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5" windowWidth="20145" windowHeight="7890"/>
  </bookViews>
  <sheets>
    <sheet name="Географ-11 диаграмма по районам" sheetId="13" r:id="rId1"/>
    <sheet name="Географ-11 диаграмма" sheetId="10" r:id="rId2"/>
    <sheet name="Рейтинг 2021-2023" sheetId="4" r:id="rId3"/>
    <sheet name="Рейтинг по сумме мест" sheetId="5" r:id="rId4"/>
    <sheet name="География-11 2023 Итоги" sheetId="12" r:id="rId5"/>
    <sheet name="География-11 2023 расклад" sheetId="7" r:id="rId6"/>
  </sheets>
  <externalReferences>
    <externalReference r:id="rId7"/>
  </externalReferences>
  <definedNames>
    <definedName name="_xlnm._FilterDatabase" localSheetId="0" hidden="1">'Географ-11 диаграмма по районам'!#REF!</definedName>
    <definedName name="_xlnm._FilterDatabase" localSheetId="2" hidden="1">'Рейтинг 2021-2023'!#REF!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D4" i="13" l="1"/>
  <c r="L4" i="13"/>
  <c r="L100" i="13"/>
  <c r="O36" i="10"/>
  <c r="O35" i="10"/>
  <c r="O34" i="10"/>
  <c r="O36" i="13"/>
  <c r="O35" i="13"/>
  <c r="O34" i="13"/>
  <c r="C40" i="10"/>
  <c r="D40" i="10"/>
  <c r="G40" i="10"/>
  <c r="H40" i="10"/>
  <c r="K40" i="10"/>
  <c r="L40" i="10"/>
  <c r="O99" i="13"/>
  <c r="O98" i="13"/>
  <c r="O97" i="13"/>
  <c r="O96" i="13"/>
  <c r="O95" i="13"/>
  <c r="O94" i="13"/>
  <c r="O93" i="13"/>
  <c r="O92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3" i="13"/>
  <c r="O62" i="13"/>
  <c r="O61" i="13"/>
  <c r="O60" i="13"/>
  <c r="O59" i="13"/>
  <c r="O58" i="13"/>
  <c r="O57" i="13"/>
  <c r="O56" i="13"/>
  <c r="O55" i="13"/>
  <c r="O54" i="13"/>
  <c r="O53" i="13"/>
  <c r="O48" i="13"/>
  <c r="O47" i="13"/>
  <c r="O46" i="13"/>
  <c r="O51" i="13"/>
  <c r="O50" i="13"/>
  <c r="O49" i="13"/>
  <c r="O45" i="13"/>
  <c r="O44" i="13"/>
  <c r="O43" i="13"/>
  <c r="O42" i="13"/>
  <c r="O41" i="13"/>
  <c r="O39" i="13"/>
  <c r="O38" i="13"/>
  <c r="O37" i="13"/>
  <c r="O33" i="13"/>
  <c r="O32" i="13"/>
  <c r="O31" i="13"/>
  <c r="O30" i="13"/>
  <c r="O29" i="13"/>
  <c r="O28" i="13"/>
  <c r="O27" i="13"/>
  <c r="O26" i="13"/>
  <c r="O24" i="13"/>
  <c r="O23" i="13"/>
  <c r="O22" i="13"/>
  <c r="O21" i="13"/>
  <c r="O20" i="13"/>
  <c r="O19" i="13"/>
  <c r="O18" i="13"/>
  <c r="O17" i="13"/>
  <c r="O16" i="13"/>
  <c r="O15" i="13"/>
  <c r="O13" i="13"/>
  <c r="O12" i="13"/>
  <c r="O11" i="13"/>
  <c r="O10" i="13"/>
  <c r="O9" i="13"/>
  <c r="O8" i="13"/>
  <c r="O7" i="13"/>
  <c r="O6" i="13"/>
  <c r="H91" i="13"/>
  <c r="G91" i="13"/>
  <c r="H64" i="13"/>
  <c r="G64" i="13"/>
  <c r="H52" i="13"/>
  <c r="G52" i="13"/>
  <c r="H40" i="13"/>
  <c r="G40" i="13"/>
  <c r="H25" i="13"/>
  <c r="G25" i="13"/>
  <c r="H14" i="13"/>
  <c r="G14" i="13"/>
  <c r="H5" i="13"/>
  <c r="G5" i="13"/>
  <c r="H4" i="13"/>
  <c r="H100" i="13" s="1"/>
  <c r="G4" i="13"/>
  <c r="D91" i="13"/>
  <c r="C91" i="13"/>
  <c r="D64" i="13"/>
  <c r="C64" i="13"/>
  <c r="D52" i="13"/>
  <c r="C52" i="13"/>
  <c r="D40" i="13"/>
  <c r="C40" i="13"/>
  <c r="D25" i="13"/>
  <c r="C25" i="13"/>
  <c r="D14" i="13"/>
  <c r="C14" i="13"/>
  <c r="D5" i="13"/>
  <c r="C5" i="13"/>
  <c r="D100" i="13"/>
  <c r="C4" i="13"/>
  <c r="D4" i="10"/>
  <c r="H4" i="10"/>
  <c r="L4" i="10"/>
  <c r="H100" i="10"/>
  <c r="D100" i="10"/>
  <c r="L14" i="10"/>
  <c r="K14" i="10"/>
  <c r="H14" i="10"/>
  <c r="G14" i="10"/>
  <c r="C14" i="10"/>
  <c r="O88" i="10"/>
  <c r="O87" i="10"/>
  <c r="O86" i="10"/>
  <c r="O85" i="10"/>
  <c r="O84" i="10"/>
  <c r="O83" i="10"/>
  <c r="O82" i="10"/>
  <c r="O81" i="10"/>
  <c r="O80" i="10"/>
  <c r="O79" i="10"/>
  <c r="O97" i="10"/>
  <c r="O96" i="10"/>
  <c r="O61" i="10"/>
  <c r="O60" i="10"/>
  <c r="O59" i="10"/>
  <c r="O57" i="10"/>
  <c r="O56" i="10"/>
  <c r="O55" i="10"/>
  <c r="O54" i="10"/>
  <c r="O50" i="10"/>
  <c r="O49" i="10"/>
  <c r="O48" i="10"/>
  <c r="O38" i="10"/>
  <c r="O37" i="10"/>
  <c r="O33" i="10"/>
  <c r="O32" i="10"/>
  <c r="O31" i="10"/>
  <c r="O30" i="10"/>
  <c r="O29" i="10"/>
  <c r="O20" i="10"/>
  <c r="O19" i="10"/>
  <c r="O18" i="10"/>
  <c r="O17" i="10"/>
  <c r="O16" i="10"/>
  <c r="O15" i="10"/>
  <c r="O12" i="10"/>
  <c r="O11" i="10"/>
  <c r="D5" i="10"/>
  <c r="D14" i="10"/>
  <c r="O98" i="10"/>
  <c r="O95" i="10"/>
  <c r="O94" i="10"/>
  <c r="O93" i="10"/>
  <c r="O92" i="10"/>
  <c r="O90" i="10"/>
  <c r="O8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3" i="10"/>
  <c r="O62" i="10"/>
  <c r="O58" i="10"/>
  <c r="O53" i="10"/>
  <c r="O51" i="10"/>
  <c r="O47" i="10"/>
  <c r="O46" i="10"/>
  <c r="O45" i="10"/>
  <c r="O44" i="10"/>
  <c r="O43" i="10"/>
  <c r="O42" i="10"/>
  <c r="O41" i="10"/>
  <c r="O39" i="10"/>
  <c r="O28" i="10"/>
  <c r="O27" i="10"/>
  <c r="O26" i="10"/>
  <c r="O24" i="10"/>
  <c r="O23" i="10"/>
  <c r="O22" i="10"/>
  <c r="O21" i="10"/>
  <c r="O13" i="10"/>
  <c r="O10" i="10"/>
  <c r="O9" i="10"/>
  <c r="O8" i="10"/>
  <c r="O7" i="10"/>
  <c r="O6" i="10"/>
  <c r="O99" i="10"/>
  <c r="H91" i="10"/>
  <c r="G91" i="10"/>
  <c r="H64" i="10"/>
  <c r="G64" i="10"/>
  <c r="H52" i="10"/>
  <c r="G52" i="10"/>
  <c r="H25" i="10"/>
  <c r="G25" i="10"/>
  <c r="H5" i="10"/>
  <c r="G5" i="10"/>
  <c r="G4" i="10"/>
  <c r="D91" i="10"/>
  <c r="C91" i="10"/>
  <c r="D64" i="10"/>
  <c r="C64" i="10"/>
  <c r="D52" i="10"/>
  <c r="C52" i="10"/>
  <c r="D25" i="10"/>
  <c r="C25" i="10"/>
  <c r="C5" i="10"/>
  <c r="C4" i="10"/>
  <c r="E94" i="5"/>
  <c r="H94" i="5"/>
  <c r="K94" i="5"/>
  <c r="P73" i="5"/>
  <c r="P85" i="5"/>
  <c r="P66" i="5"/>
  <c r="P61" i="5"/>
  <c r="P72" i="5"/>
  <c r="P90" i="5"/>
  <c r="P59" i="5"/>
  <c r="P47" i="5"/>
  <c r="P38" i="5"/>
  <c r="P78" i="5"/>
  <c r="P83" i="5"/>
  <c r="P91" i="5"/>
  <c r="P88" i="5"/>
  <c r="P92" i="5"/>
  <c r="P56" i="5"/>
  <c r="P82" i="5"/>
  <c r="P64" i="5"/>
  <c r="P41" i="5"/>
  <c r="P46" i="5"/>
  <c r="P74" i="5"/>
  <c r="P81" i="5"/>
  <c r="P93" i="5"/>
  <c r="P42" i="5"/>
  <c r="P57" i="5"/>
  <c r="P20" i="5"/>
  <c r="P37" i="5" l="1"/>
  <c r="P77" i="5"/>
  <c r="P86" i="5"/>
  <c r="P55" i="5"/>
  <c r="E94" i="4"/>
  <c r="I94" i="4"/>
  <c r="M94" i="4"/>
  <c r="P70" i="5" l="1"/>
  <c r="P71" i="5"/>
  <c r="P75" i="5"/>
  <c r="P49" i="5"/>
  <c r="P44" i="5"/>
  <c r="P84" i="5"/>
  <c r="P80" i="5"/>
  <c r="P89" i="5"/>
  <c r="P76" i="5"/>
  <c r="P26" i="5"/>
  <c r="P79" i="5"/>
  <c r="P62" i="5"/>
  <c r="P31" i="5"/>
  <c r="P87" i="5"/>
  <c r="P36" i="5"/>
  <c r="P43" i="5"/>
  <c r="P52" i="5"/>
  <c r="P45" i="5"/>
  <c r="P17" i="5"/>
  <c r="P63" i="5"/>
  <c r="P39" i="5"/>
  <c r="P40" i="5"/>
  <c r="P60" i="5"/>
  <c r="P28" i="5"/>
  <c r="P34" i="5"/>
  <c r="P35" i="5"/>
  <c r="P33" i="5"/>
  <c r="P53" i="5"/>
  <c r="P23" i="5"/>
  <c r="P30" i="5"/>
  <c r="P69" i="5"/>
  <c r="P32" i="5"/>
  <c r="P24" i="5"/>
  <c r="P67" i="5"/>
  <c r="P6" i="5"/>
  <c r="P21" i="5"/>
  <c r="P27" i="5"/>
  <c r="P22" i="5"/>
  <c r="P68" i="5"/>
  <c r="P14" i="5"/>
  <c r="P65" i="5"/>
  <c r="P18" i="5"/>
  <c r="P48" i="5"/>
  <c r="P19" i="5"/>
  <c r="P58" i="5"/>
  <c r="P11" i="5"/>
  <c r="P15" i="5"/>
  <c r="P54" i="5"/>
  <c r="P51" i="5"/>
  <c r="P50" i="5"/>
  <c r="P25" i="5"/>
  <c r="P13" i="5"/>
  <c r="P12" i="5"/>
  <c r="P16" i="5"/>
  <c r="P29" i="5"/>
  <c r="E6" i="12"/>
  <c r="E59" i="12"/>
  <c r="J17" i="7"/>
  <c r="D43" i="7"/>
  <c r="J66" i="7"/>
  <c r="I32" i="7"/>
  <c r="H32" i="7"/>
  <c r="G32" i="7"/>
  <c r="F32" i="7"/>
  <c r="E32" i="7"/>
  <c r="D32" i="7"/>
  <c r="J32" i="7"/>
  <c r="D6" i="12" l="1"/>
  <c r="K91" i="10" l="1"/>
  <c r="L91" i="10"/>
  <c r="L91" i="13" l="1"/>
  <c r="K91" i="13"/>
  <c r="L64" i="13"/>
  <c r="K64" i="13"/>
  <c r="L52" i="13"/>
  <c r="K52" i="13"/>
  <c r="L40" i="13"/>
  <c r="K40" i="13"/>
  <c r="L25" i="13"/>
  <c r="K25" i="13"/>
  <c r="L14" i="13"/>
  <c r="K14" i="13"/>
  <c r="L5" i="13"/>
  <c r="K5" i="13"/>
  <c r="K4" i="13" s="1"/>
  <c r="L64" i="10"/>
  <c r="K64" i="10"/>
  <c r="L52" i="10"/>
  <c r="K52" i="10"/>
  <c r="L25" i="10"/>
  <c r="K25" i="10"/>
  <c r="L5" i="10"/>
  <c r="K5" i="10"/>
  <c r="K4" i="10" s="1"/>
  <c r="L100" i="10"/>
  <c r="D25" i="7" l="1"/>
  <c r="J25" i="7"/>
  <c r="I25" i="7"/>
  <c r="H25" i="7"/>
  <c r="G25" i="7"/>
  <c r="F25" i="7"/>
  <c r="E25" i="7"/>
  <c r="I17" i="7" l="1"/>
  <c r="H17" i="7"/>
  <c r="G17" i="7"/>
  <c r="F17" i="7"/>
  <c r="E17" i="7"/>
  <c r="D17" i="7"/>
  <c r="J60" i="7"/>
  <c r="I60" i="7"/>
  <c r="H60" i="7"/>
  <c r="G60" i="7"/>
  <c r="F60" i="7"/>
  <c r="E60" i="7"/>
  <c r="D60" i="7"/>
  <c r="F40" i="12" l="1"/>
  <c r="F39" i="12"/>
  <c r="F38" i="12"/>
  <c r="F37" i="12"/>
  <c r="F36" i="12"/>
  <c r="F34" i="12"/>
  <c r="F33" i="12"/>
  <c r="F32" i="12"/>
  <c r="F31" i="12"/>
  <c r="F30" i="12"/>
  <c r="F28" i="12"/>
  <c r="F27" i="12"/>
  <c r="F26" i="12"/>
  <c r="F25" i="12"/>
  <c r="F24" i="12"/>
  <c r="F23" i="12"/>
  <c r="F21" i="12"/>
  <c r="F19" i="12"/>
  <c r="F18" i="12"/>
  <c r="F17" i="12"/>
  <c r="F16" i="12"/>
  <c r="F15" i="12"/>
  <c r="F10" i="12"/>
  <c r="F8" i="12"/>
  <c r="F7" i="12"/>
  <c r="I43" i="7"/>
  <c r="H43" i="7"/>
  <c r="F43" i="7"/>
  <c r="E43" i="7"/>
  <c r="K39" i="7"/>
  <c r="I11" i="7"/>
  <c r="H11" i="7"/>
  <c r="G11" i="7"/>
  <c r="F11" i="7"/>
  <c r="E11" i="7"/>
  <c r="D11" i="7"/>
  <c r="J11" i="7"/>
  <c r="G43" i="7" l="1"/>
  <c r="J43" i="7"/>
  <c r="J7" i="7"/>
  <c r="I7" i="7"/>
  <c r="I6" i="7" s="1"/>
  <c r="H7" i="7"/>
  <c r="H6" i="7" s="1"/>
  <c r="G7" i="7"/>
  <c r="G6" i="7" s="1"/>
  <c r="F7" i="7"/>
  <c r="F6" i="7" s="1"/>
  <c r="E7" i="7"/>
  <c r="E6" i="7" s="1"/>
  <c r="D7" i="7"/>
  <c r="D6" i="7" s="1"/>
  <c r="K50" i="7" l="1"/>
  <c r="K49" i="7"/>
  <c r="K48" i="7"/>
  <c r="K45" i="7"/>
  <c r="K44" i="7"/>
  <c r="K42" i="7"/>
  <c r="K38" i="7"/>
  <c r="K35" i="7"/>
  <c r="K31" i="7"/>
  <c r="K30" i="7"/>
  <c r="K28" i="7"/>
  <c r="K16" i="7"/>
</calcChain>
</file>

<file path=xl/sharedStrings.xml><?xml version="1.0" encoding="utf-8"?>
<sst xmlns="http://schemas.openxmlformats.org/spreadsheetml/2006/main" count="1069" uniqueCount="153">
  <si>
    <t>Центральный</t>
  </si>
  <si>
    <t>Советский</t>
  </si>
  <si>
    <t>МБОУ СШ № 147</t>
  </si>
  <si>
    <t>МАОУ СШ № 151</t>
  </si>
  <si>
    <t>МБОУ СШ № 56</t>
  </si>
  <si>
    <t>Свердловский</t>
  </si>
  <si>
    <t>Октябрьский</t>
  </si>
  <si>
    <t>МБОУ СШ № 84</t>
  </si>
  <si>
    <t>МБОУ Лицей № 10</t>
  </si>
  <si>
    <t>Ленинский</t>
  </si>
  <si>
    <t>МБОУ СШ № 53</t>
  </si>
  <si>
    <t>Кировский</t>
  </si>
  <si>
    <t>МАОУ Гимназия № 6</t>
  </si>
  <si>
    <t>МАОУ Гимназия № 4</t>
  </si>
  <si>
    <t>Железнодорожный</t>
  </si>
  <si>
    <t>Район</t>
  </si>
  <si>
    <t>№</t>
  </si>
  <si>
    <t>МБОУ СШ № 51</t>
  </si>
  <si>
    <t>МАОУ Лицей № 12</t>
  </si>
  <si>
    <t>МБОУ Лицей № 28</t>
  </si>
  <si>
    <t>МАОУ Гимназия № 9</t>
  </si>
  <si>
    <t>МАОУ СШ № 32</t>
  </si>
  <si>
    <t>МАОУ "КУГ № 1 - Универс"</t>
  </si>
  <si>
    <t>МБОУ СШ № 93</t>
  </si>
  <si>
    <t>МБОУ СШ № 45</t>
  </si>
  <si>
    <t>МБОУ СШ № 27</t>
  </si>
  <si>
    <t>Расчётное среднее значение</t>
  </si>
  <si>
    <t>Среднее значение по городу принято</t>
  </si>
  <si>
    <t>Человек</t>
  </si>
  <si>
    <t>80-99</t>
  </si>
  <si>
    <t>МБОУ Гимназия  № 16</t>
  </si>
  <si>
    <t>МАОУ Лицей № 1</t>
  </si>
  <si>
    <t>МБОУ СШ № 76</t>
  </si>
  <si>
    <t>ниже 37</t>
  </si>
  <si>
    <t>Код ОУ по КИАСУО</t>
  </si>
  <si>
    <t>Наименование ОУ (кратко)</t>
  </si>
  <si>
    <t xml:space="preserve">География 11 кл. </t>
  </si>
  <si>
    <t>место</t>
  </si>
  <si>
    <t>сумма мест</t>
  </si>
  <si>
    <t>чел.</t>
  </si>
  <si>
    <t>ср.балл по ОУ</t>
  </si>
  <si>
    <t>балл по городу</t>
  </si>
  <si>
    <t>Наименование ОУ (кратно)</t>
  </si>
  <si>
    <t>ср.балл по городу</t>
  </si>
  <si>
    <t>ср.балл ОУ</t>
  </si>
  <si>
    <t>Расчетное среднее значение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</si>
  <si>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</si>
  <si>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</si>
  <si>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</si>
  <si>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</si>
  <si>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 xml:space="preserve">чел. </t>
  </si>
  <si>
    <t>ср. балл по ОУ</t>
  </si>
  <si>
    <t>ср. балл по городу</t>
  </si>
  <si>
    <t>МБОУ СШ № 3</t>
  </si>
  <si>
    <t>МБОУ СШ № 137</t>
  </si>
  <si>
    <t>МБОУ СШ № 98</t>
  </si>
  <si>
    <t>37-68</t>
  </si>
  <si>
    <t>по городу Красноярску</t>
  </si>
  <si>
    <t xml:space="preserve">ЖЕЛЕЗНОДОРОЖНЫЙ РАЙОН </t>
  </si>
  <si>
    <t>КИРОВСКИЙ РАЙОН</t>
  </si>
  <si>
    <t>МБОУ СШ № 86</t>
  </si>
  <si>
    <t>средний балл принят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</si>
  <si>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</si>
  <si>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</si>
  <si>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</si>
  <si>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</si>
  <si>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</si>
  <si>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Гимназия № 3</t>
  </si>
  <si>
    <t>МБОУ СШ № 72</t>
  </si>
  <si>
    <t xml:space="preserve">средний балл </t>
  </si>
  <si>
    <t>Расчётное среднее значение:</t>
  </si>
  <si>
    <t>Среднее значение по городу принято:</t>
  </si>
  <si>
    <t>МАОУ Гимназия № 11</t>
  </si>
  <si>
    <t xml:space="preserve">по городу Красноярску </t>
  </si>
  <si>
    <t>Расчётное среднее значение среднего балла по ОУ</t>
  </si>
  <si>
    <t>Среднее значение среднего балла принято ГУО</t>
  </si>
  <si>
    <t>МАОУ СШ № 150</t>
  </si>
  <si>
    <t>МАОУ СШ № 149</t>
  </si>
  <si>
    <t>МАОУ СШ № 145</t>
  </si>
  <si>
    <t>МАОУ СШ № 143</t>
  </si>
  <si>
    <t>Получено баллов</t>
  </si>
  <si>
    <t>69-79</t>
  </si>
  <si>
    <t>МАОУ СШ "Комплекс Покровский"</t>
  </si>
  <si>
    <t>МАОУ СШ № 6</t>
  </si>
  <si>
    <t>МАОУ Гимназия № 8</t>
  </si>
  <si>
    <t>МАОУ СШ № 12</t>
  </si>
  <si>
    <t>МБОУ СШ № 155</t>
  </si>
  <si>
    <t>МАОУ Лицей № 6 "Перспектива"</t>
  </si>
  <si>
    <t>МАОУ СШ № 90</t>
  </si>
  <si>
    <t>МАОУ Лицей № 3</t>
  </si>
  <si>
    <t>МАОУ СШ № 1</t>
  </si>
  <si>
    <t>МАОУ СШ № 7</t>
  </si>
  <si>
    <t>МАОУ СШ № 24</t>
  </si>
  <si>
    <t>МБОУ СШ № 66</t>
  </si>
  <si>
    <t>МАОУ СШ № 121</t>
  </si>
  <si>
    <t>МАОУ СШ № 144</t>
  </si>
  <si>
    <t>МБОУ СШ № 156</t>
  </si>
  <si>
    <t>МАОУ СШ № 108</t>
  </si>
  <si>
    <t>МБОУ СШ № 10</t>
  </si>
  <si>
    <t>МАОУ Гимназия № 7</t>
  </si>
  <si>
    <t>МБОУ СШ № 36</t>
  </si>
  <si>
    <t>МАОУ СШ № 19</t>
  </si>
  <si>
    <t>МАОУ СШ № 155</t>
  </si>
  <si>
    <t>МАОУ СШ № 8 "Созидание"</t>
  </si>
  <si>
    <t>МАОУ СШ № 135</t>
  </si>
  <si>
    <t>МБОУ СШ № 63</t>
  </si>
  <si>
    <t>МБОУ СШ № 44</t>
  </si>
  <si>
    <t>МБОУ СШ № 64</t>
  </si>
  <si>
    <t>МАОУ СШ № 53</t>
  </si>
  <si>
    <t>МБОУ СШ № 79</t>
  </si>
  <si>
    <t>МАОУ СШ № 89</t>
  </si>
  <si>
    <t>МБОУ СШ № 94</t>
  </si>
  <si>
    <t>МАОУ СШ № 148</t>
  </si>
  <si>
    <t>МБОУ СШ № 21</t>
  </si>
  <si>
    <t>МАОУ Лицей 9 "Лидер"</t>
  </si>
  <si>
    <t>МАОУ Гимназия №14</t>
  </si>
  <si>
    <t>МАОУ СШ № 23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</si>
  <si>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</si>
  <si>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</si>
  <si>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</si>
  <si>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</si>
  <si>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</si>
  <si>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137</t>
  </si>
  <si>
    <t>МБОУ СШ № 2</t>
  </si>
  <si>
    <t>МАОУ СШ № 5</t>
  </si>
  <si>
    <t>МАОУ СШ № 18</t>
  </si>
  <si>
    <t>МАОУ СШ № 134</t>
  </si>
  <si>
    <t>МАОУ СШ № 154</t>
  </si>
  <si>
    <t>МАОУ СШ № 156</t>
  </si>
  <si>
    <t>МАОУ СШ № 66</t>
  </si>
  <si>
    <t xml:space="preserve">МАОУ Лицей № 7 </t>
  </si>
  <si>
    <t>МАОУ Лицей № 11</t>
  </si>
  <si>
    <t>МАОУ СШ № 55</t>
  </si>
  <si>
    <t>МБОУ СШ № 46</t>
  </si>
  <si>
    <t>МАОУ Гимназия № 15</t>
  </si>
  <si>
    <t>МБОУ СШ № 16</t>
  </si>
  <si>
    <t>МБОУ СШ № 65</t>
  </si>
  <si>
    <t>МАОУ Гимназия № 13 "Академ"</t>
  </si>
  <si>
    <t>МБОУ СШ № 39</t>
  </si>
  <si>
    <t>МАОУ Лицей № 9 "Лидер"</t>
  </si>
  <si>
    <t>МАОУ СШ № 17</t>
  </si>
  <si>
    <t>МАОУ СШ № 115</t>
  </si>
  <si>
    <t>МАОУ СШ № 139</t>
  </si>
  <si>
    <t>МАОУ СШ № 152</t>
  </si>
  <si>
    <t>МАОУ СШ № 85</t>
  </si>
  <si>
    <t>МБОУ СШ № 129</t>
  </si>
  <si>
    <t>МБОУ СШ № 18</t>
  </si>
  <si>
    <t>МАОУ Гимназия № 2</t>
  </si>
  <si>
    <t>МБОУ Лицей № 2</t>
  </si>
  <si>
    <t>МАОУ СШ № 46</t>
  </si>
  <si>
    <t>МБОУ Гимназия № 7</t>
  </si>
  <si>
    <t>МАОУ СШ № 16</t>
  </si>
  <si>
    <t>МАОУ СШ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</si>
</sst>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[$-419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0" fontId="22" fillId="0" borderId="0"/>
    <xf numFmtId="0" fontId="22" fillId="0" borderId="0"/>
    <xf numFmtId="165" fontId="33" fillId="0" borderId="0" applyBorder="0" applyProtection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800">
    <xf numFmtId="0" fontId="0" fillId="0" borderId="0" xfId="0"/>
    <xf numFmtId="0" fontId="0" fillId="0" borderId="0" xfId="0" applyBorder="1"/>
    <xf numFmtId="2" fontId="20" fillId="0" borderId="0" xfId="0" applyNumberFormat="1" applyFont="1" applyBorder="1"/>
    <xf numFmtId="0" fontId="2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5" fillId="0" borderId="14" xfId="0" applyFont="1" applyBorder="1"/>
    <xf numFmtId="0" fontId="25" fillId="0" borderId="18" xfId="0" applyFont="1" applyBorder="1"/>
    <xf numFmtId="0" fontId="26" fillId="0" borderId="18" xfId="0" applyFont="1" applyBorder="1"/>
    <xf numFmtId="0" fontId="26" fillId="0" borderId="0" xfId="0" applyFont="1" applyBorder="1"/>
    <xf numFmtId="0" fontId="25" fillId="0" borderId="15" xfId="0" applyFont="1" applyBorder="1"/>
    <xf numFmtId="0" fontId="18" fillId="0" borderId="0" xfId="0" applyFont="1" applyAlignment="1">
      <alignment horizontal="center"/>
    </xf>
    <xf numFmtId="0" fontId="16" fillId="0" borderId="5" xfId="0" applyFont="1" applyBorder="1" applyAlignment="1"/>
    <xf numFmtId="0" fontId="16" fillId="0" borderId="5" xfId="0" applyFont="1" applyBorder="1" applyAlignment="1">
      <alignment horizontal="left"/>
    </xf>
    <xf numFmtId="0" fontId="16" fillId="0" borderId="5" xfId="0" applyFont="1" applyFill="1" applyBorder="1" applyAlignment="1">
      <alignment horizontal="left" wrapText="1"/>
    </xf>
    <xf numFmtId="0" fontId="16" fillId="0" borderId="7" xfId="0" applyFont="1" applyBorder="1" applyAlignment="1"/>
    <xf numFmtId="2" fontId="16" fillId="0" borderId="6" xfId="0" applyNumberFormat="1" applyFont="1" applyBorder="1" applyAlignment="1"/>
    <xf numFmtId="2" fontId="16" fillId="0" borderId="4" xfId="0" applyNumberFormat="1" applyFont="1" applyBorder="1" applyAlignment="1"/>
    <xf numFmtId="0" fontId="16" fillId="0" borderId="11" xfId="0" applyFont="1" applyBorder="1" applyAlignment="1"/>
    <xf numFmtId="2" fontId="16" fillId="0" borderId="10" xfId="0" applyNumberFormat="1" applyFont="1" applyBorder="1" applyAlignment="1"/>
    <xf numFmtId="0" fontId="25" fillId="0" borderId="17" xfId="0" applyFont="1" applyBorder="1"/>
    <xf numFmtId="0" fontId="16" fillId="0" borderId="9" xfId="0" applyFont="1" applyBorder="1" applyAlignment="1"/>
    <xf numFmtId="2" fontId="16" fillId="0" borderId="8" xfId="0" applyNumberFormat="1" applyFont="1" applyBorder="1" applyAlignment="1"/>
    <xf numFmtId="0" fontId="0" fillId="0" borderId="5" xfId="0" applyFont="1" applyBorder="1"/>
    <xf numFmtId="0" fontId="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25" fillId="0" borderId="0" xfId="0" applyFont="1" applyBorder="1"/>
    <xf numFmtId="2" fontId="23" fillId="0" borderId="0" xfId="0" applyNumberFormat="1" applyFont="1" applyFill="1" applyBorder="1" applyAlignment="1">
      <alignment vertical="top"/>
    </xf>
    <xf numFmtId="0" fontId="28" fillId="0" borderId="0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 wrapText="1"/>
    </xf>
    <xf numFmtId="0" fontId="0" fillId="0" borderId="0" xfId="0" applyFont="1"/>
    <xf numFmtId="0" fontId="0" fillId="0" borderId="15" xfId="0" applyFont="1" applyBorder="1"/>
    <xf numFmtId="0" fontId="0" fillId="0" borderId="17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11" xfId="0" applyFont="1" applyBorder="1"/>
    <xf numFmtId="0" fontId="31" fillId="0" borderId="36" xfId="0" applyFont="1" applyBorder="1" applyAlignment="1">
      <alignment horizontal="center" vertical="center" wrapText="1"/>
    </xf>
    <xf numFmtId="0" fontId="26" fillId="0" borderId="0" xfId="0" applyFont="1"/>
    <xf numFmtId="0" fontId="26" fillId="3" borderId="0" xfId="0" applyFont="1" applyFill="1"/>
    <xf numFmtId="0" fontId="15" fillId="0" borderId="20" xfId="0" applyFont="1" applyBorder="1" applyAlignment="1">
      <alignment horizontal="left" wrapText="1"/>
    </xf>
    <xf numFmtId="0" fontId="15" fillId="2" borderId="20" xfId="0" applyFont="1" applyFill="1" applyBorder="1" applyAlignment="1">
      <alignment horizontal="left" wrapText="1"/>
    </xf>
    <xf numFmtId="0" fontId="15" fillId="0" borderId="20" xfId="0" applyFont="1" applyBorder="1" applyAlignment="1">
      <alignment horizontal="left"/>
    </xf>
    <xf numFmtId="0" fontId="15" fillId="0" borderId="20" xfId="0" applyFont="1" applyFill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25" fillId="0" borderId="18" xfId="0" applyFont="1" applyBorder="1" applyAlignment="1"/>
    <xf numFmtId="0" fontId="15" fillId="0" borderId="5" xfId="0" applyFont="1" applyBorder="1" applyAlignment="1"/>
    <xf numFmtId="0" fontId="25" fillId="0" borderId="5" xfId="0" applyFont="1" applyBorder="1" applyAlignment="1"/>
    <xf numFmtId="0" fontId="25" fillId="0" borderId="9" xfId="0" applyFont="1" applyBorder="1" applyAlignment="1"/>
    <xf numFmtId="0" fontId="25" fillId="0" borderId="14" xfId="0" applyFont="1" applyBorder="1" applyAlignment="1"/>
    <xf numFmtId="0" fontId="25" fillId="0" borderId="7" xfId="0" applyFont="1" applyBorder="1" applyAlignment="1"/>
    <xf numFmtId="0" fontId="25" fillId="0" borderId="30" xfId="0" applyFont="1" applyBorder="1" applyAlignment="1"/>
    <xf numFmtId="0" fontId="15" fillId="0" borderId="3" xfId="0" applyFont="1" applyBorder="1" applyAlignment="1"/>
    <xf numFmtId="0" fontId="25" fillId="0" borderId="3" xfId="0" applyFont="1" applyBorder="1" applyAlignment="1"/>
    <xf numFmtId="0" fontId="15" fillId="0" borderId="21" xfId="0" applyFont="1" applyBorder="1" applyAlignment="1">
      <alignment horizontal="left"/>
    </xf>
    <xf numFmtId="0" fontId="18" fillId="0" borderId="34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15" fillId="0" borderId="0" xfId="0" applyFont="1" applyBorder="1"/>
    <xf numFmtId="0" fontId="0" fillId="0" borderId="15" xfId="0" applyFont="1" applyBorder="1" applyAlignment="1"/>
    <xf numFmtId="0" fontId="32" fillId="0" borderId="0" xfId="0" applyFont="1" applyAlignment="1">
      <alignment horizontal="right"/>
    </xf>
    <xf numFmtId="0" fontId="23" fillId="0" borderId="33" xfId="0" applyFont="1" applyBorder="1" applyAlignment="1"/>
    <xf numFmtId="0" fontId="23" fillId="0" borderId="41" xfId="0" applyFont="1" applyBorder="1" applyAlignment="1"/>
    <xf numFmtId="0" fontId="23" fillId="0" borderId="41" xfId="0" applyFont="1" applyBorder="1" applyAlignment="1">
      <alignment horizontal="right" wrapText="1"/>
    </xf>
    <xf numFmtId="0" fontId="23" fillId="0" borderId="46" xfId="0" applyFont="1" applyBorder="1" applyAlignment="1"/>
    <xf numFmtId="0" fontId="0" fillId="0" borderId="0" xfId="0" applyAlignment="1"/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5" fillId="0" borderId="38" xfId="0" applyFont="1" applyBorder="1"/>
    <xf numFmtId="0" fontId="25" fillId="0" borderId="29" xfId="0" applyFont="1" applyBorder="1"/>
    <xf numFmtId="0" fontId="18" fillId="0" borderId="39" xfId="0" applyFont="1" applyBorder="1" applyAlignment="1">
      <alignment horizontal="left"/>
    </xf>
    <xf numFmtId="2" fontId="18" fillId="0" borderId="40" xfId="0" applyNumberFormat="1" applyFont="1" applyBorder="1" applyAlignment="1">
      <alignment horizontal="left"/>
    </xf>
    <xf numFmtId="0" fontId="18" fillId="0" borderId="0" xfId="0" applyFont="1" applyAlignment="1"/>
    <xf numFmtId="0" fontId="0" fillId="0" borderId="0" xfId="0"/>
    <xf numFmtId="0" fontId="18" fillId="0" borderId="39" xfId="0" applyFont="1" applyFill="1" applyBorder="1" applyAlignment="1">
      <alignment horizontal="left" wrapText="1"/>
    </xf>
    <xf numFmtId="2" fontId="18" fillId="2" borderId="40" xfId="0" applyNumberFormat="1" applyFont="1" applyFill="1" applyBorder="1" applyAlignment="1">
      <alignment horizontal="left"/>
    </xf>
    <xf numFmtId="0" fontId="18" fillId="2" borderId="39" xfId="0" applyFont="1" applyFill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8" fillId="0" borderId="39" xfId="0" applyFont="1" applyBorder="1" applyAlignment="1"/>
    <xf numFmtId="0" fontId="26" fillId="4" borderId="0" xfId="0" applyFont="1" applyFill="1"/>
    <xf numFmtId="0" fontId="12" fillId="0" borderId="20" xfId="0" applyFont="1" applyBorder="1" applyAlignment="1">
      <alignment horizontal="left" wrapText="1"/>
    </xf>
    <xf numFmtId="0" fontId="12" fillId="0" borderId="20" xfId="1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0" fontId="12" fillId="0" borderId="20" xfId="0" applyFont="1" applyBorder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/>
    <xf numFmtId="0" fontId="12" fillId="0" borderId="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6" fillId="0" borderId="3" xfId="0" applyFont="1" applyBorder="1" applyAlignment="1"/>
    <xf numFmtId="2" fontId="16" fillId="0" borderId="2" xfId="0" applyNumberFormat="1" applyFont="1" applyBorder="1" applyAlignment="1"/>
    <xf numFmtId="0" fontId="12" fillId="2" borderId="5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/>
    </xf>
    <xf numFmtId="0" fontId="13" fillId="0" borderId="5" xfId="0" applyFont="1" applyBorder="1" applyAlignment="1">
      <alignment horizontal="right"/>
    </xf>
    <xf numFmtId="2" fontId="20" fillId="0" borderId="40" xfId="0" applyNumberFormat="1" applyFont="1" applyBorder="1" applyAlignment="1">
      <alignment horizontal="center" vertical="center" wrapText="1"/>
    </xf>
    <xf numFmtId="0" fontId="25" fillId="0" borderId="0" xfId="0" applyFont="1" applyBorder="1" applyAlignment="1"/>
    <xf numFmtId="2" fontId="13" fillId="0" borderId="4" xfId="0" applyNumberFormat="1" applyFont="1" applyBorder="1" applyAlignment="1">
      <alignment horizontal="right"/>
    </xf>
    <xf numFmtId="2" fontId="12" fillId="0" borderId="4" xfId="0" applyNumberFormat="1" applyFont="1" applyFill="1" applyBorder="1" applyAlignment="1"/>
    <xf numFmtId="0" fontId="18" fillId="0" borderId="50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vertical="top"/>
    </xf>
    <xf numFmtId="2" fontId="19" fillId="0" borderId="5" xfId="0" applyNumberFormat="1" applyFont="1" applyBorder="1" applyAlignment="1">
      <alignment vertical="top"/>
    </xf>
    <xf numFmtId="0" fontId="15" fillId="0" borderId="41" xfId="0" applyFont="1" applyBorder="1" applyAlignment="1">
      <alignment horizontal="right" wrapText="1"/>
    </xf>
    <xf numFmtId="0" fontId="15" fillId="2" borderId="41" xfId="0" applyFont="1" applyFill="1" applyBorder="1" applyAlignment="1">
      <alignment horizontal="right" wrapText="1"/>
    </xf>
    <xf numFmtId="0" fontId="15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5" fillId="0" borderId="41" xfId="0" applyFont="1" applyFill="1" applyBorder="1" applyAlignment="1">
      <alignment horizontal="right" wrapText="1"/>
    </xf>
    <xf numFmtId="0" fontId="15" fillId="0" borderId="33" xfId="0" applyFont="1" applyBorder="1" applyAlignment="1">
      <alignment horizontal="right"/>
    </xf>
    <xf numFmtId="0" fontId="12" fillId="0" borderId="41" xfId="0" applyFont="1" applyBorder="1" applyAlignment="1">
      <alignment horizontal="right" wrapText="1"/>
    </xf>
    <xf numFmtId="0" fontId="15" fillId="0" borderId="41" xfId="0" applyFont="1" applyFill="1" applyBorder="1" applyAlignment="1">
      <alignment horizontal="right"/>
    </xf>
    <xf numFmtId="0" fontId="23" fillId="0" borderId="52" xfId="0" applyFont="1" applyBorder="1" applyAlignment="1"/>
    <xf numFmtId="0" fontId="23" fillId="0" borderId="54" xfId="0" applyFont="1" applyBorder="1" applyAlignment="1"/>
    <xf numFmtId="0" fontId="25" fillId="0" borderId="15" xfId="0" applyFont="1" applyBorder="1" applyAlignment="1"/>
    <xf numFmtId="2" fontId="21" fillId="0" borderId="0" xfId="0" applyNumberFormat="1" applyFont="1" applyFill="1" applyBorder="1" applyAlignment="1">
      <alignment horizontal="right" vertical="center"/>
    </xf>
    <xf numFmtId="0" fontId="25" fillId="0" borderId="16" xfId="0" applyFont="1" applyBorder="1" applyAlignment="1"/>
    <xf numFmtId="0" fontId="16" fillId="0" borderId="20" xfId="0" applyFont="1" applyBorder="1" applyAlignment="1">
      <alignment horizontal="left"/>
    </xf>
    <xf numFmtId="0" fontId="12" fillId="2" borderId="20" xfId="0" applyFont="1" applyFill="1" applyBorder="1" applyAlignment="1">
      <alignment horizontal="left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2" fontId="18" fillId="0" borderId="0" xfId="0" applyNumberFormat="1" applyFont="1"/>
    <xf numFmtId="0" fontId="0" fillId="0" borderId="0" xfId="0"/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0" fillId="0" borderId="0" xfId="0"/>
    <xf numFmtId="0" fontId="18" fillId="0" borderId="29" xfId="0" applyFont="1" applyBorder="1" applyAlignment="1">
      <alignment horizontal="center" vertical="center"/>
    </xf>
    <xf numFmtId="0" fontId="26" fillId="5" borderId="0" xfId="0" applyFont="1" applyFill="1"/>
    <xf numFmtId="0" fontId="26" fillId="6" borderId="0" xfId="0" applyFont="1" applyFill="1"/>
    <xf numFmtId="0" fontId="31" fillId="0" borderId="3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/>
    </xf>
    <xf numFmtId="0" fontId="0" fillId="0" borderId="15" xfId="0" applyBorder="1"/>
    <xf numFmtId="0" fontId="11" fillId="2" borderId="20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0" fillId="0" borderId="53" xfId="0" applyFont="1" applyBorder="1"/>
    <xf numFmtId="0" fontId="0" fillId="0" borderId="55" xfId="0" applyFont="1" applyBorder="1"/>
    <xf numFmtId="0" fontId="0" fillId="0" borderId="7" xfId="0" applyFont="1" applyBorder="1"/>
    <xf numFmtId="0" fontId="0" fillId="0" borderId="29" xfId="0" applyFont="1" applyFill="1" applyBorder="1"/>
    <xf numFmtId="0" fontId="0" fillId="0" borderId="18" xfId="0" applyFont="1" applyBorder="1" applyAlignment="1"/>
    <xf numFmtId="0" fontId="0" fillId="0" borderId="38" xfId="0" applyFont="1" applyBorder="1" applyAlignment="1"/>
    <xf numFmtId="2" fontId="18" fillId="0" borderId="39" xfId="0" applyNumberFormat="1" applyFont="1" applyBorder="1" applyAlignment="1">
      <alignment horizontal="left"/>
    </xf>
    <xf numFmtId="0" fontId="29" fillId="0" borderId="35" xfId="0" applyFont="1" applyBorder="1" applyAlignment="1">
      <alignment horizontal="left" wrapText="1"/>
    </xf>
    <xf numFmtId="0" fontId="29" fillId="0" borderId="24" xfId="0" applyFont="1" applyBorder="1" applyAlignment="1">
      <alignment horizontal="left" wrapText="1"/>
    </xf>
    <xf numFmtId="0" fontId="29" fillId="0" borderId="36" xfId="0" applyFont="1" applyBorder="1" applyAlignment="1">
      <alignment horizontal="left" wrapText="1"/>
    </xf>
    <xf numFmtId="0" fontId="23" fillId="0" borderId="36" xfId="0" applyFont="1" applyBorder="1"/>
    <xf numFmtId="2" fontId="29" fillId="0" borderId="39" xfId="0" applyNumberFormat="1" applyFont="1" applyBorder="1" applyAlignment="1">
      <alignment horizontal="left" wrapText="1"/>
    </xf>
    <xf numFmtId="0" fontId="0" fillId="0" borderId="38" xfId="0" applyFont="1" applyBorder="1"/>
    <xf numFmtId="0" fontId="18" fillId="0" borderId="48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23" fillId="0" borderId="36" xfId="0" applyFont="1" applyBorder="1" applyAlignment="1"/>
    <xf numFmtId="0" fontId="26" fillId="0" borderId="38" xfId="0" applyFont="1" applyBorder="1"/>
    <xf numFmtId="2" fontId="32" fillId="0" borderId="0" xfId="0" applyNumberFormat="1" applyFont="1" applyAlignment="1">
      <alignment horizontal="right"/>
    </xf>
    <xf numFmtId="0" fontId="18" fillId="2" borderId="48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2" fontId="18" fillId="2" borderId="39" xfId="0" applyNumberFormat="1" applyFont="1" applyFill="1" applyBorder="1" applyAlignment="1">
      <alignment horizontal="left" wrapText="1"/>
    </xf>
    <xf numFmtId="0" fontId="18" fillId="2" borderId="36" xfId="0" applyFont="1" applyFill="1" applyBorder="1" applyAlignment="1">
      <alignment horizontal="left" wrapText="1"/>
    </xf>
    <xf numFmtId="0" fontId="23" fillId="0" borderId="36" xfId="0" applyFont="1" applyBorder="1" applyAlignment="1">
      <alignment horizontal="right" wrapText="1"/>
    </xf>
    <xf numFmtId="0" fontId="10" fillId="0" borderId="14" xfId="0" applyFont="1" applyBorder="1" applyAlignment="1">
      <alignment horizontal="right" vertical="center"/>
    </xf>
    <xf numFmtId="0" fontId="18" fillId="0" borderId="48" xfId="0" applyFont="1" applyBorder="1" applyAlignment="1">
      <alignment horizontal="left" vertical="center"/>
    </xf>
    <xf numFmtId="2" fontId="18" fillId="0" borderId="39" xfId="0" applyNumberFormat="1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2" fontId="29" fillId="0" borderId="39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 wrapText="1"/>
    </xf>
    <xf numFmtId="2" fontId="18" fillId="2" borderId="39" xfId="0" applyNumberFormat="1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0" fillId="0" borderId="0" xfId="0"/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7" xfId="0" applyFont="1" applyBorder="1" applyAlignment="1">
      <alignment horizontal="right"/>
    </xf>
    <xf numFmtId="2" fontId="13" fillId="0" borderId="6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2" fontId="9" fillId="0" borderId="47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5" xfId="0" applyFont="1" applyFill="1" applyBorder="1" applyAlignment="1">
      <alignment horizontal="left" wrapText="1"/>
    </xf>
    <xf numFmtId="0" fontId="8" fillId="0" borderId="5" xfId="0" applyFont="1" applyBorder="1" applyAlignment="1"/>
    <xf numFmtId="0" fontId="8" fillId="0" borderId="5" xfId="0" applyFont="1" applyBorder="1" applyAlignment="1">
      <alignment horizontal="left"/>
    </xf>
    <xf numFmtId="2" fontId="9" fillId="0" borderId="10" xfId="0" applyNumberFormat="1" applyFont="1" applyBorder="1" applyAlignment="1">
      <alignment horizontal="right"/>
    </xf>
    <xf numFmtId="0" fontId="16" fillId="0" borderId="13" xfId="0" applyFont="1" applyBorder="1" applyAlignment="1"/>
    <xf numFmtId="2" fontId="16" fillId="0" borderId="50" xfId="0" applyNumberFormat="1" applyFont="1" applyBorder="1" applyAlignment="1"/>
    <xf numFmtId="0" fontId="13" fillId="0" borderId="5" xfId="0" applyFont="1" applyFill="1" applyBorder="1" applyAlignment="1">
      <alignment horizontal="left"/>
    </xf>
    <xf numFmtId="0" fontId="16" fillId="0" borderId="1" xfId="0" applyFont="1" applyBorder="1" applyAlignment="1"/>
    <xf numFmtId="2" fontId="16" fillId="0" borderId="47" xfId="0" applyNumberFormat="1" applyFont="1" applyBorder="1" applyAlignment="1"/>
    <xf numFmtId="0" fontId="0" fillId="0" borderId="60" xfId="0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3" xfId="0" applyFont="1" applyBorder="1"/>
    <xf numFmtId="0" fontId="0" fillId="0" borderId="9" xfId="0" applyFont="1" applyBorder="1"/>
    <xf numFmtId="0" fontId="31" fillId="0" borderId="3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5" fillId="0" borderId="4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30" fillId="0" borderId="5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right" wrapText="1"/>
    </xf>
    <xf numFmtId="0" fontId="16" fillId="0" borderId="41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12" fillId="2" borderId="41" xfId="0" applyFont="1" applyFill="1" applyBorder="1" applyAlignment="1">
      <alignment horizontal="right" wrapText="1"/>
    </xf>
    <xf numFmtId="0" fontId="12" fillId="0" borderId="41" xfId="1" applyFont="1" applyBorder="1" applyAlignment="1">
      <alignment horizontal="right" wrapText="1"/>
    </xf>
    <xf numFmtId="2" fontId="9" fillId="0" borderId="5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wrapText="1"/>
    </xf>
    <xf numFmtId="0" fontId="9" fillId="2" borderId="20" xfId="0" applyFont="1" applyFill="1" applyBorder="1" applyAlignment="1">
      <alignment horizontal="left" wrapText="1"/>
    </xf>
    <xf numFmtId="0" fontId="18" fillId="2" borderId="48" xfId="0" applyFont="1" applyFill="1" applyBorder="1" applyAlignment="1">
      <alignment horizontal="left" vertical="center" wrapText="1"/>
    </xf>
    <xf numFmtId="1" fontId="23" fillId="0" borderId="33" xfId="0" applyNumberFormat="1" applyFont="1" applyBorder="1" applyAlignment="1">
      <alignment horizontal="right" wrapText="1"/>
    </xf>
    <xf numFmtId="0" fontId="8" fillId="2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/>
    </xf>
    <xf numFmtId="0" fontId="31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2" fontId="24" fillId="0" borderId="11" xfId="0" applyNumberFormat="1" applyFont="1" applyBorder="1" applyAlignment="1">
      <alignment vertical="top"/>
    </xf>
    <xf numFmtId="0" fontId="25" fillId="0" borderId="16" xfId="0" applyFont="1" applyBorder="1"/>
    <xf numFmtId="0" fontId="16" fillId="0" borderId="3" xfId="0" applyFont="1" applyBorder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18" fillId="0" borderId="39" xfId="0" applyFont="1" applyBorder="1" applyAlignment="1">
      <alignment horizontal="left" vertical="center" wrapText="1"/>
    </xf>
    <xf numFmtId="2" fontId="18" fillId="0" borderId="40" xfId="0" applyNumberFormat="1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wrapText="1"/>
    </xf>
    <xf numFmtId="2" fontId="0" fillId="0" borderId="33" xfId="0" applyNumberFormat="1" applyFont="1" applyBorder="1"/>
    <xf numFmtId="2" fontId="0" fillId="0" borderId="41" xfId="0" applyNumberFormat="1" applyFont="1" applyBorder="1"/>
    <xf numFmtId="2" fontId="0" fillId="0" borderId="46" xfId="0" applyNumberFormat="1" applyFont="1" applyBorder="1"/>
    <xf numFmtId="2" fontId="0" fillId="0" borderId="52" xfId="0" applyNumberFormat="1" applyFont="1" applyBorder="1"/>
    <xf numFmtId="2" fontId="0" fillId="0" borderId="54" xfId="0" applyNumberFormat="1" applyFont="1" applyBorder="1"/>
    <xf numFmtId="0" fontId="12" fillId="0" borderId="41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12" fillId="0" borderId="41" xfId="0" applyFont="1" applyBorder="1" applyAlignment="1">
      <alignment horizontal="right" vertical="center" wrapText="1"/>
    </xf>
    <xf numFmtId="0" fontId="15" fillId="0" borderId="53" xfId="0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0" fontId="15" fillId="0" borderId="53" xfId="0" applyFont="1" applyFill="1" applyBorder="1" applyAlignment="1">
      <alignment horizontal="right" wrapText="1"/>
    </xf>
    <xf numFmtId="2" fontId="15" fillId="0" borderId="5" xfId="0" applyNumberFormat="1" applyFont="1" applyFill="1" applyBorder="1" applyAlignment="1">
      <alignment horizontal="right" wrapText="1"/>
    </xf>
    <xf numFmtId="0" fontId="16" fillId="0" borderId="53" xfId="0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1" fillId="2" borderId="5" xfId="0" applyNumberFormat="1" applyFont="1" applyFill="1" applyBorder="1" applyAlignment="1">
      <alignment horizontal="right" wrapText="1"/>
    </xf>
    <xf numFmtId="2" fontId="15" fillId="2" borderId="5" xfId="0" applyNumberFormat="1" applyFont="1" applyFill="1" applyBorder="1" applyAlignment="1">
      <alignment horizontal="right" wrapText="1"/>
    </xf>
    <xf numFmtId="2" fontId="12" fillId="0" borderId="5" xfId="0" applyNumberFormat="1" applyFont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0" fontId="11" fillId="2" borderId="53" xfId="0" applyFont="1" applyFill="1" applyBorder="1" applyAlignment="1">
      <alignment horizontal="right" wrapText="1"/>
    </xf>
    <xf numFmtId="2" fontId="12" fillId="0" borderId="7" xfId="0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right"/>
    </xf>
    <xf numFmtId="0" fontId="23" fillId="0" borderId="41" xfId="0" applyFont="1" applyBorder="1" applyAlignment="1">
      <alignment horizontal="right"/>
    </xf>
    <xf numFmtId="0" fontId="12" fillId="0" borderId="53" xfId="0" applyFont="1" applyBorder="1" applyAlignment="1">
      <alignment horizontal="right" wrapText="1"/>
    </xf>
    <xf numFmtId="2" fontId="15" fillId="0" borderId="5" xfId="0" applyNumberFormat="1" applyFont="1" applyBorder="1" applyAlignment="1">
      <alignment horizontal="right" wrapText="1"/>
    </xf>
    <xf numFmtId="2" fontId="12" fillId="0" borderId="5" xfId="0" applyNumberFormat="1" applyFont="1" applyBorder="1" applyAlignment="1">
      <alignment horizontal="right" wrapText="1"/>
    </xf>
    <xf numFmtId="0" fontId="23" fillId="0" borderId="52" xfId="0" applyFont="1" applyBorder="1" applyAlignment="1">
      <alignment horizontal="right"/>
    </xf>
    <xf numFmtId="0" fontId="15" fillId="0" borderId="53" xfId="0" applyFont="1" applyBorder="1" applyAlignment="1">
      <alignment horizontal="right" wrapText="1"/>
    </xf>
    <xf numFmtId="0" fontId="12" fillId="0" borderId="53" xfId="0" applyFont="1" applyBorder="1" applyAlignment="1">
      <alignment horizontal="right"/>
    </xf>
    <xf numFmtId="2" fontId="9" fillId="0" borderId="5" xfId="0" applyNumberFormat="1" applyFont="1" applyBorder="1" applyAlignment="1">
      <alignment horizontal="right" wrapText="1"/>
    </xf>
    <xf numFmtId="0" fontId="12" fillId="0" borderId="53" xfId="1" applyFont="1" applyBorder="1" applyAlignment="1">
      <alignment horizontal="right" wrapText="1"/>
    </xf>
    <xf numFmtId="0" fontId="12" fillId="0" borderId="53" xfId="0" applyFont="1" applyBorder="1" applyAlignment="1">
      <alignment horizontal="right" vertical="center" wrapText="1"/>
    </xf>
    <xf numFmtId="0" fontId="11" fillId="0" borderId="53" xfId="0" applyFont="1" applyBorder="1" applyAlignment="1">
      <alignment horizontal="right"/>
    </xf>
    <xf numFmtId="2" fontId="12" fillId="0" borderId="5" xfId="1" applyNumberFormat="1" applyFont="1" applyBorder="1" applyAlignment="1">
      <alignment horizontal="right" wrapText="1"/>
    </xf>
    <xf numFmtId="2" fontId="12" fillId="0" borderId="5" xfId="0" applyNumberFormat="1" applyFont="1" applyBorder="1" applyAlignment="1">
      <alignment horizontal="right" vertical="center" wrapText="1"/>
    </xf>
    <xf numFmtId="2" fontId="11" fillId="0" borderId="5" xfId="0" applyNumberFormat="1" applyFont="1" applyBorder="1" applyAlignment="1">
      <alignment horizontal="right"/>
    </xf>
    <xf numFmtId="2" fontId="15" fillId="0" borderId="5" xfId="0" applyNumberFormat="1" applyFont="1" applyFill="1" applyBorder="1" applyAlignment="1">
      <alignment horizontal="right"/>
    </xf>
    <xf numFmtId="0" fontId="9" fillId="2" borderId="53" xfId="0" applyFont="1" applyFill="1" applyBorder="1" applyAlignment="1">
      <alignment horizontal="right" wrapText="1"/>
    </xf>
    <xf numFmtId="0" fontId="9" fillId="2" borderId="41" xfId="0" applyFont="1" applyFill="1" applyBorder="1" applyAlignment="1">
      <alignment horizontal="right" wrapText="1"/>
    </xf>
    <xf numFmtId="0" fontId="12" fillId="0" borderId="53" xfId="0" applyFont="1" applyFill="1" applyBorder="1" applyAlignment="1">
      <alignment horizontal="right"/>
    </xf>
    <xf numFmtId="0" fontId="15" fillId="2" borderId="53" xfId="0" applyFont="1" applyFill="1" applyBorder="1" applyAlignment="1">
      <alignment horizontal="right" wrapText="1"/>
    </xf>
    <xf numFmtId="0" fontId="12" fillId="2" borderId="53" xfId="0" applyFont="1" applyFill="1" applyBorder="1" applyAlignment="1">
      <alignment horizontal="right" wrapText="1"/>
    </xf>
    <xf numFmtId="0" fontId="15" fillId="0" borderId="53" xfId="0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wrapText="1"/>
    </xf>
    <xf numFmtId="2" fontId="12" fillId="2" borderId="5" xfId="0" applyNumberFormat="1" applyFont="1" applyFill="1" applyBorder="1" applyAlignment="1">
      <alignment horizontal="right" wrapText="1"/>
    </xf>
    <xf numFmtId="0" fontId="8" fillId="2" borderId="53" xfId="0" applyFont="1" applyFill="1" applyBorder="1" applyAlignment="1">
      <alignment horizontal="right" wrapText="1"/>
    </xf>
    <xf numFmtId="0" fontId="8" fillId="2" borderId="41" xfId="0" applyFont="1" applyFill="1" applyBorder="1" applyAlignment="1">
      <alignment horizontal="right" wrapText="1"/>
    </xf>
    <xf numFmtId="0" fontId="9" fillId="0" borderId="53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15" fillId="0" borderId="55" xfId="0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 wrapText="1"/>
    </xf>
    <xf numFmtId="2" fontId="9" fillId="0" borderId="5" xfId="0" applyNumberFormat="1" applyFont="1" applyFill="1" applyBorder="1" applyAlignment="1">
      <alignment horizontal="right"/>
    </xf>
    <xf numFmtId="0" fontId="0" fillId="0" borderId="59" xfId="0" applyFont="1" applyBorder="1"/>
    <xf numFmtId="0" fontId="0" fillId="0" borderId="65" xfId="0" applyFont="1" applyBorder="1"/>
    <xf numFmtId="0" fontId="0" fillId="0" borderId="66" xfId="0" applyFont="1" applyBorder="1"/>
    <xf numFmtId="0" fontId="0" fillId="0" borderId="67" xfId="0" applyFont="1" applyBorder="1"/>
    <xf numFmtId="0" fontId="0" fillId="0" borderId="68" xfId="0" applyFont="1" applyBorder="1"/>
    <xf numFmtId="0" fontId="20" fillId="0" borderId="0" xfId="0" applyFont="1" applyBorder="1"/>
    <xf numFmtId="0" fontId="35" fillId="0" borderId="0" xfId="0" applyFont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2" fontId="20" fillId="0" borderId="32" xfId="0" applyNumberFormat="1" applyFont="1" applyFill="1" applyBorder="1" applyAlignment="1">
      <alignment horizontal="center" vertical="center" wrapText="1"/>
    </xf>
    <xf numFmtId="2" fontId="18" fillId="0" borderId="42" xfId="0" applyNumberFormat="1" applyFont="1" applyFill="1" applyBorder="1" applyAlignment="1">
      <alignment horizontal="left" vertical="center" wrapText="1"/>
    </xf>
    <xf numFmtId="2" fontId="16" fillId="0" borderId="26" xfId="0" applyNumberFormat="1" applyFont="1" applyBorder="1" applyAlignment="1">
      <alignment horizontal="right"/>
    </xf>
    <xf numFmtId="2" fontId="12" fillId="0" borderId="26" xfId="0" applyNumberFormat="1" applyFont="1" applyBorder="1" applyAlignment="1">
      <alignment horizontal="right" wrapText="1"/>
    </xf>
    <xf numFmtId="2" fontId="15" fillId="0" borderId="26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left"/>
    </xf>
    <xf numFmtId="2" fontId="15" fillId="0" borderId="26" xfId="0" applyNumberFormat="1" applyFont="1" applyFill="1" applyBorder="1" applyAlignment="1">
      <alignment horizontal="right" wrapText="1"/>
    </xf>
    <xf numFmtId="2" fontId="15" fillId="0" borderId="26" xfId="0" applyNumberFormat="1" applyFont="1" applyBorder="1" applyAlignment="1">
      <alignment horizontal="right" wrapText="1"/>
    </xf>
    <xf numFmtId="2" fontId="29" fillId="0" borderId="42" xfId="0" applyNumberFormat="1" applyFont="1" applyBorder="1" applyAlignment="1">
      <alignment horizontal="left" wrapText="1"/>
    </xf>
    <xf numFmtId="2" fontId="12" fillId="0" borderId="26" xfId="0" applyNumberFormat="1" applyFont="1" applyBorder="1" applyAlignment="1">
      <alignment horizontal="right"/>
    </xf>
    <xf numFmtId="2" fontId="12" fillId="0" borderId="26" xfId="1" applyNumberFormat="1" applyFont="1" applyBorder="1" applyAlignment="1">
      <alignment horizontal="right" wrapText="1"/>
    </xf>
    <xf numFmtId="2" fontId="12" fillId="0" borderId="26" xfId="0" applyNumberFormat="1" applyFont="1" applyBorder="1" applyAlignment="1">
      <alignment horizontal="right" vertical="center" wrapText="1"/>
    </xf>
    <xf numFmtId="2" fontId="11" fillId="0" borderId="26" xfId="0" applyNumberFormat="1" applyFont="1" applyBorder="1" applyAlignment="1">
      <alignment horizontal="right"/>
    </xf>
    <xf numFmtId="2" fontId="9" fillId="2" borderId="26" xfId="0" applyNumberFormat="1" applyFont="1" applyFill="1" applyBorder="1" applyAlignment="1">
      <alignment horizontal="right" wrapText="1"/>
    </xf>
    <xf numFmtId="2" fontId="12" fillId="0" borderId="26" xfId="0" applyNumberFormat="1" applyFont="1" applyFill="1" applyBorder="1" applyAlignment="1">
      <alignment horizontal="right"/>
    </xf>
    <xf numFmtId="2" fontId="15" fillId="2" borderId="26" xfId="0" applyNumberFormat="1" applyFont="1" applyFill="1" applyBorder="1" applyAlignment="1">
      <alignment horizontal="right" wrapText="1"/>
    </xf>
    <xf numFmtId="2" fontId="12" fillId="2" borderId="26" xfId="0" applyNumberFormat="1" applyFont="1" applyFill="1" applyBorder="1" applyAlignment="1">
      <alignment horizontal="right" wrapText="1"/>
    </xf>
    <xf numFmtId="2" fontId="11" fillId="2" borderId="26" xfId="0" applyNumberFormat="1" applyFont="1" applyFill="1" applyBorder="1" applyAlignment="1">
      <alignment horizontal="right" wrapText="1"/>
    </xf>
    <xf numFmtId="2" fontId="15" fillId="0" borderId="26" xfId="0" applyNumberFormat="1" applyFont="1" applyFill="1" applyBorder="1" applyAlignment="1">
      <alignment horizontal="right"/>
    </xf>
    <xf numFmtId="2" fontId="18" fillId="2" borderId="42" xfId="0" applyNumberFormat="1" applyFont="1" applyFill="1" applyBorder="1" applyAlignment="1">
      <alignment horizontal="left" wrapText="1"/>
    </xf>
    <xf numFmtId="2" fontId="8" fillId="2" borderId="26" xfId="0" applyNumberFormat="1" applyFont="1" applyFill="1" applyBorder="1" applyAlignment="1">
      <alignment horizontal="right" wrapText="1"/>
    </xf>
    <xf numFmtId="2" fontId="9" fillId="0" borderId="26" xfId="0" applyNumberFormat="1" applyFont="1" applyFill="1" applyBorder="1" applyAlignment="1">
      <alignment horizontal="right"/>
    </xf>
    <xf numFmtId="2" fontId="18" fillId="0" borderId="42" xfId="0" applyNumberFormat="1" applyFont="1" applyBorder="1" applyAlignment="1">
      <alignment horizontal="left" vertical="center"/>
    </xf>
    <xf numFmtId="2" fontId="29" fillId="0" borderId="42" xfId="0" applyNumberFormat="1" applyFont="1" applyBorder="1" applyAlignment="1">
      <alignment horizontal="left" vertical="center" wrapText="1"/>
    </xf>
    <xf numFmtId="2" fontId="18" fillId="2" borderId="42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5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5" fillId="2" borderId="7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13" fillId="0" borderId="11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0" fontId="25" fillId="0" borderId="29" xfId="0" applyFont="1" applyBorder="1" applyAlignment="1"/>
    <xf numFmtId="2" fontId="0" fillId="0" borderId="7" xfId="0" applyNumberFormat="1" applyFont="1" applyBorder="1"/>
    <xf numFmtId="2" fontId="0" fillId="0" borderId="5" xfId="0" applyNumberFormat="1" applyFont="1" applyBorder="1"/>
    <xf numFmtId="2" fontId="0" fillId="0" borderId="3" xfId="0" applyNumberFormat="1" applyFont="1" applyBorder="1"/>
    <xf numFmtId="2" fontId="0" fillId="0" borderId="11" xfId="0" applyNumberFormat="1" applyFont="1" applyBorder="1"/>
    <xf numFmtId="2" fontId="0" fillId="0" borderId="9" xfId="0" applyNumberFormat="1" applyFont="1" applyBorder="1"/>
    <xf numFmtId="2" fontId="19" fillId="0" borderId="0" xfId="0" applyNumberFormat="1" applyFont="1" applyFill="1" applyBorder="1" applyAlignment="1">
      <alignment horizontal="right" vertical="center"/>
    </xf>
    <xf numFmtId="2" fontId="15" fillId="0" borderId="65" xfId="0" applyNumberFormat="1" applyFont="1" applyBorder="1" applyAlignment="1">
      <alignment horizontal="right"/>
    </xf>
    <xf numFmtId="2" fontId="16" fillId="0" borderId="65" xfId="0" applyNumberFormat="1" applyFont="1" applyBorder="1" applyAlignment="1">
      <alignment horizontal="right"/>
    </xf>
    <xf numFmtId="2" fontId="12" fillId="0" borderId="65" xfId="0" applyNumberFormat="1" applyFont="1" applyBorder="1" applyAlignment="1">
      <alignment horizontal="right"/>
    </xf>
    <xf numFmtId="2" fontId="15" fillId="0" borderId="65" xfId="0" applyNumberFormat="1" applyFont="1" applyFill="1" applyBorder="1" applyAlignment="1">
      <alignment horizontal="right" wrapText="1"/>
    </xf>
    <xf numFmtId="2" fontId="15" fillId="2" borderId="65" xfId="0" applyNumberFormat="1" applyFont="1" applyFill="1" applyBorder="1" applyAlignment="1">
      <alignment horizontal="right" wrapText="1"/>
    </xf>
    <xf numFmtId="2" fontId="12" fillId="0" borderId="65" xfId="0" applyNumberFormat="1" applyFont="1" applyBorder="1" applyAlignment="1">
      <alignment horizontal="right" wrapText="1"/>
    </xf>
    <xf numFmtId="2" fontId="12" fillId="0" borderId="65" xfId="0" applyNumberFormat="1" applyFont="1" applyBorder="1" applyAlignment="1">
      <alignment horizontal="right" vertical="center" wrapText="1"/>
    </xf>
    <xf numFmtId="2" fontId="9" fillId="2" borderId="65" xfId="0" applyNumberFormat="1" applyFont="1" applyFill="1" applyBorder="1" applyAlignment="1">
      <alignment horizontal="right" wrapText="1"/>
    </xf>
    <xf numFmtId="2" fontId="15" fillId="0" borderId="59" xfId="0" applyNumberFormat="1" applyFont="1" applyBorder="1" applyAlignment="1">
      <alignment horizontal="right" wrapText="1"/>
    </xf>
    <xf numFmtId="0" fontId="15" fillId="0" borderId="65" xfId="0" applyFont="1" applyBorder="1" applyAlignment="1">
      <alignment horizontal="right"/>
    </xf>
    <xf numFmtId="0" fontId="16" fillId="0" borderId="65" xfId="0" applyFont="1" applyBorder="1" applyAlignment="1">
      <alignment horizontal="right"/>
    </xf>
    <xf numFmtId="0" fontId="12" fillId="0" borderId="65" xfId="0" applyFont="1" applyBorder="1" applyAlignment="1">
      <alignment horizontal="right"/>
    </xf>
    <xf numFmtId="0" fontId="15" fillId="0" borderId="65" xfId="0" applyFont="1" applyFill="1" applyBorder="1" applyAlignment="1">
      <alignment horizontal="right" wrapText="1"/>
    </xf>
    <xf numFmtId="0" fontId="15" fillId="2" borderId="65" xfId="0" applyFont="1" applyFill="1" applyBorder="1" applyAlignment="1">
      <alignment horizontal="right" wrapText="1"/>
    </xf>
    <xf numFmtId="0" fontId="12" fillId="0" borderId="65" xfId="0" applyFont="1" applyBorder="1" applyAlignment="1">
      <alignment horizontal="right" wrapText="1"/>
    </xf>
    <xf numFmtId="0" fontId="12" fillId="0" borderId="65" xfId="0" applyFont="1" applyBorder="1" applyAlignment="1">
      <alignment horizontal="right" vertical="center" wrapText="1"/>
    </xf>
    <xf numFmtId="0" fontId="15" fillId="0" borderId="59" xfId="0" applyFont="1" applyBorder="1" applyAlignment="1">
      <alignment horizontal="right"/>
    </xf>
    <xf numFmtId="0" fontId="9" fillId="2" borderId="65" xfId="0" applyFont="1" applyFill="1" applyBorder="1" applyAlignment="1">
      <alignment horizontal="right" wrapText="1"/>
    </xf>
    <xf numFmtId="0" fontId="12" fillId="0" borderId="65" xfId="0" applyFont="1" applyFill="1" applyBorder="1" applyAlignment="1">
      <alignment horizontal="right"/>
    </xf>
    <xf numFmtId="0" fontId="15" fillId="0" borderId="59" xfId="0" applyFont="1" applyBorder="1" applyAlignment="1">
      <alignment horizontal="right" wrapText="1"/>
    </xf>
    <xf numFmtId="0" fontId="12" fillId="0" borderId="4" xfId="0" applyFont="1" applyBorder="1" applyAlignment="1">
      <alignment horizontal="left" wrapText="1"/>
    </xf>
    <xf numFmtId="2" fontId="15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15" fillId="0" borderId="7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/>
    </xf>
    <xf numFmtId="2" fontId="9" fillId="2" borderId="7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66" xfId="0" applyFont="1" applyFill="1" applyBorder="1" applyAlignment="1">
      <alignment horizontal="right" wrapText="1"/>
    </xf>
    <xf numFmtId="2" fontId="11" fillId="2" borderId="3" xfId="0" applyNumberFormat="1" applyFont="1" applyFill="1" applyBorder="1" applyAlignment="1">
      <alignment horizontal="right" wrapText="1"/>
    </xf>
    <xf numFmtId="2" fontId="11" fillId="2" borderId="66" xfId="0" applyNumberFormat="1" applyFont="1" applyFill="1" applyBorder="1" applyAlignment="1">
      <alignment horizontal="right" wrapText="1"/>
    </xf>
    <xf numFmtId="0" fontId="12" fillId="0" borderId="59" xfId="0" applyFont="1" applyBorder="1" applyAlignment="1">
      <alignment horizontal="right"/>
    </xf>
    <xf numFmtId="2" fontId="15" fillId="2" borderId="9" xfId="0" applyNumberFormat="1" applyFont="1" applyFill="1" applyBorder="1" applyAlignment="1">
      <alignment horizontal="right" wrapText="1"/>
    </xf>
    <xf numFmtId="2" fontId="12" fillId="0" borderId="59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left" wrapText="1"/>
    </xf>
    <xf numFmtId="0" fontId="12" fillId="0" borderId="3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/>
    <xf numFmtId="2" fontId="3" fillId="0" borderId="4" xfId="0" applyNumberFormat="1" applyFont="1" applyBorder="1" applyAlignment="1"/>
    <xf numFmtId="2" fontId="3" fillId="0" borderId="4" xfId="0" applyNumberFormat="1" applyFont="1" applyFill="1" applyBorder="1" applyAlignment="1"/>
    <xf numFmtId="0" fontId="3" fillId="0" borderId="7" xfId="0" applyFont="1" applyBorder="1" applyAlignment="1"/>
    <xf numFmtId="2" fontId="3" fillId="2" borderId="6" xfId="0" applyNumberFormat="1" applyFont="1" applyFill="1" applyBorder="1" applyAlignment="1"/>
    <xf numFmtId="0" fontId="3" fillId="2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2" fontId="16" fillId="2" borderId="47" xfId="0" applyNumberFormat="1" applyFont="1" applyFill="1" applyBorder="1" applyAlignment="1"/>
    <xf numFmtId="0" fontId="12" fillId="0" borderId="32" xfId="0" applyFont="1" applyBorder="1" applyAlignment="1">
      <alignment horizontal="left"/>
    </xf>
    <xf numFmtId="0" fontId="9" fillId="2" borderId="25" xfId="0" applyFont="1" applyFill="1" applyBorder="1" applyAlignment="1">
      <alignment horizontal="left" wrapText="1"/>
    </xf>
    <xf numFmtId="0" fontId="23" fillId="0" borderId="5" xfId="0" applyNumberFormat="1" applyFont="1" applyFill="1" applyBorder="1" applyAlignment="1"/>
    <xf numFmtId="0" fontId="8" fillId="2" borderId="21" xfId="0" applyFont="1" applyFill="1" applyBorder="1" applyAlignment="1">
      <alignment horizontal="left" wrapText="1"/>
    </xf>
    <xf numFmtId="0" fontId="8" fillId="2" borderId="60" xfId="0" applyFont="1" applyFill="1" applyBorder="1" applyAlignment="1">
      <alignment horizontal="right" wrapText="1"/>
    </xf>
    <xf numFmtId="2" fontId="8" fillId="2" borderId="7" xfId="0" applyNumberFormat="1" applyFont="1" applyFill="1" applyBorder="1" applyAlignment="1">
      <alignment horizontal="right" wrapText="1"/>
    </xf>
    <xf numFmtId="2" fontId="8" fillId="2" borderId="27" xfId="0" applyNumberFormat="1" applyFont="1" applyFill="1" applyBorder="1" applyAlignment="1">
      <alignment horizontal="right" wrapText="1"/>
    </xf>
    <xf numFmtId="0" fontId="8" fillId="2" borderId="33" xfId="0" applyFont="1" applyFill="1" applyBorder="1" applyAlignment="1">
      <alignment horizontal="right" wrapText="1"/>
    </xf>
    <xf numFmtId="0" fontId="12" fillId="0" borderId="55" xfId="0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  <xf numFmtId="2" fontId="12" fillId="0" borderId="28" xfId="0" applyNumberFormat="1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2" fontId="15" fillId="0" borderId="27" xfId="0" applyNumberFormat="1" applyFont="1" applyBorder="1" applyAlignment="1">
      <alignment horizontal="right"/>
    </xf>
    <xf numFmtId="0" fontId="15" fillId="0" borderId="22" xfId="0" applyFont="1" applyFill="1" applyBorder="1" applyAlignment="1">
      <alignment horizontal="left"/>
    </xf>
    <xf numFmtId="2" fontId="15" fillId="0" borderId="3" xfId="0" applyNumberFormat="1" applyFont="1" applyFill="1" applyBorder="1" applyAlignment="1">
      <alignment horizontal="right"/>
    </xf>
    <xf numFmtId="2" fontId="15" fillId="0" borderId="28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30" fillId="0" borderId="5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6" fillId="7" borderId="0" xfId="0" applyFont="1" applyFill="1"/>
    <xf numFmtId="0" fontId="12" fillId="0" borderId="11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/>
    <xf numFmtId="0" fontId="2" fillId="0" borderId="3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5" fillId="0" borderId="29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47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/>
    </xf>
    <xf numFmtId="0" fontId="9" fillId="2" borderId="11" xfId="0" applyFont="1" applyFill="1" applyBorder="1" applyAlignment="1">
      <alignment horizontal="left" wrapText="1"/>
    </xf>
    <xf numFmtId="0" fontId="2" fillId="0" borderId="7" xfId="0" applyFont="1" applyBorder="1" applyAlignment="1"/>
    <xf numFmtId="0" fontId="8" fillId="0" borderId="3" xfId="0" applyFont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2" fillId="0" borderId="9" xfId="0" applyFont="1" applyBorder="1" applyAlignment="1">
      <alignment horizontal="left"/>
    </xf>
    <xf numFmtId="0" fontId="16" fillId="0" borderId="7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0" fillId="0" borderId="4" xfId="0" applyNumberFormat="1" applyFont="1" applyBorder="1"/>
    <xf numFmtId="2" fontId="0" fillId="0" borderId="2" xfId="0" applyNumberFormat="1" applyFont="1" applyBorder="1"/>
    <xf numFmtId="2" fontId="16" fillId="0" borderId="41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 wrapText="1"/>
    </xf>
    <xf numFmtId="2" fontId="15" fillId="0" borderId="41" xfId="0" applyNumberFormat="1" applyFont="1" applyBorder="1" applyAlignment="1">
      <alignment horizontal="right"/>
    </xf>
    <xf numFmtId="2" fontId="15" fillId="0" borderId="41" xfId="0" applyNumberFormat="1" applyFont="1" applyFill="1" applyBorder="1" applyAlignment="1">
      <alignment horizontal="right" wrapText="1"/>
    </xf>
    <xf numFmtId="0" fontId="15" fillId="0" borderId="60" xfId="0" applyFont="1" applyBorder="1" applyAlignment="1">
      <alignment horizontal="right" wrapText="1"/>
    </xf>
    <xf numFmtId="2" fontId="15" fillId="0" borderId="33" xfId="0" applyNumberFormat="1" applyFont="1" applyBorder="1" applyAlignment="1">
      <alignment horizontal="right" wrapText="1"/>
    </xf>
    <xf numFmtId="2" fontId="15" fillId="2" borderId="41" xfId="0" applyNumberFormat="1" applyFont="1" applyFill="1" applyBorder="1" applyAlignment="1">
      <alignment horizontal="right" wrapText="1"/>
    </xf>
    <xf numFmtId="0" fontId="12" fillId="0" borderId="60" xfId="0" applyFont="1" applyBorder="1" applyAlignment="1">
      <alignment horizontal="right"/>
    </xf>
    <xf numFmtId="2" fontId="12" fillId="0" borderId="33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 vertical="center" wrapText="1"/>
    </xf>
    <xf numFmtId="0" fontId="11" fillId="2" borderId="55" xfId="0" applyFont="1" applyFill="1" applyBorder="1" applyAlignment="1">
      <alignment horizontal="right" wrapText="1"/>
    </xf>
    <xf numFmtId="2" fontId="11" fillId="2" borderId="46" xfId="0" applyNumberFormat="1" applyFont="1" applyFill="1" applyBorder="1" applyAlignment="1">
      <alignment horizontal="right" wrapText="1"/>
    </xf>
    <xf numFmtId="2" fontId="12" fillId="0" borderId="41" xfId="0" applyNumberFormat="1" applyFont="1" applyBorder="1" applyAlignment="1">
      <alignment horizontal="right"/>
    </xf>
    <xf numFmtId="2" fontId="9" fillId="2" borderId="41" xfId="0" applyNumberFormat="1" applyFont="1" applyFill="1" applyBorder="1" applyAlignment="1">
      <alignment horizontal="right" wrapText="1"/>
    </xf>
    <xf numFmtId="0" fontId="30" fillId="0" borderId="12" xfId="0" applyFont="1" applyBorder="1" applyAlignment="1">
      <alignment horizontal="center" vertical="center" wrapText="1"/>
    </xf>
    <xf numFmtId="0" fontId="23" fillId="0" borderId="60" xfId="0" applyNumberFormat="1" applyFont="1" applyFill="1" applyBorder="1" applyAlignment="1"/>
    <xf numFmtId="0" fontId="23" fillId="0" borderId="53" xfId="0" applyNumberFormat="1" applyFont="1" applyFill="1" applyBorder="1" applyAlignment="1"/>
    <xf numFmtId="0" fontId="23" fillId="0" borderId="55" xfId="0" applyNumberFormat="1" applyFont="1" applyFill="1" applyBorder="1" applyAlignment="1"/>
    <xf numFmtId="0" fontId="23" fillId="0" borderId="61" xfId="0" applyNumberFormat="1" applyFont="1" applyFill="1" applyBorder="1" applyAlignment="1"/>
    <xf numFmtId="0" fontId="23" fillId="0" borderId="62" xfId="0" applyNumberFormat="1" applyFont="1" applyFill="1" applyBorder="1" applyAlignment="1"/>
    <xf numFmtId="0" fontId="23" fillId="0" borderId="33" xfId="0" applyNumberFormat="1" applyFont="1" applyFill="1" applyBorder="1" applyAlignment="1"/>
    <xf numFmtId="0" fontId="23" fillId="0" borderId="41" xfId="0" applyNumberFormat="1" applyFont="1" applyFill="1" applyBorder="1" applyAlignment="1"/>
    <xf numFmtId="0" fontId="23" fillId="0" borderId="46" xfId="0" applyNumberFormat="1" applyFont="1" applyFill="1" applyBorder="1" applyAlignment="1"/>
    <xf numFmtId="0" fontId="23" fillId="0" borderId="52" xfId="0" applyNumberFormat="1" applyFont="1" applyFill="1" applyBorder="1" applyAlignment="1"/>
    <xf numFmtId="0" fontId="23" fillId="0" borderId="54" xfId="0" applyNumberFormat="1" applyFont="1" applyFill="1" applyBorder="1" applyAlignment="1"/>
    <xf numFmtId="0" fontId="30" fillId="0" borderId="13" xfId="0" applyFont="1" applyBorder="1" applyAlignment="1">
      <alignment horizontal="center" vertical="center" wrapText="1"/>
    </xf>
    <xf numFmtId="0" fontId="23" fillId="0" borderId="7" xfId="0" applyNumberFormat="1" applyFont="1" applyFill="1" applyBorder="1" applyAlignment="1"/>
    <xf numFmtId="0" fontId="23" fillId="0" borderId="3" xfId="0" applyNumberFormat="1" applyFont="1" applyFill="1" applyBorder="1" applyAlignment="1"/>
    <xf numFmtId="0" fontId="23" fillId="0" borderId="11" xfId="0" applyNumberFormat="1" applyFont="1" applyFill="1" applyBorder="1" applyAlignment="1"/>
    <xf numFmtId="0" fontId="23" fillId="0" borderId="9" xfId="0" applyNumberFormat="1" applyFont="1" applyFill="1" applyBorder="1" applyAlignment="1"/>
    <xf numFmtId="0" fontId="23" fillId="0" borderId="1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12" fillId="0" borderId="9" xfId="0" applyFont="1" applyBorder="1" applyAlignment="1"/>
    <xf numFmtId="2" fontId="9" fillId="0" borderId="1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horizontal="right"/>
    </xf>
    <xf numFmtId="2" fontId="9" fillId="0" borderId="56" xfId="0" applyNumberFormat="1" applyFont="1" applyFill="1" applyBorder="1" applyAlignment="1">
      <alignment horizontal="right"/>
    </xf>
    <xf numFmtId="0" fontId="12" fillId="0" borderId="5" xfId="0" applyFont="1" applyBorder="1" applyAlignment="1"/>
    <xf numFmtId="0" fontId="12" fillId="0" borderId="7" xfId="0" applyFont="1" applyBorder="1" applyAlignment="1"/>
    <xf numFmtId="2" fontId="9" fillId="0" borderId="7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 wrapText="1"/>
    </xf>
    <xf numFmtId="0" fontId="9" fillId="0" borderId="7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0" fontId="23" fillId="0" borderId="65" xfId="0" applyNumberFormat="1" applyFont="1" applyFill="1" applyBorder="1" applyAlignment="1"/>
    <xf numFmtId="0" fontId="23" fillId="0" borderId="68" xfId="0" applyNumberFormat="1" applyFont="1" applyFill="1" applyBorder="1" applyAlignment="1"/>
    <xf numFmtId="0" fontId="23" fillId="0" borderId="27" xfId="0" applyNumberFormat="1" applyFont="1" applyFill="1" applyBorder="1" applyAlignment="1"/>
    <xf numFmtId="0" fontId="23" fillId="0" borderId="26" xfId="0" applyNumberFormat="1" applyFont="1" applyFill="1" applyBorder="1" applyAlignment="1"/>
    <xf numFmtId="0" fontId="23" fillId="0" borderId="21" xfId="0" applyNumberFormat="1" applyFont="1" applyFill="1" applyBorder="1" applyAlignment="1"/>
    <xf numFmtId="0" fontId="23" fillId="0" borderId="20" xfId="0" applyNumberFormat="1" applyFont="1" applyFill="1" applyBorder="1" applyAlignment="1"/>
    <xf numFmtId="0" fontId="23" fillId="0" borderId="43" xfId="0" applyFont="1" applyBorder="1" applyAlignment="1"/>
    <xf numFmtId="0" fontId="23" fillId="0" borderId="70" xfId="0" applyFont="1" applyBorder="1" applyAlignment="1"/>
    <xf numFmtId="0" fontId="23" fillId="0" borderId="71" xfId="0" applyFont="1" applyBorder="1" applyAlignment="1"/>
    <xf numFmtId="0" fontId="23" fillId="0" borderId="69" xfId="0" applyFont="1" applyBorder="1" applyAlignment="1"/>
    <xf numFmtId="0" fontId="0" fillId="0" borderId="0" xfId="0"/>
    <xf numFmtId="0" fontId="18" fillId="0" borderId="5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5" fillId="0" borderId="65" xfId="0" applyFont="1" applyBorder="1" applyAlignment="1">
      <alignment horizontal="right" wrapText="1"/>
    </xf>
    <xf numFmtId="0" fontId="9" fillId="0" borderId="65" xfId="0" applyFont="1" applyFill="1" applyBorder="1" applyAlignment="1">
      <alignment horizontal="right"/>
    </xf>
    <xf numFmtId="0" fontId="16" fillId="0" borderId="59" xfId="0" applyFont="1" applyBorder="1" applyAlignment="1">
      <alignment horizontal="right"/>
    </xf>
    <xf numFmtId="2" fontId="11" fillId="2" borderId="9" xfId="0" applyNumberFormat="1" applyFont="1" applyFill="1" applyBorder="1" applyAlignment="1">
      <alignment horizontal="right" wrapText="1"/>
    </xf>
    <xf numFmtId="2" fontId="15" fillId="0" borderId="9" xfId="0" applyNumberFormat="1" applyFont="1" applyBorder="1" applyAlignment="1">
      <alignment horizontal="right"/>
    </xf>
    <xf numFmtId="2" fontId="16" fillId="0" borderId="7" xfId="0" applyNumberFormat="1" applyFont="1" applyBorder="1" applyAlignment="1">
      <alignment horizontal="right"/>
    </xf>
    <xf numFmtId="2" fontId="9" fillId="0" borderId="65" xfId="0" applyNumberFormat="1" applyFont="1" applyFill="1" applyBorder="1" applyAlignment="1">
      <alignment horizontal="right"/>
    </xf>
    <xf numFmtId="2" fontId="16" fillId="0" borderId="59" xfId="0" applyNumberFormat="1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2" fontId="9" fillId="0" borderId="41" xfId="0" applyNumberFormat="1" applyFont="1" applyFill="1" applyBorder="1" applyAlignment="1">
      <alignment horizontal="right"/>
    </xf>
    <xf numFmtId="2" fontId="16" fillId="0" borderId="33" xfId="0" applyNumberFormat="1" applyFont="1" applyBorder="1" applyAlignment="1">
      <alignment horizontal="right"/>
    </xf>
    <xf numFmtId="1" fontId="23" fillId="0" borderId="70" xfId="0" applyNumberFormat="1" applyFont="1" applyBorder="1" applyAlignment="1"/>
    <xf numFmtId="0" fontId="16" fillId="0" borderId="7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3" fillId="0" borderId="70" xfId="0" applyFont="1" applyBorder="1" applyAlignment="1">
      <alignment horizontal="right" wrapText="1"/>
    </xf>
    <xf numFmtId="0" fontId="23" fillId="0" borderId="54" xfId="0" applyFont="1" applyBorder="1" applyAlignment="1">
      <alignment horizontal="right" wrapText="1"/>
    </xf>
    <xf numFmtId="2" fontId="0" fillId="0" borderId="8" xfId="0" applyNumberFormat="1" applyFont="1" applyBorder="1"/>
    <xf numFmtId="0" fontId="9" fillId="0" borderId="17" xfId="0" applyFont="1" applyFill="1" applyBorder="1" applyAlignment="1">
      <alignment horizontal="right"/>
    </xf>
    <xf numFmtId="2" fontId="9" fillId="0" borderId="9" xfId="0" applyNumberFormat="1" applyFont="1" applyFill="1" applyBorder="1" applyAlignment="1">
      <alignment horizontal="right"/>
    </xf>
    <xf numFmtId="2" fontId="9" fillId="0" borderId="8" xfId="0" applyNumberFormat="1" applyFont="1" applyFill="1" applyBorder="1" applyAlignment="1">
      <alignment horizontal="right"/>
    </xf>
    <xf numFmtId="0" fontId="9" fillId="0" borderId="74" xfId="0" applyFont="1" applyFill="1" applyBorder="1" applyAlignment="1">
      <alignment horizontal="right"/>
    </xf>
    <xf numFmtId="2" fontId="9" fillId="0" borderId="72" xfId="0" applyNumberFormat="1" applyFont="1" applyFill="1" applyBorder="1" applyAlignment="1">
      <alignment horizontal="right"/>
    </xf>
    <xf numFmtId="0" fontId="23" fillId="0" borderId="74" xfId="0" applyNumberFormat="1" applyFont="1" applyFill="1" applyBorder="1" applyAlignment="1"/>
    <xf numFmtId="0" fontId="23" fillId="0" borderId="72" xfId="0" applyNumberFormat="1" applyFont="1" applyFill="1" applyBorder="1" applyAlignment="1"/>
    <xf numFmtId="0" fontId="23" fillId="0" borderId="2" xfId="0" applyFont="1" applyBorder="1" applyAlignment="1"/>
    <xf numFmtId="0" fontId="12" fillId="0" borderId="13" xfId="0" applyFont="1" applyBorder="1" applyAlignment="1"/>
    <xf numFmtId="0" fontId="1" fillId="2" borderId="4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1" fillId="2" borderId="17" xfId="0" applyFont="1" applyFill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5" fillId="0" borderId="15" xfId="0" applyFont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58" xfId="0" applyNumberFormat="1" applyFont="1" applyFill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2" fontId="11" fillId="2" borderId="8" xfId="0" applyNumberFormat="1" applyFont="1" applyFill="1" applyBorder="1" applyAlignment="1">
      <alignment horizontal="right" wrapText="1"/>
    </xf>
    <xf numFmtId="2" fontId="15" fillId="0" borderId="4" xfId="0" applyNumberFormat="1" applyFont="1" applyBorder="1" applyAlignment="1">
      <alignment horizontal="right" wrapText="1"/>
    </xf>
    <xf numFmtId="2" fontId="15" fillId="0" borderId="4" xfId="0" applyNumberFormat="1" applyFont="1" applyBorder="1" applyAlignment="1">
      <alignment horizontal="right"/>
    </xf>
    <xf numFmtId="0" fontId="9" fillId="0" borderId="63" xfId="0" applyFont="1" applyFill="1" applyBorder="1" applyAlignment="1">
      <alignment horizontal="right"/>
    </xf>
    <xf numFmtId="0" fontId="15" fillId="0" borderId="74" xfId="0" applyFont="1" applyBorder="1" applyAlignment="1">
      <alignment horizontal="right"/>
    </xf>
    <xf numFmtId="0" fontId="11" fillId="2" borderId="74" xfId="0" applyFont="1" applyFill="1" applyBorder="1" applyAlignment="1">
      <alignment horizontal="right" wrapText="1"/>
    </xf>
    <xf numFmtId="0" fontId="15" fillId="0" borderId="26" xfId="0" applyFont="1" applyBorder="1" applyAlignment="1">
      <alignment horizontal="right" wrapText="1"/>
    </xf>
    <xf numFmtId="0" fontId="15" fillId="0" borderId="26" xfId="0" applyFont="1" applyBorder="1" applyAlignment="1">
      <alignment horizontal="right"/>
    </xf>
    <xf numFmtId="2" fontId="9" fillId="0" borderId="63" xfId="0" applyNumberFormat="1" applyFont="1" applyFill="1" applyBorder="1" applyAlignment="1">
      <alignment horizontal="right"/>
    </xf>
    <xf numFmtId="2" fontId="15" fillId="0" borderId="72" xfId="0" applyNumberFormat="1" applyFont="1" applyBorder="1" applyAlignment="1">
      <alignment horizontal="right"/>
    </xf>
    <xf numFmtId="2" fontId="11" fillId="2" borderId="72" xfId="0" applyNumberFormat="1" applyFont="1" applyFill="1" applyBorder="1" applyAlignment="1">
      <alignment horizontal="right" wrapText="1"/>
    </xf>
    <xf numFmtId="2" fontId="15" fillId="0" borderId="20" xfId="0" applyNumberFormat="1" applyFont="1" applyBorder="1" applyAlignment="1">
      <alignment horizontal="right" wrapText="1"/>
    </xf>
    <xf numFmtId="0" fontId="15" fillId="2" borderId="26" xfId="0" applyFont="1" applyFill="1" applyBorder="1" applyAlignment="1">
      <alignment horizontal="right" wrapText="1"/>
    </xf>
    <xf numFmtId="0" fontId="9" fillId="2" borderId="26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5" fillId="2" borderId="15" xfId="0" applyFont="1" applyFill="1" applyBorder="1" applyAlignment="1">
      <alignment horizontal="right" wrapText="1"/>
    </xf>
    <xf numFmtId="2" fontId="15" fillId="2" borderId="4" xfId="0" applyNumberFormat="1" applyFont="1" applyFill="1" applyBorder="1" applyAlignment="1">
      <alignment horizontal="right" wrapText="1"/>
    </xf>
    <xf numFmtId="0" fontId="9" fillId="2" borderId="15" xfId="0" applyFont="1" applyFill="1" applyBorder="1" applyAlignment="1">
      <alignment horizontal="right" wrapText="1"/>
    </xf>
    <xf numFmtId="2" fontId="9" fillId="2" borderId="4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2" fillId="0" borderId="15" xfId="0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0" fontId="16" fillId="0" borderId="16" xfId="0" applyFont="1" applyBorder="1" applyAlignment="1">
      <alignment horizontal="right"/>
    </xf>
    <xf numFmtId="2" fontId="16" fillId="0" borderId="3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0" fontId="23" fillId="0" borderId="14" xfId="0" applyNumberFormat="1" applyFont="1" applyFill="1" applyBorder="1" applyAlignment="1"/>
    <xf numFmtId="0" fontId="23" fillId="0" borderId="6" xfId="0" applyNumberFormat="1" applyFont="1" applyFill="1" applyBorder="1" applyAlignment="1"/>
    <xf numFmtId="0" fontId="23" fillId="0" borderId="15" xfId="0" applyNumberFormat="1" applyFont="1" applyFill="1" applyBorder="1" applyAlignment="1"/>
    <xf numFmtId="0" fontId="23" fillId="0" borderId="4" xfId="0" applyNumberFormat="1" applyFont="1" applyFill="1" applyBorder="1" applyAlignment="1"/>
    <xf numFmtId="0" fontId="23" fillId="0" borderId="16" xfId="0" applyNumberFormat="1" applyFont="1" applyFill="1" applyBorder="1" applyAlignment="1"/>
    <xf numFmtId="0" fontId="23" fillId="0" borderId="2" xfId="0" applyNumberFormat="1" applyFont="1" applyFill="1" applyBorder="1" applyAlignment="1"/>
    <xf numFmtId="2" fontId="0" fillId="0" borderId="6" xfId="0" applyNumberFormat="1" applyFont="1" applyBorder="1"/>
    <xf numFmtId="0" fontId="9" fillId="0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5" fillId="0" borderId="66" xfId="0" applyFont="1" applyBorder="1" applyAlignment="1">
      <alignment horizontal="right"/>
    </xf>
    <xf numFmtId="0" fontId="15" fillId="2" borderId="17" xfId="0" applyFont="1" applyFill="1" applyBorder="1" applyAlignment="1">
      <alignment horizontal="right" wrapText="1"/>
    </xf>
    <xf numFmtId="0" fontId="9" fillId="0" borderId="68" xfId="0" applyFont="1" applyFill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15" fillId="0" borderId="66" xfId="0" applyNumberFormat="1" applyFont="1" applyBorder="1" applyAlignment="1">
      <alignment horizontal="right"/>
    </xf>
    <xf numFmtId="2" fontId="15" fillId="2" borderId="8" xfId="0" applyNumberFormat="1" applyFont="1" applyFill="1" applyBorder="1" applyAlignment="1">
      <alignment horizontal="right" wrapText="1"/>
    </xf>
    <xf numFmtId="2" fontId="9" fillId="0" borderId="68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0" fontId="15" fillId="2" borderId="74" xfId="0" applyFont="1" applyFill="1" applyBorder="1" applyAlignment="1">
      <alignment horizontal="right" wrapText="1"/>
    </xf>
    <xf numFmtId="0" fontId="9" fillId="0" borderId="62" xfId="0" applyFont="1" applyFill="1" applyBorder="1" applyAlignment="1">
      <alignment horizontal="right"/>
    </xf>
    <xf numFmtId="2" fontId="9" fillId="2" borderId="20" xfId="0" applyNumberFormat="1" applyFont="1" applyFill="1" applyBorder="1" applyAlignment="1">
      <alignment horizontal="right" wrapText="1"/>
    </xf>
    <xf numFmtId="2" fontId="9" fillId="0" borderId="20" xfId="0" applyNumberFormat="1" applyFont="1" applyBorder="1" applyAlignment="1">
      <alignment horizontal="right"/>
    </xf>
    <xf numFmtId="2" fontId="15" fillId="0" borderId="46" xfId="0" applyNumberFormat="1" applyFont="1" applyBorder="1" applyAlignment="1">
      <alignment horizontal="right"/>
    </xf>
    <xf numFmtId="2" fontId="15" fillId="2" borderId="72" xfId="0" applyNumberFormat="1" applyFont="1" applyFill="1" applyBorder="1" applyAlignment="1">
      <alignment horizontal="right" wrapText="1"/>
    </xf>
    <xf numFmtId="2" fontId="9" fillId="0" borderId="5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15" fillId="0" borderId="64" xfId="0" applyFont="1" applyFill="1" applyBorder="1" applyAlignment="1">
      <alignment horizontal="right" wrapText="1"/>
    </xf>
    <xf numFmtId="0" fontId="6" fillId="0" borderId="15" xfId="0" applyFont="1" applyBorder="1" applyAlignment="1">
      <alignment horizontal="right"/>
    </xf>
    <xf numFmtId="2" fontId="16" fillId="0" borderId="9" xfId="0" applyNumberFormat="1" applyFont="1" applyBorder="1" applyAlignment="1">
      <alignment horizontal="right"/>
    </xf>
    <xf numFmtId="2" fontId="15" fillId="0" borderId="31" xfId="0" applyNumberFormat="1" applyFont="1" applyFill="1" applyBorder="1" applyAlignment="1">
      <alignment horizontal="right" wrapText="1"/>
    </xf>
    <xf numFmtId="2" fontId="16" fillId="0" borderId="8" xfId="0" applyNumberFormat="1" applyFont="1" applyBorder="1" applyAlignment="1">
      <alignment horizontal="right"/>
    </xf>
    <xf numFmtId="2" fontId="15" fillId="0" borderId="64" xfId="0" applyNumberFormat="1" applyFont="1" applyFill="1" applyBorder="1" applyAlignment="1">
      <alignment horizontal="right" wrapText="1"/>
    </xf>
    <xf numFmtId="2" fontId="6" fillId="0" borderId="4" xfId="0" applyNumberFormat="1" applyFont="1" applyBorder="1" applyAlignment="1">
      <alignment horizontal="right"/>
    </xf>
    <xf numFmtId="0" fontId="16" fillId="0" borderId="74" xfId="0" applyFont="1" applyBorder="1" applyAlignment="1">
      <alignment horizontal="right"/>
    </xf>
    <xf numFmtId="0" fontId="15" fillId="0" borderId="51" xfId="0" applyFont="1" applyFill="1" applyBorder="1" applyAlignment="1">
      <alignment horizontal="right" wrapText="1"/>
    </xf>
    <xf numFmtId="2" fontId="16" fillId="0" borderId="72" xfId="0" applyNumberFormat="1" applyFont="1" applyBorder="1" applyAlignment="1">
      <alignment horizontal="right"/>
    </xf>
    <xf numFmtId="2" fontId="15" fillId="0" borderId="34" xfId="0" applyNumberFormat="1" applyFont="1" applyFill="1" applyBorder="1" applyAlignment="1">
      <alignment horizontal="right" wrapText="1"/>
    </xf>
    <xf numFmtId="0" fontId="23" fillId="0" borderId="17" xfId="0" applyNumberFormat="1" applyFont="1" applyFill="1" applyBorder="1" applyAlignment="1"/>
    <xf numFmtId="0" fontId="23" fillId="0" borderId="8" xfId="0" applyNumberFormat="1" applyFont="1" applyFill="1" applyBorder="1" applyAlignment="1"/>
    <xf numFmtId="0" fontId="11" fillId="2" borderId="8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right" wrapText="1"/>
    </xf>
    <xf numFmtId="2" fontId="0" fillId="0" borderId="10" xfId="0" applyNumberFormat="1" applyFont="1" applyBorder="1"/>
    <xf numFmtId="2" fontId="16" fillId="0" borderId="11" xfId="0" applyNumberFormat="1" applyFont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5" fillId="2" borderId="20" xfId="0" applyNumberFormat="1" applyFont="1" applyFill="1" applyBorder="1" applyAlignment="1">
      <alignment horizontal="right" wrapText="1"/>
    </xf>
    <xf numFmtId="2" fontId="16" fillId="0" borderId="20" xfId="0" applyNumberFormat="1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1" fillId="0" borderId="72" xfId="0" applyFont="1" applyFill="1" applyBorder="1" applyAlignment="1">
      <alignment horizontal="left"/>
    </xf>
    <xf numFmtId="0" fontId="12" fillId="0" borderId="2" xfId="1" applyFont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12" fillId="0" borderId="66" xfId="1" applyFont="1" applyBorder="1" applyAlignment="1">
      <alignment horizontal="right" wrapText="1"/>
    </xf>
    <xf numFmtId="0" fontId="11" fillId="2" borderId="61" xfId="0" applyFont="1" applyFill="1" applyBorder="1" applyAlignment="1">
      <alignment horizontal="right" wrapText="1"/>
    </xf>
    <xf numFmtId="0" fontId="16" fillId="0" borderId="14" xfId="0" applyFont="1" applyBorder="1" applyAlignment="1">
      <alignment horizontal="right"/>
    </xf>
    <xf numFmtId="0" fontId="9" fillId="2" borderId="14" xfId="0" applyFont="1" applyFill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16" fillId="0" borderId="67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2" fontId="12" fillId="0" borderId="3" xfId="1" applyNumberFormat="1" applyFont="1" applyBorder="1" applyAlignment="1">
      <alignment horizontal="right" wrapText="1"/>
    </xf>
    <xf numFmtId="2" fontId="11" fillId="2" borderId="11" xfId="0" applyNumberFormat="1" applyFont="1" applyFill="1" applyBorder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/>
    </xf>
    <xf numFmtId="2" fontId="12" fillId="0" borderId="66" xfId="1" applyNumberFormat="1" applyFont="1" applyBorder="1" applyAlignment="1">
      <alignment horizontal="right" wrapText="1"/>
    </xf>
    <xf numFmtId="2" fontId="11" fillId="2" borderId="52" xfId="0" applyNumberFormat="1" applyFont="1" applyFill="1" applyBorder="1" applyAlignment="1">
      <alignment horizontal="right" wrapText="1"/>
    </xf>
    <xf numFmtId="2" fontId="16" fillId="0" borderId="6" xfId="0" applyNumberFormat="1" applyFont="1" applyBorder="1" applyAlignment="1">
      <alignment horizontal="right"/>
    </xf>
    <xf numFmtId="2" fontId="9" fillId="2" borderId="6" xfId="0" applyNumberFormat="1" applyFont="1" applyFill="1" applyBorder="1" applyAlignment="1">
      <alignment horizontal="right" wrapText="1"/>
    </xf>
    <xf numFmtId="2" fontId="9" fillId="0" borderId="59" xfId="0" applyNumberFormat="1" applyFont="1" applyBorder="1" applyAlignment="1">
      <alignment horizontal="right" wrapText="1"/>
    </xf>
    <xf numFmtId="2" fontId="16" fillId="0" borderId="67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12" fillId="0" borderId="55" xfId="1" applyFont="1" applyBorder="1" applyAlignment="1">
      <alignment horizontal="right" wrapText="1"/>
    </xf>
    <xf numFmtId="0" fontId="11" fillId="2" borderId="67" xfId="0" applyFont="1" applyFill="1" applyBorder="1" applyAlignment="1">
      <alignment horizontal="right" wrapText="1"/>
    </xf>
    <xf numFmtId="0" fontId="16" fillId="0" borderId="27" xfId="0" applyFont="1" applyBorder="1" applyAlignment="1">
      <alignment horizontal="right"/>
    </xf>
    <xf numFmtId="0" fontId="9" fillId="2" borderId="27" xfId="0" applyFont="1" applyFill="1" applyBorder="1" applyAlignment="1">
      <alignment horizontal="right" wrapText="1"/>
    </xf>
    <xf numFmtId="0" fontId="9" fillId="0" borderId="60" xfId="0" applyFont="1" applyBorder="1" applyAlignment="1">
      <alignment horizontal="right" wrapText="1"/>
    </xf>
    <xf numFmtId="0" fontId="16" fillId="0" borderId="61" xfId="0" applyFont="1" applyBorder="1" applyAlignment="1">
      <alignment horizontal="right"/>
    </xf>
    <xf numFmtId="0" fontId="15" fillId="0" borderId="57" xfId="0" applyFont="1" applyBorder="1" applyAlignment="1">
      <alignment horizontal="right"/>
    </xf>
    <xf numFmtId="2" fontId="12" fillId="0" borderId="46" xfId="1" applyNumberFormat="1" applyFont="1" applyBorder="1" applyAlignment="1">
      <alignment horizontal="right" wrapText="1"/>
    </xf>
    <xf numFmtId="2" fontId="11" fillId="2" borderId="67" xfId="0" applyNumberFormat="1" applyFont="1" applyFill="1" applyBorder="1" applyAlignment="1">
      <alignment horizontal="right" wrapText="1"/>
    </xf>
    <xf numFmtId="2" fontId="16" fillId="0" borderId="21" xfId="0" applyNumberFormat="1" applyFont="1" applyBorder="1" applyAlignment="1">
      <alignment horizontal="right"/>
    </xf>
    <xf numFmtId="2" fontId="9" fillId="2" borderId="21" xfId="0" applyNumberFormat="1" applyFont="1" applyFill="1" applyBorder="1" applyAlignment="1">
      <alignment horizontal="right" wrapText="1"/>
    </xf>
    <xf numFmtId="2" fontId="9" fillId="0" borderId="33" xfId="0" applyNumberFormat="1" applyFont="1" applyBorder="1" applyAlignment="1">
      <alignment horizontal="right" wrapText="1"/>
    </xf>
    <xf numFmtId="2" fontId="16" fillId="0" borderId="52" xfId="0" applyNumberFormat="1" applyFont="1" applyBorder="1" applyAlignment="1">
      <alignment horizontal="right"/>
    </xf>
    <xf numFmtId="2" fontId="15" fillId="0" borderId="56" xfId="0" applyNumberFormat="1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left"/>
    </xf>
    <xf numFmtId="0" fontId="0" fillId="0" borderId="29" xfId="0" applyFont="1" applyBorder="1" applyAlignment="1"/>
    <xf numFmtId="0" fontId="23" fillId="0" borderId="56" xfId="0" applyFont="1" applyBorder="1" applyAlignment="1">
      <alignment horizontal="right" wrapText="1"/>
    </xf>
    <xf numFmtId="0" fontId="9" fillId="0" borderId="60" xfId="0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9" fillId="0" borderId="59" xfId="0" applyFont="1" applyBorder="1" applyAlignment="1">
      <alignment horizontal="right"/>
    </xf>
    <xf numFmtId="0" fontId="0" fillId="0" borderId="16" xfId="0" applyFont="1" applyBorder="1" applyAlignment="1"/>
    <xf numFmtId="0" fontId="23" fillId="0" borderId="46" xfId="0" applyFont="1" applyBorder="1" applyAlignment="1">
      <alignment horizontal="right"/>
    </xf>
    <xf numFmtId="0" fontId="18" fillId="0" borderId="35" xfId="0" applyFont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right" wrapText="1"/>
    </xf>
    <xf numFmtId="0" fontId="15" fillId="0" borderId="26" xfId="0" applyFont="1" applyFill="1" applyBorder="1" applyAlignment="1">
      <alignment horizontal="right" wrapText="1"/>
    </xf>
    <xf numFmtId="0" fontId="11" fillId="0" borderId="65" xfId="0" applyFont="1" applyBorder="1" applyAlignment="1">
      <alignment horizontal="right"/>
    </xf>
    <xf numFmtId="0" fontId="15" fillId="0" borderId="65" xfId="0" applyFont="1" applyFill="1" applyBorder="1" applyAlignment="1">
      <alignment horizontal="right"/>
    </xf>
    <xf numFmtId="0" fontId="12" fillId="2" borderId="65" xfId="0" applyFont="1" applyFill="1" applyBorder="1" applyAlignment="1">
      <alignment horizontal="right" wrapText="1"/>
    </xf>
    <xf numFmtId="0" fontId="8" fillId="2" borderId="65" xfId="0" applyFont="1" applyFill="1" applyBorder="1" applyAlignment="1">
      <alignment horizontal="right" wrapText="1"/>
    </xf>
    <xf numFmtId="0" fontId="15" fillId="0" borderId="66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75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wrapText="1"/>
    </xf>
    <xf numFmtId="0" fontId="1" fillId="0" borderId="49" xfId="0" applyFont="1" applyBorder="1" applyAlignment="1">
      <alignment horizontal="left"/>
    </xf>
    <xf numFmtId="0" fontId="1" fillId="0" borderId="73" xfId="0" applyFont="1" applyBorder="1" applyAlignment="1">
      <alignment horizontal="left" wrapText="1"/>
    </xf>
    <xf numFmtId="0" fontId="1" fillId="0" borderId="61" xfId="0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2" fontId="1" fillId="0" borderId="25" xfId="0" applyNumberFormat="1" applyFont="1" applyBorder="1" applyAlignment="1">
      <alignment horizontal="right" wrapText="1"/>
    </xf>
    <xf numFmtId="0" fontId="1" fillId="0" borderId="52" xfId="0" applyFont="1" applyBorder="1" applyAlignment="1">
      <alignment horizontal="right" wrapText="1"/>
    </xf>
    <xf numFmtId="0" fontId="1" fillId="0" borderId="67" xfId="0" applyFont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right" wrapText="1"/>
    </xf>
    <xf numFmtId="2" fontId="1" fillId="0" borderId="5" xfId="0" applyNumberFormat="1" applyFont="1" applyFill="1" applyBorder="1" applyAlignment="1">
      <alignment horizontal="right" wrapText="1"/>
    </xf>
    <xf numFmtId="2" fontId="1" fillId="0" borderId="26" xfId="0" applyNumberFormat="1" applyFont="1" applyFill="1" applyBorder="1" applyAlignment="1">
      <alignment horizontal="right" wrapText="1"/>
    </xf>
    <xf numFmtId="0" fontId="1" fillId="0" borderId="41" xfId="0" applyFont="1" applyFill="1" applyBorder="1" applyAlignment="1">
      <alignment horizontal="right" wrapText="1"/>
    </xf>
    <xf numFmtId="0" fontId="1" fillId="0" borderId="65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right" wrapText="1"/>
    </xf>
    <xf numFmtId="2" fontId="1" fillId="0" borderId="3" xfId="0" applyNumberFormat="1" applyFont="1" applyFill="1" applyBorder="1" applyAlignment="1">
      <alignment horizontal="right" wrapText="1"/>
    </xf>
    <xf numFmtId="2" fontId="1" fillId="0" borderId="28" xfId="0" applyNumberFormat="1" applyFont="1" applyFill="1" applyBorder="1" applyAlignment="1">
      <alignment horizontal="right" wrapText="1"/>
    </xf>
    <xf numFmtId="0" fontId="1" fillId="0" borderId="46" xfId="0" applyFont="1" applyFill="1" applyBorder="1" applyAlignment="1">
      <alignment horizontal="right" wrapText="1"/>
    </xf>
    <xf numFmtId="0" fontId="1" fillId="0" borderId="66" xfId="0" applyFont="1" applyFill="1" applyBorder="1" applyAlignment="1">
      <alignment horizontal="right" wrapText="1"/>
    </xf>
    <xf numFmtId="0" fontId="1" fillId="0" borderId="57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0" xfId="0" applyFont="1" applyBorder="1" applyAlignment="1">
      <alignment horizontal="right"/>
    </xf>
  </cellXfs>
  <cellStyles count="23">
    <cellStyle name="Excel Built-in Normal" xfId="1"/>
    <cellStyle name="Excel Built-in Normal 1" xfId="3"/>
    <cellStyle name="Excel Built-in Normal 2" xfId="2"/>
    <cellStyle name="TableStyleLight1" xfId="4"/>
    <cellStyle name="Денежный 2" xfId="11"/>
    <cellStyle name="Денежный 2 2" xfId="20"/>
    <cellStyle name="Обычный" xfId="0" builtinId="0"/>
    <cellStyle name="Обычный 2" xfId="5"/>
    <cellStyle name="Обычный 2 2" xfId="6"/>
    <cellStyle name="Обычный 2 2 2" xfId="15"/>
    <cellStyle name="Обычный 2 3" xfId="14"/>
    <cellStyle name="Обычный 3" xfId="7"/>
    <cellStyle name="Обычный 3 2" xfId="12"/>
    <cellStyle name="Обычный 3 2 2" xfId="21"/>
    <cellStyle name="Обычный 3 3" xfId="16"/>
    <cellStyle name="Обычный 4" xfId="8"/>
    <cellStyle name="Обычный 4 2" xfId="9"/>
    <cellStyle name="Обычный 4 2 2" xfId="18"/>
    <cellStyle name="Обычный 4 3" xfId="13"/>
    <cellStyle name="Обычный 4 3 2" xfId="22"/>
    <cellStyle name="Обычный 4 4" xfId="17"/>
    <cellStyle name="Обычный 5" xfId="10"/>
    <cellStyle name="Обычный 5 2" xfId="19"/>
  </cellStyles>
  <dxfs count="9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F0066"/>
      <color rgb="FFD28764"/>
      <color rgb="FF993300"/>
      <color rgb="FFF5B40D"/>
      <color rgb="FFEAA4FF"/>
      <color rgb="FFCC66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География</a:t>
            </a:r>
            <a:r>
              <a:rPr lang="ru-RU" b="1" baseline="0"/>
              <a:t> 11 ЕГЭ </a:t>
            </a:r>
            <a:r>
              <a:rPr lang="en-US" b="1" baseline="0"/>
              <a:t>20</a:t>
            </a:r>
            <a:r>
              <a:rPr lang="ru-RU" b="1" baseline="0"/>
              <a:t>2</a:t>
            </a:r>
            <a:r>
              <a:rPr lang="en-US" b="1" baseline="0"/>
              <a:t>1-</a:t>
            </a:r>
            <a:r>
              <a:rPr lang="ru-RU" b="1" baseline="0"/>
              <a:t>2</a:t>
            </a:r>
            <a:r>
              <a:rPr lang="en-US" b="1" baseline="0"/>
              <a:t>023</a:t>
            </a:r>
            <a:endParaRPr lang="ru-RU" b="1"/>
          </a:p>
        </c:rich>
      </c:tx>
      <c:layout>
        <c:manualLayout>
          <c:xMode val="edge"/>
          <c:yMode val="edge"/>
          <c:x val="2.8469398924193146E-2"/>
          <c:y val="1.451707343117246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737598168297334E-2"/>
          <c:y val="7.8549355315579161E-2"/>
          <c:w val="0.97623443979397206"/>
          <c:h val="0.5661739680361015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'Географ-11 диаграмма по районам'!$B$5:$B$99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ЛЕНИНСКИЙ РАЙОН</c:v>
                </c:pt>
                <c:pt idx="21">
                  <c:v>МБОУ Гимназия № 7</c:v>
                </c:pt>
                <c:pt idx="22">
                  <c:v>МАОУ Гимназия № 11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МАОУ Лицей № 12</c:v>
                </c:pt>
                <c:pt idx="26">
                  <c:v>МАОУ СШ № 16</c:v>
                </c:pt>
                <c:pt idx="27">
                  <c:v>МБОУ СШ № 44</c:v>
                </c:pt>
                <c:pt idx="28">
                  <c:v>МАОУ СШ № 53</c:v>
                </c:pt>
                <c:pt idx="29">
                  <c:v>МБОУ СШ № 64</c:v>
                </c:pt>
                <c:pt idx="30">
                  <c:v>МАОУ СШ № 65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МБОУ СШ № 94</c:v>
                </c:pt>
                <c:pt idx="34">
                  <c:v>МАОУ СШ № 148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СШ № 21</c:v>
                </c:pt>
                <c:pt idx="43">
                  <c:v>МБОУ СШ № 36</c:v>
                </c:pt>
                <c:pt idx="44">
                  <c:v>МБОУ СШ № 39</c:v>
                </c:pt>
                <c:pt idx="45">
                  <c:v>МБОУ СШ № 72</c:v>
                </c:pt>
                <c:pt idx="46">
                  <c:v>МБОУ СШ № 84</c:v>
                </c:pt>
                <c:pt idx="47">
                  <c:v>СВЕРДЛОВСКИЙ РАЙОН</c:v>
                </c:pt>
                <c:pt idx="48">
                  <c:v>МАОУ Гимназия №14</c:v>
                </c:pt>
                <c:pt idx="49">
                  <c:v>МАОУ Лицей № 9 "Лидер"</c:v>
                </c:pt>
                <c:pt idx="50">
                  <c:v>МАОУ СШ № 6</c:v>
                </c:pt>
                <c:pt idx="51">
                  <c:v>МАОУ СШ № 17</c:v>
                </c:pt>
                <c:pt idx="52">
                  <c:v>МАОУ СШ № 23</c:v>
                </c:pt>
                <c:pt idx="53">
                  <c:v>МАОУ СШ № 42</c:v>
                </c:pt>
                <c:pt idx="54">
                  <c:v>МАОУ СШ № 45</c:v>
                </c:pt>
                <c:pt idx="55">
                  <c:v>МАОУ СШ № 76</c:v>
                </c:pt>
                <c:pt idx="56">
                  <c:v>МАОУ СШ № 78</c:v>
                </c:pt>
                <c:pt idx="57">
                  <c:v>МАОУ СШ № 93</c:v>
                </c:pt>
                <c:pt idx="58">
                  <c:v>МАОУ СШ № 137</c:v>
                </c:pt>
                <c:pt idx="59">
                  <c:v>СОВЕТСКИЙ РАЙОН</c:v>
                </c:pt>
                <c:pt idx="60">
                  <c:v>МАОУ СШ № 1</c:v>
                </c:pt>
                <c:pt idx="61">
                  <c:v>МБОУ СШ № 2</c:v>
                </c:pt>
                <c:pt idx="62">
                  <c:v>МАОУ СШ № 5</c:v>
                </c:pt>
                <c:pt idx="63">
                  <c:v>МАОУ СШ № 7</c:v>
                </c:pt>
                <c:pt idx="64">
                  <c:v>МАОУ СШ № 18</c:v>
                </c:pt>
                <c:pt idx="65">
                  <c:v>МАОУ СШ № 24</c:v>
                </c:pt>
                <c:pt idx="66">
                  <c:v>МБОУ СШ № 56</c:v>
                </c:pt>
                <c:pt idx="67">
                  <c:v>МАОУ СШ № 66</c:v>
                </c:pt>
                <c:pt idx="68">
                  <c:v>МАОУ СШ № 85</c:v>
                </c:pt>
                <c:pt idx="69">
                  <c:v>МБОУ СШ № 98</c:v>
                </c:pt>
                <c:pt idx="70">
                  <c:v>МАОУ СШ № 108</c:v>
                </c:pt>
                <c:pt idx="71">
                  <c:v>МАОУ СШ № 115</c:v>
                </c:pt>
                <c:pt idx="72">
                  <c:v>МАОУ СШ № 121</c:v>
                </c:pt>
                <c:pt idx="73">
                  <c:v>МБОУ СШ № 129</c:v>
                </c:pt>
                <c:pt idx="74">
                  <c:v>МАОУ СШ № 134</c:v>
                </c:pt>
                <c:pt idx="75">
                  <c:v>МАОУ СШ № 139</c:v>
                </c:pt>
                <c:pt idx="76">
                  <c:v>МАОУ СШ № 143</c:v>
                </c:pt>
                <c:pt idx="77">
                  <c:v>МАОУ СШ № 144</c:v>
                </c:pt>
                <c:pt idx="78">
                  <c:v>МАОУ СШ № 145</c:v>
                </c:pt>
                <c:pt idx="79">
                  <c:v>МБОУ СШ № 147</c:v>
                </c:pt>
                <c:pt idx="80">
                  <c:v>МАОУ СШ № 149</c:v>
                </c:pt>
                <c:pt idx="81">
                  <c:v>МАОУ СШ № 150</c:v>
                </c:pt>
                <c:pt idx="82">
                  <c:v>МАОУ СШ № 151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156</c:v>
                </c:pt>
                <c:pt idx="86">
                  <c:v>ЦЕНТРАЛЬНЫЙ РАЙОН</c:v>
                </c:pt>
                <c:pt idx="87">
                  <c:v>МАОУ Гимназия № 2</c:v>
                </c:pt>
                <c:pt idx="88">
                  <c:v>МБОУ Гимназия  № 16</c:v>
                </c:pt>
                <c:pt idx="89">
                  <c:v>МБОУ Лицей № 2</c:v>
                </c:pt>
                <c:pt idx="90">
                  <c:v>МБОУ СШ № 10</c:v>
                </c:pt>
                <c:pt idx="91">
                  <c:v>МБОУ СШ № 27</c:v>
                </c:pt>
                <c:pt idx="92">
                  <c:v>МБОУ СШ № 51</c:v>
                </c:pt>
                <c:pt idx="93">
                  <c:v>МАОУ СШ "Комплекс Покровский"</c:v>
                </c:pt>
                <c:pt idx="94">
                  <c:v>МАОУ СШ № 155</c:v>
                </c:pt>
              </c:strCache>
            </c:strRef>
          </c:cat>
          <c:val>
            <c:numRef>
              <c:f>'Географ-11 диаграмма по районам'!$E$5:$E$99</c:f>
              <c:numCache>
                <c:formatCode>0,00</c:formatCode>
                <c:ptCount val="95"/>
                <c:pt idx="0">
                  <c:v>51.93</c:v>
                </c:pt>
                <c:pt idx="1">
                  <c:v>51.93</c:v>
                </c:pt>
                <c:pt idx="2">
                  <c:v>51.93</c:v>
                </c:pt>
                <c:pt idx="3">
                  <c:v>51.93</c:v>
                </c:pt>
                <c:pt idx="4">
                  <c:v>51.93</c:v>
                </c:pt>
                <c:pt idx="5">
                  <c:v>51.93</c:v>
                </c:pt>
                <c:pt idx="6">
                  <c:v>51.93</c:v>
                </c:pt>
                <c:pt idx="7">
                  <c:v>51.93</c:v>
                </c:pt>
                <c:pt idx="8">
                  <c:v>51.93</c:v>
                </c:pt>
                <c:pt idx="9">
                  <c:v>51.93</c:v>
                </c:pt>
                <c:pt idx="10">
                  <c:v>51.93</c:v>
                </c:pt>
                <c:pt idx="11">
                  <c:v>51.93</c:v>
                </c:pt>
                <c:pt idx="12">
                  <c:v>51.93</c:v>
                </c:pt>
                <c:pt idx="13">
                  <c:v>51.93</c:v>
                </c:pt>
                <c:pt idx="14">
                  <c:v>51.93</c:v>
                </c:pt>
                <c:pt idx="15">
                  <c:v>51.93</c:v>
                </c:pt>
                <c:pt idx="16">
                  <c:v>51.93</c:v>
                </c:pt>
                <c:pt idx="17">
                  <c:v>51.93</c:v>
                </c:pt>
                <c:pt idx="18">
                  <c:v>51.93</c:v>
                </c:pt>
                <c:pt idx="19">
                  <c:v>51.93</c:v>
                </c:pt>
                <c:pt idx="20">
                  <c:v>51.93</c:v>
                </c:pt>
                <c:pt idx="21">
                  <c:v>51.93</c:v>
                </c:pt>
                <c:pt idx="22">
                  <c:v>51.93</c:v>
                </c:pt>
                <c:pt idx="23">
                  <c:v>51.93</c:v>
                </c:pt>
                <c:pt idx="24">
                  <c:v>51.93</c:v>
                </c:pt>
                <c:pt idx="25">
                  <c:v>51.93</c:v>
                </c:pt>
                <c:pt idx="26">
                  <c:v>51.93</c:v>
                </c:pt>
                <c:pt idx="27">
                  <c:v>51.93</c:v>
                </c:pt>
                <c:pt idx="28">
                  <c:v>51.93</c:v>
                </c:pt>
                <c:pt idx="29">
                  <c:v>51.93</c:v>
                </c:pt>
                <c:pt idx="30">
                  <c:v>51.93</c:v>
                </c:pt>
                <c:pt idx="31">
                  <c:v>51.93</c:v>
                </c:pt>
                <c:pt idx="32">
                  <c:v>51.93</c:v>
                </c:pt>
                <c:pt idx="33">
                  <c:v>51.93</c:v>
                </c:pt>
                <c:pt idx="34">
                  <c:v>51.93</c:v>
                </c:pt>
                <c:pt idx="35">
                  <c:v>51.93</c:v>
                </c:pt>
                <c:pt idx="36">
                  <c:v>51.93</c:v>
                </c:pt>
                <c:pt idx="37">
                  <c:v>51.93</c:v>
                </c:pt>
                <c:pt idx="38">
                  <c:v>51.93</c:v>
                </c:pt>
                <c:pt idx="39">
                  <c:v>51.93</c:v>
                </c:pt>
                <c:pt idx="40">
                  <c:v>51.93</c:v>
                </c:pt>
                <c:pt idx="41">
                  <c:v>51.93</c:v>
                </c:pt>
                <c:pt idx="42">
                  <c:v>51.93</c:v>
                </c:pt>
                <c:pt idx="43">
                  <c:v>51.93</c:v>
                </c:pt>
                <c:pt idx="44">
                  <c:v>51.93</c:v>
                </c:pt>
                <c:pt idx="45">
                  <c:v>51.93</c:v>
                </c:pt>
                <c:pt idx="46">
                  <c:v>51.93</c:v>
                </c:pt>
                <c:pt idx="47">
                  <c:v>51.93</c:v>
                </c:pt>
                <c:pt idx="48">
                  <c:v>51.93</c:v>
                </c:pt>
                <c:pt idx="49">
                  <c:v>51.93</c:v>
                </c:pt>
                <c:pt idx="50">
                  <c:v>51.93</c:v>
                </c:pt>
                <c:pt idx="51">
                  <c:v>51.93</c:v>
                </c:pt>
                <c:pt idx="52">
                  <c:v>51.93</c:v>
                </c:pt>
                <c:pt idx="53">
                  <c:v>51.93</c:v>
                </c:pt>
                <c:pt idx="54">
                  <c:v>51.93</c:v>
                </c:pt>
                <c:pt idx="55">
                  <c:v>51.93</c:v>
                </c:pt>
                <c:pt idx="56">
                  <c:v>51.93</c:v>
                </c:pt>
                <c:pt idx="57">
                  <c:v>51.93</c:v>
                </c:pt>
                <c:pt idx="58">
                  <c:v>51.93</c:v>
                </c:pt>
                <c:pt idx="59">
                  <c:v>51.93</c:v>
                </c:pt>
                <c:pt idx="60">
                  <c:v>51.93</c:v>
                </c:pt>
                <c:pt idx="61">
                  <c:v>51.93</c:v>
                </c:pt>
                <c:pt idx="62">
                  <c:v>51.93</c:v>
                </c:pt>
                <c:pt idx="63">
                  <c:v>51.93</c:v>
                </c:pt>
                <c:pt idx="64">
                  <c:v>51.93</c:v>
                </c:pt>
                <c:pt idx="65">
                  <c:v>51.93</c:v>
                </c:pt>
                <c:pt idx="66">
                  <c:v>51.93</c:v>
                </c:pt>
                <c:pt idx="67">
                  <c:v>51.93</c:v>
                </c:pt>
                <c:pt idx="68">
                  <c:v>51.93</c:v>
                </c:pt>
                <c:pt idx="69">
                  <c:v>51.93</c:v>
                </c:pt>
                <c:pt idx="70">
                  <c:v>51.93</c:v>
                </c:pt>
                <c:pt idx="71">
                  <c:v>51.93</c:v>
                </c:pt>
                <c:pt idx="72">
                  <c:v>51.93</c:v>
                </c:pt>
                <c:pt idx="73">
                  <c:v>51.93</c:v>
                </c:pt>
                <c:pt idx="74">
                  <c:v>51.93</c:v>
                </c:pt>
                <c:pt idx="75">
                  <c:v>51.93</c:v>
                </c:pt>
                <c:pt idx="76">
                  <c:v>51.93</c:v>
                </c:pt>
                <c:pt idx="77">
                  <c:v>51.93</c:v>
                </c:pt>
                <c:pt idx="78">
                  <c:v>51.93</c:v>
                </c:pt>
                <c:pt idx="79">
                  <c:v>51.93</c:v>
                </c:pt>
                <c:pt idx="80">
                  <c:v>51.93</c:v>
                </c:pt>
                <c:pt idx="81">
                  <c:v>51.93</c:v>
                </c:pt>
                <c:pt idx="82">
                  <c:v>51.93</c:v>
                </c:pt>
                <c:pt idx="83">
                  <c:v>51.93</c:v>
                </c:pt>
                <c:pt idx="84">
                  <c:v>51.93</c:v>
                </c:pt>
                <c:pt idx="85">
                  <c:v>51.93</c:v>
                </c:pt>
                <c:pt idx="86">
                  <c:v>51.93</c:v>
                </c:pt>
                <c:pt idx="87">
                  <c:v>51.93</c:v>
                </c:pt>
                <c:pt idx="88">
                  <c:v>51.93</c:v>
                </c:pt>
                <c:pt idx="89">
                  <c:v>51.93</c:v>
                </c:pt>
                <c:pt idx="90">
                  <c:v>51.93</c:v>
                </c:pt>
                <c:pt idx="91">
                  <c:v>51.93</c:v>
                </c:pt>
                <c:pt idx="92">
                  <c:v>51.93</c:v>
                </c:pt>
                <c:pt idx="93">
                  <c:v>51.93</c:v>
                </c:pt>
                <c:pt idx="94">
                  <c:v>51.93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'Географ-11 диаграмма по районам'!$B$5:$B$99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ЛЕНИНСКИЙ РАЙОН</c:v>
                </c:pt>
                <c:pt idx="21">
                  <c:v>МБОУ Гимназия № 7</c:v>
                </c:pt>
                <c:pt idx="22">
                  <c:v>МАОУ Гимназия № 11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МАОУ Лицей № 12</c:v>
                </c:pt>
                <c:pt idx="26">
                  <c:v>МАОУ СШ № 16</c:v>
                </c:pt>
                <c:pt idx="27">
                  <c:v>МБОУ СШ № 44</c:v>
                </c:pt>
                <c:pt idx="28">
                  <c:v>МАОУ СШ № 53</c:v>
                </c:pt>
                <c:pt idx="29">
                  <c:v>МБОУ СШ № 64</c:v>
                </c:pt>
                <c:pt idx="30">
                  <c:v>МАОУ СШ № 65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МБОУ СШ № 94</c:v>
                </c:pt>
                <c:pt idx="34">
                  <c:v>МАОУ СШ № 148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СШ № 21</c:v>
                </c:pt>
                <c:pt idx="43">
                  <c:v>МБОУ СШ № 36</c:v>
                </c:pt>
                <c:pt idx="44">
                  <c:v>МБОУ СШ № 39</c:v>
                </c:pt>
                <c:pt idx="45">
                  <c:v>МБОУ СШ № 72</c:v>
                </c:pt>
                <c:pt idx="46">
                  <c:v>МБОУ СШ № 84</c:v>
                </c:pt>
                <c:pt idx="47">
                  <c:v>СВЕРДЛОВСКИЙ РАЙОН</c:v>
                </c:pt>
                <c:pt idx="48">
                  <c:v>МАОУ Гимназия №14</c:v>
                </c:pt>
                <c:pt idx="49">
                  <c:v>МАОУ Лицей № 9 "Лидер"</c:v>
                </c:pt>
                <c:pt idx="50">
                  <c:v>МАОУ СШ № 6</c:v>
                </c:pt>
                <c:pt idx="51">
                  <c:v>МАОУ СШ № 17</c:v>
                </c:pt>
                <c:pt idx="52">
                  <c:v>МАОУ СШ № 23</c:v>
                </c:pt>
                <c:pt idx="53">
                  <c:v>МАОУ СШ № 42</c:v>
                </c:pt>
                <c:pt idx="54">
                  <c:v>МАОУ СШ № 45</c:v>
                </c:pt>
                <c:pt idx="55">
                  <c:v>МАОУ СШ № 76</c:v>
                </c:pt>
                <c:pt idx="56">
                  <c:v>МАОУ СШ № 78</c:v>
                </c:pt>
                <c:pt idx="57">
                  <c:v>МАОУ СШ № 93</c:v>
                </c:pt>
                <c:pt idx="58">
                  <c:v>МАОУ СШ № 137</c:v>
                </c:pt>
                <c:pt idx="59">
                  <c:v>СОВЕТСКИЙ РАЙОН</c:v>
                </c:pt>
                <c:pt idx="60">
                  <c:v>МАОУ СШ № 1</c:v>
                </c:pt>
                <c:pt idx="61">
                  <c:v>МБОУ СШ № 2</c:v>
                </c:pt>
                <c:pt idx="62">
                  <c:v>МАОУ СШ № 5</c:v>
                </c:pt>
                <c:pt idx="63">
                  <c:v>МАОУ СШ № 7</c:v>
                </c:pt>
                <c:pt idx="64">
                  <c:v>МАОУ СШ № 18</c:v>
                </c:pt>
                <c:pt idx="65">
                  <c:v>МАОУ СШ № 24</c:v>
                </c:pt>
                <c:pt idx="66">
                  <c:v>МБОУ СШ № 56</c:v>
                </c:pt>
                <c:pt idx="67">
                  <c:v>МАОУ СШ № 66</c:v>
                </c:pt>
                <c:pt idx="68">
                  <c:v>МАОУ СШ № 85</c:v>
                </c:pt>
                <c:pt idx="69">
                  <c:v>МБОУ СШ № 98</c:v>
                </c:pt>
                <c:pt idx="70">
                  <c:v>МАОУ СШ № 108</c:v>
                </c:pt>
                <c:pt idx="71">
                  <c:v>МАОУ СШ № 115</c:v>
                </c:pt>
                <c:pt idx="72">
                  <c:v>МАОУ СШ № 121</c:v>
                </c:pt>
                <c:pt idx="73">
                  <c:v>МБОУ СШ № 129</c:v>
                </c:pt>
                <c:pt idx="74">
                  <c:v>МАОУ СШ № 134</c:v>
                </c:pt>
                <c:pt idx="75">
                  <c:v>МАОУ СШ № 139</c:v>
                </c:pt>
                <c:pt idx="76">
                  <c:v>МАОУ СШ № 143</c:v>
                </c:pt>
                <c:pt idx="77">
                  <c:v>МАОУ СШ № 144</c:v>
                </c:pt>
                <c:pt idx="78">
                  <c:v>МАОУ СШ № 145</c:v>
                </c:pt>
                <c:pt idx="79">
                  <c:v>МБОУ СШ № 147</c:v>
                </c:pt>
                <c:pt idx="80">
                  <c:v>МАОУ СШ № 149</c:v>
                </c:pt>
                <c:pt idx="81">
                  <c:v>МАОУ СШ № 150</c:v>
                </c:pt>
                <c:pt idx="82">
                  <c:v>МАОУ СШ № 151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156</c:v>
                </c:pt>
                <c:pt idx="86">
                  <c:v>ЦЕНТРАЛЬНЫЙ РАЙОН</c:v>
                </c:pt>
                <c:pt idx="87">
                  <c:v>МАОУ Гимназия № 2</c:v>
                </c:pt>
                <c:pt idx="88">
                  <c:v>МБОУ Гимназия  № 16</c:v>
                </c:pt>
                <c:pt idx="89">
                  <c:v>МБОУ Лицей № 2</c:v>
                </c:pt>
                <c:pt idx="90">
                  <c:v>МБОУ СШ № 10</c:v>
                </c:pt>
                <c:pt idx="91">
                  <c:v>МБОУ СШ № 27</c:v>
                </c:pt>
                <c:pt idx="92">
                  <c:v>МБОУ СШ № 51</c:v>
                </c:pt>
                <c:pt idx="93">
                  <c:v>МАОУ СШ "Комплекс Покровский"</c:v>
                </c:pt>
                <c:pt idx="94">
                  <c:v>МАОУ СШ № 155</c:v>
                </c:pt>
              </c:strCache>
            </c:strRef>
          </c:cat>
          <c:val>
            <c:numRef>
              <c:f>'Географ-11 диаграмма по районам'!$D$5:$D$99</c:f>
              <c:numCache>
                <c:formatCode>0,00</c:formatCode>
                <c:ptCount val="95"/>
                <c:pt idx="0">
                  <c:v>48.333333333333336</c:v>
                </c:pt>
                <c:pt idx="2">
                  <c:v>55</c:v>
                </c:pt>
                <c:pt idx="5">
                  <c:v>43</c:v>
                </c:pt>
                <c:pt idx="6">
                  <c:v>47</c:v>
                </c:pt>
                <c:pt idx="9">
                  <c:v>45.54</c:v>
                </c:pt>
                <c:pt idx="10">
                  <c:v>54</c:v>
                </c:pt>
                <c:pt idx="14">
                  <c:v>26.5</c:v>
                </c:pt>
                <c:pt idx="17">
                  <c:v>40</c:v>
                </c:pt>
                <c:pt idx="18">
                  <c:v>43.7</c:v>
                </c:pt>
                <c:pt idx="19">
                  <c:v>63.5</c:v>
                </c:pt>
                <c:pt idx="20">
                  <c:v>56.9</c:v>
                </c:pt>
                <c:pt idx="27">
                  <c:v>50</c:v>
                </c:pt>
                <c:pt idx="28">
                  <c:v>49</c:v>
                </c:pt>
                <c:pt idx="29">
                  <c:v>92</c:v>
                </c:pt>
                <c:pt idx="31">
                  <c:v>65</c:v>
                </c:pt>
                <c:pt idx="32">
                  <c:v>45.3</c:v>
                </c:pt>
                <c:pt idx="33">
                  <c:v>60</c:v>
                </c:pt>
                <c:pt idx="34">
                  <c:v>37</c:v>
                </c:pt>
                <c:pt idx="35">
                  <c:v>60.25</c:v>
                </c:pt>
                <c:pt idx="36">
                  <c:v>69</c:v>
                </c:pt>
                <c:pt idx="39">
                  <c:v>62.5</c:v>
                </c:pt>
                <c:pt idx="40">
                  <c:v>52</c:v>
                </c:pt>
                <c:pt idx="41">
                  <c:v>76</c:v>
                </c:pt>
                <c:pt idx="42">
                  <c:v>38</c:v>
                </c:pt>
                <c:pt idx="46">
                  <c:v>64</c:v>
                </c:pt>
                <c:pt idx="47">
                  <c:v>50.25</c:v>
                </c:pt>
                <c:pt idx="48">
                  <c:v>52</c:v>
                </c:pt>
                <c:pt idx="49">
                  <c:v>59</c:v>
                </c:pt>
                <c:pt idx="50">
                  <c:v>56</c:v>
                </c:pt>
                <c:pt idx="52">
                  <c:v>42</c:v>
                </c:pt>
                <c:pt idx="53">
                  <c:v>57</c:v>
                </c:pt>
                <c:pt idx="54">
                  <c:v>48</c:v>
                </c:pt>
                <c:pt idx="55">
                  <c:v>72</c:v>
                </c:pt>
                <c:pt idx="56">
                  <c:v>44</c:v>
                </c:pt>
                <c:pt idx="57">
                  <c:v>23</c:v>
                </c:pt>
                <c:pt idx="58">
                  <c:v>49.5</c:v>
                </c:pt>
                <c:pt idx="59">
                  <c:v>53.223958333333336</c:v>
                </c:pt>
                <c:pt idx="61">
                  <c:v>56</c:v>
                </c:pt>
                <c:pt idx="62">
                  <c:v>52</c:v>
                </c:pt>
                <c:pt idx="63">
                  <c:v>46</c:v>
                </c:pt>
                <c:pt idx="64">
                  <c:v>68</c:v>
                </c:pt>
                <c:pt idx="66">
                  <c:v>64</c:v>
                </c:pt>
                <c:pt idx="67">
                  <c:v>54</c:v>
                </c:pt>
                <c:pt idx="69">
                  <c:v>57</c:v>
                </c:pt>
                <c:pt idx="74">
                  <c:v>15</c:v>
                </c:pt>
                <c:pt idx="76">
                  <c:v>43.25</c:v>
                </c:pt>
                <c:pt idx="77">
                  <c:v>47</c:v>
                </c:pt>
                <c:pt idx="78">
                  <c:v>51</c:v>
                </c:pt>
                <c:pt idx="79">
                  <c:v>64</c:v>
                </c:pt>
                <c:pt idx="80">
                  <c:v>56</c:v>
                </c:pt>
                <c:pt idx="81">
                  <c:v>52</c:v>
                </c:pt>
                <c:pt idx="84">
                  <c:v>72</c:v>
                </c:pt>
                <c:pt idx="85">
                  <c:v>54.333333333333336</c:v>
                </c:pt>
                <c:pt idx="86">
                  <c:v>51.4</c:v>
                </c:pt>
                <c:pt idx="88">
                  <c:v>80</c:v>
                </c:pt>
                <c:pt idx="90">
                  <c:v>55.8</c:v>
                </c:pt>
                <c:pt idx="91">
                  <c:v>37</c:v>
                </c:pt>
                <c:pt idx="93">
                  <c:v>45.2</c:v>
                </c:pt>
                <c:pt idx="94">
                  <c:v>39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'Географ-11 диаграмма по районам'!$B$5:$B$99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ЛЕНИНСКИЙ РАЙОН</c:v>
                </c:pt>
                <c:pt idx="21">
                  <c:v>МБОУ Гимназия № 7</c:v>
                </c:pt>
                <c:pt idx="22">
                  <c:v>МАОУ Гимназия № 11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МАОУ Лицей № 12</c:v>
                </c:pt>
                <c:pt idx="26">
                  <c:v>МАОУ СШ № 16</c:v>
                </c:pt>
                <c:pt idx="27">
                  <c:v>МБОУ СШ № 44</c:v>
                </c:pt>
                <c:pt idx="28">
                  <c:v>МАОУ СШ № 53</c:v>
                </c:pt>
                <c:pt idx="29">
                  <c:v>МБОУ СШ № 64</c:v>
                </c:pt>
                <c:pt idx="30">
                  <c:v>МАОУ СШ № 65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МБОУ СШ № 94</c:v>
                </c:pt>
                <c:pt idx="34">
                  <c:v>МАОУ СШ № 148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СШ № 21</c:v>
                </c:pt>
                <c:pt idx="43">
                  <c:v>МБОУ СШ № 36</c:v>
                </c:pt>
                <c:pt idx="44">
                  <c:v>МБОУ СШ № 39</c:v>
                </c:pt>
                <c:pt idx="45">
                  <c:v>МБОУ СШ № 72</c:v>
                </c:pt>
                <c:pt idx="46">
                  <c:v>МБОУ СШ № 84</c:v>
                </c:pt>
                <c:pt idx="47">
                  <c:v>СВЕРДЛОВСКИЙ РАЙОН</c:v>
                </c:pt>
                <c:pt idx="48">
                  <c:v>МАОУ Гимназия №14</c:v>
                </c:pt>
                <c:pt idx="49">
                  <c:v>МАОУ Лицей № 9 "Лидер"</c:v>
                </c:pt>
                <c:pt idx="50">
                  <c:v>МАОУ СШ № 6</c:v>
                </c:pt>
                <c:pt idx="51">
                  <c:v>МАОУ СШ № 17</c:v>
                </c:pt>
                <c:pt idx="52">
                  <c:v>МАОУ СШ № 23</c:v>
                </c:pt>
                <c:pt idx="53">
                  <c:v>МАОУ СШ № 42</c:v>
                </c:pt>
                <c:pt idx="54">
                  <c:v>МАОУ СШ № 45</c:v>
                </c:pt>
                <c:pt idx="55">
                  <c:v>МАОУ СШ № 76</c:v>
                </c:pt>
                <c:pt idx="56">
                  <c:v>МАОУ СШ № 78</c:v>
                </c:pt>
                <c:pt idx="57">
                  <c:v>МАОУ СШ № 93</c:v>
                </c:pt>
                <c:pt idx="58">
                  <c:v>МАОУ СШ № 137</c:v>
                </c:pt>
                <c:pt idx="59">
                  <c:v>СОВЕТСКИЙ РАЙОН</c:v>
                </c:pt>
                <c:pt idx="60">
                  <c:v>МАОУ СШ № 1</c:v>
                </c:pt>
                <c:pt idx="61">
                  <c:v>МБОУ СШ № 2</c:v>
                </c:pt>
                <c:pt idx="62">
                  <c:v>МАОУ СШ № 5</c:v>
                </c:pt>
                <c:pt idx="63">
                  <c:v>МАОУ СШ № 7</c:v>
                </c:pt>
                <c:pt idx="64">
                  <c:v>МАОУ СШ № 18</c:v>
                </c:pt>
                <c:pt idx="65">
                  <c:v>МАОУ СШ № 24</c:v>
                </c:pt>
                <c:pt idx="66">
                  <c:v>МБОУ СШ № 56</c:v>
                </c:pt>
                <c:pt idx="67">
                  <c:v>МАОУ СШ № 66</c:v>
                </c:pt>
                <c:pt idx="68">
                  <c:v>МАОУ СШ № 85</c:v>
                </c:pt>
                <c:pt idx="69">
                  <c:v>МБОУ СШ № 98</c:v>
                </c:pt>
                <c:pt idx="70">
                  <c:v>МАОУ СШ № 108</c:v>
                </c:pt>
                <c:pt idx="71">
                  <c:v>МАОУ СШ № 115</c:v>
                </c:pt>
                <c:pt idx="72">
                  <c:v>МАОУ СШ № 121</c:v>
                </c:pt>
                <c:pt idx="73">
                  <c:v>МБОУ СШ № 129</c:v>
                </c:pt>
                <c:pt idx="74">
                  <c:v>МАОУ СШ № 134</c:v>
                </c:pt>
                <c:pt idx="75">
                  <c:v>МАОУ СШ № 139</c:v>
                </c:pt>
                <c:pt idx="76">
                  <c:v>МАОУ СШ № 143</c:v>
                </c:pt>
                <c:pt idx="77">
                  <c:v>МАОУ СШ № 144</c:v>
                </c:pt>
                <c:pt idx="78">
                  <c:v>МАОУ СШ № 145</c:v>
                </c:pt>
                <c:pt idx="79">
                  <c:v>МБОУ СШ № 147</c:v>
                </c:pt>
                <c:pt idx="80">
                  <c:v>МАОУ СШ № 149</c:v>
                </c:pt>
                <c:pt idx="81">
                  <c:v>МАОУ СШ № 150</c:v>
                </c:pt>
                <c:pt idx="82">
                  <c:v>МАОУ СШ № 151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156</c:v>
                </c:pt>
                <c:pt idx="86">
                  <c:v>ЦЕНТРАЛЬНЫЙ РАЙОН</c:v>
                </c:pt>
                <c:pt idx="87">
                  <c:v>МАОУ Гимназия № 2</c:v>
                </c:pt>
                <c:pt idx="88">
                  <c:v>МБОУ Гимназия  № 16</c:v>
                </c:pt>
                <c:pt idx="89">
                  <c:v>МБОУ Лицей № 2</c:v>
                </c:pt>
                <c:pt idx="90">
                  <c:v>МБОУ СШ № 10</c:v>
                </c:pt>
                <c:pt idx="91">
                  <c:v>МБОУ СШ № 27</c:v>
                </c:pt>
                <c:pt idx="92">
                  <c:v>МБОУ СШ № 51</c:v>
                </c:pt>
                <c:pt idx="93">
                  <c:v>МАОУ СШ "Комплекс Покровский"</c:v>
                </c:pt>
                <c:pt idx="94">
                  <c:v>МАОУ СШ № 155</c:v>
                </c:pt>
              </c:strCache>
            </c:strRef>
          </c:cat>
          <c:val>
            <c:numRef>
              <c:f>'Географ-11 диаграмма по районам'!$I$5:$I$99</c:f>
              <c:numCache>
                <c:formatCode>0,00</c:formatCode>
                <c:ptCount val="95"/>
                <c:pt idx="0">
                  <c:v>49.73</c:v>
                </c:pt>
                <c:pt idx="1">
                  <c:v>49.73</c:v>
                </c:pt>
                <c:pt idx="2">
                  <c:v>49.73</c:v>
                </c:pt>
                <c:pt idx="3">
                  <c:v>49.73</c:v>
                </c:pt>
                <c:pt idx="4">
                  <c:v>49.73</c:v>
                </c:pt>
                <c:pt idx="5">
                  <c:v>49.73</c:v>
                </c:pt>
                <c:pt idx="6">
                  <c:v>49.73</c:v>
                </c:pt>
                <c:pt idx="7">
                  <c:v>49.73</c:v>
                </c:pt>
                <c:pt idx="8">
                  <c:v>49.73</c:v>
                </c:pt>
                <c:pt idx="9">
                  <c:v>49.73</c:v>
                </c:pt>
                <c:pt idx="10">
                  <c:v>49.73</c:v>
                </c:pt>
                <c:pt idx="11">
                  <c:v>49.73</c:v>
                </c:pt>
                <c:pt idx="12">
                  <c:v>49.73</c:v>
                </c:pt>
                <c:pt idx="13">
                  <c:v>49.73</c:v>
                </c:pt>
                <c:pt idx="14">
                  <c:v>49.73</c:v>
                </c:pt>
                <c:pt idx="15">
                  <c:v>49.73</c:v>
                </c:pt>
                <c:pt idx="16">
                  <c:v>49.73</c:v>
                </c:pt>
                <c:pt idx="17">
                  <c:v>49.73</c:v>
                </c:pt>
                <c:pt idx="18">
                  <c:v>49.73</c:v>
                </c:pt>
                <c:pt idx="19">
                  <c:v>49.73</c:v>
                </c:pt>
                <c:pt idx="20">
                  <c:v>49.73</c:v>
                </c:pt>
                <c:pt idx="21">
                  <c:v>49.73</c:v>
                </c:pt>
                <c:pt idx="22">
                  <c:v>49.73</c:v>
                </c:pt>
                <c:pt idx="23">
                  <c:v>49.73</c:v>
                </c:pt>
                <c:pt idx="24">
                  <c:v>49.73</c:v>
                </c:pt>
                <c:pt idx="25">
                  <c:v>49.73</c:v>
                </c:pt>
                <c:pt idx="26">
                  <c:v>49.73</c:v>
                </c:pt>
                <c:pt idx="27">
                  <c:v>49.73</c:v>
                </c:pt>
                <c:pt idx="28">
                  <c:v>49.73</c:v>
                </c:pt>
                <c:pt idx="29">
                  <c:v>49.73</c:v>
                </c:pt>
                <c:pt idx="30">
                  <c:v>49.73</c:v>
                </c:pt>
                <c:pt idx="31">
                  <c:v>49.73</c:v>
                </c:pt>
                <c:pt idx="32">
                  <c:v>49.73</c:v>
                </c:pt>
                <c:pt idx="33">
                  <c:v>49.73</c:v>
                </c:pt>
                <c:pt idx="34">
                  <c:v>49.73</c:v>
                </c:pt>
                <c:pt idx="35">
                  <c:v>49.73</c:v>
                </c:pt>
                <c:pt idx="36">
                  <c:v>49.73</c:v>
                </c:pt>
                <c:pt idx="37">
                  <c:v>49.73</c:v>
                </c:pt>
                <c:pt idx="38">
                  <c:v>49.73</c:v>
                </c:pt>
                <c:pt idx="39">
                  <c:v>49.73</c:v>
                </c:pt>
                <c:pt idx="40">
                  <c:v>49.73</c:v>
                </c:pt>
                <c:pt idx="41">
                  <c:v>49.73</c:v>
                </c:pt>
                <c:pt idx="42">
                  <c:v>49.73</c:v>
                </c:pt>
                <c:pt idx="43">
                  <c:v>49.73</c:v>
                </c:pt>
                <c:pt idx="44">
                  <c:v>49.73</c:v>
                </c:pt>
                <c:pt idx="45">
                  <c:v>49.73</c:v>
                </c:pt>
                <c:pt idx="46">
                  <c:v>49.73</c:v>
                </c:pt>
                <c:pt idx="47">
                  <c:v>49.73</c:v>
                </c:pt>
                <c:pt idx="48">
                  <c:v>49.73</c:v>
                </c:pt>
                <c:pt idx="49">
                  <c:v>49.73</c:v>
                </c:pt>
                <c:pt idx="50">
                  <c:v>49.73</c:v>
                </c:pt>
                <c:pt idx="51">
                  <c:v>49.73</c:v>
                </c:pt>
                <c:pt idx="52">
                  <c:v>49.73</c:v>
                </c:pt>
                <c:pt idx="53">
                  <c:v>49.73</c:v>
                </c:pt>
                <c:pt idx="54">
                  <c:v>49.73</c:v>
                </c:pt>
                <c:pt idx="55">
                  <c:v>49.73</c:v>
                </c:pt>
                <c:pt idx="56">
                  <c:v>49.73</c:v>
                </c:pt>
                <c:pt idx="57">
                  <c:v>49.73</c:v>
                </c:pt>
                <c:pt idx="58">
                  <c:v>49.73</c:v>
                </c:pt>
                <c:pt idx="59">
                  <c:v>49.73</c:v>
                </c:pt>
                <c:pt idx="60">
                  <c:v>49.73</c:v>
                </c:pt>
                <c:pt idx="61">
                  <c:v>49.73</c:v>
                </c:pt>
                <c:pt idx="62">
                  <c:v>49.73</c:v>
                </c:pt>
                <c:pt idx="63">
                  <c:v>49.73</c:v>
                </c:pt>
                <c:pt idx="64">
                  <c:v>49.73</c:v>
                </c:pt>
                <c:pt idx="65">
                  <c:v>49.73</c:v>
                </c:pt>
                <c:pt idx="66">
                  <c:v>49.73</c:v>
                </c:pt>
                <c:pt idx="67">
                  <c:v>49.73</c:v>
                </c:pt>
                <c:pt idx="68">
                  <c:v>49.73</c:v>
                </c:pt>
                <c:pt idx="69">
                  <c:v>49.73</c:v>
                </c:pt>
                <c:pt idx="70">
                  <c:v>49.73</c:v>
                </c:pt>
                <c:pt idx="71">
                  <c:v>49.73</c:v>
                </c:pt>
                <c:pt idx="72">
                  <c:v>49.73</c:v>
                </c:pt>
                <c:pt idx="73">
                  <c:v>49.73</c:v>
                </c:pt>
                <c:pt idx="74">
                  <c:v>49.73</c:v>
                </c:pt>
                <c:pt idx="75">
                  <c:v>49.73</c:v>
                </c:pt>
                <c:pt idx="76">
                  <c:v>49.73</c:v>
                </c:pt>
                <c:pt idx="77">
                  <c:v>49.73</c:v>
                </c:pt>
                <c:pt idx="78">
                  <c:v>49.73</c:v>
                </c:pt>
                <c:pt idx="79">
                  <c:v>49.73</c:v>
                </c:pt>
                <c:pt idx="80">
                  <c:v>49.73</c:v>
                </c:pt>
                <c:pt idx="81">
                  <c:v>49.73</c:v>
                </c:pt>
                <c:pt idx="82">
                  <c:v>49.73</c:v>
                </c:pt>
                <c:pt idx="83">
                  <c:v>49.73</c:v>
                </c:pt>
                <c:pt idx="84">
                  <c:v>49.73</c:v>
                </c:pt>
                <c:pt idx="85">
                  <c:v>49.73</c:v>
                </c:pt>
                <c:pt idx="86">
                  <c:v>49.73</c:v>
                </c:pt>
                <c:pt idx="87">
                  <c:v>49.73</c:v>
                </c:pt>
                <c:pt idx="88">
                  <c:v>49.73</c:v>
                </c:pt>
                <c:pt idx="89">
                  <c:v>49.73</c:v>
                </c:pt>
                <c:pt idx="90">
                  <c:v>49.73</c:v>
                </c:pt>
                <c:pt idx="91">
                  <c:v>49.73</c:v>
                </c:pt>
                <c:pt idx="92">
                  <c:v>49.73</c:v>
                </c:pt>
                <c:pt idx="93">
                  <c:v>49.73</c:v>
                </c:pt>
                <c:pt idx="94">
                  <c:v>49.73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'Географ-11 диаграмма по районам'!$B$5:$B$99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ЛЕНИНСКИЙ РАЙОН</c:v>
                </c:pt>
                <c:pt idx="21">
                  <c:v>МБОУ Гимназия № 7</c:v>
                </c:pt>
                <c:pt idx="22">
                  <c:v>МАОУ Гимназия № 11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МАОУ Лицей № 12</c:v>
                </c:pt>
                <c:pt idx="26">
                  <c:v>МАОУ СШ № 16</c:v>
                </c:pt>
                <c:pt idx="27">
                  <c:v>МБОУ СШ № 44</c:v>
                </c:pt>
                <c:pt idx="28">
                  <c:v>МАОУ СШ № 53</c:v>
                </c:pt>
                <c:pt idx="29">
                  <c:v>МБОУ СШ № 64</c:v>
                </c:pt>
                <c:pt idx="30">
                  <c:v>МАОУ СШ № 65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МБОУ СШ № 94</c:v>
                </c:pt>
                <c:pt idx="34">
                  <c:v>МАОУ СШ № 148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СШ № 21</c:v>
                </c:pt>
                <c:pt idx="43">
                  <c:v>МБОУ СШ № 36</c:v>
                </c:pt>
                <c:pt idx="44">
                  <c:v>МБОУ СШ № 39</c:v>
                </c:pt>
                <c:pt idx="45">
                  <c:v>МБОУ СШ № 72</c:v>
                </c:pt>
                <c:pt idx="46">
                  <c:v>МБОУ СШ № 84</c:v>
                </c:pt>
                <c:pt idx="47">
                  <c:v>СВЕРДЛОВСКИЙ РАЙОН</c:v>
                </c:pt>
                <c:pt idx="48">
                  <c:v>МАОУ Гимназия №14</c:v>
                </c:pt>
                <c:pt idx="49">
                  <c:v>МАОУ Лицей № 9 "Лидер"</c:v>
                </c:pt>
                <c:pt idx="50">
                  <c:v>МАОУ СШ № 6</c:v>
                </c:pt>
                <c:pt idx="51">
                  <c:v>МАОУ СШ № 17</c:v>
                </c:pt>
                <c:pt idx="52">
                  <c:v>МАОУ СШ № 23</c:v>
                </c:pt>
                <c:pt idx="53">
                  <c:v>МАОУ СШ № 42</c:v>
                </c:pt>
                <c:pt idx="54">
                  <c:v>МАОУ СШ № 45</c:v>
                </c:pt>
                <c:pt idx="55">
                  <c:v>МАОУ СШ № 76</c:v>
                </c:pt>
                <c:pt idx="56">
                  <c:v>МАОУ СШ № 78</c:v>
                </c:pt>
                <c:pt idx="57">
                  <c:v>МАОУ СШ № 93</c:v>
                </c:pt>
                <c:pt idx="58">
                  <c:v>МАОУ СШ № 137</c:v>
                </c:pt>
                <c:pt idx="59">
                  <c:v>СОВЕТСКИЙ РАЙОН</c:v>
                </c:pt>
                <c:pt idx="60">
                  <c:v>МАОУ СШ № 1</c:v>
                </c:pt>
                <c:pt idx="61">
                  <c:v>МБОУ СШ № 2</c:v>
                </c:pt>
                <c:pt idx="62">
                  <c:v>МАОУ СШ № 5</c:v>
                </c:pt>
                <c:pt idx="63">
                  <c:v>МАОУ СШ № 7</c:v>
                </c:pt>
                <c:pt idx="64">
                  <c:v>МАОУ СШ № 18</c:v>
                </c:pt>
                <c:pt idx="65">
                  <c:v>МАОУ СШ № 24</c:v>
                </c:pt>
                <c:pt idx="66">
                  <c:v>МБОУ СШ № 56</c:v>
                </c:pt>
                <c:pt idx="67">
                  <c:v>МАОУ СШ № 66</c:v>
                </c:pt>
                <c:pt idx="68">
                  <c:v>МАОУ СШ № 85</c:v>
                </c:pt>
                <c:pt idx="69">
                  <c:v>МБОУ СШ № 98</c:v>
                </c:pt>
                <c:pt idx="70">
                  <c:v>МАОУ СШ № 108</c:v>
                </c:pt>
                <c:pt idx="71">
                  <c:v>МАОУ СШ № 115</c:v>
                </c:pt>
                <c:pt idx="72">
                  <c:v>МАОУ СШ № 121</c:v>
                </c:pt>
                <c:pt idx="73">
                  <c:v>МБОУ СШ № 129</c:v>
                </c:pt>
                <c:pt idx="74">
                  <c:v>МАОУ СШ № 134</c:v>
                </c:pt>
                <c:pt idx="75">
                  <c:v>МАОУ СШ № 139</c:v>
                </c:pt>
                <c:pt idx="76">
                  <c:v>МАОУ СШ № 143</c:v>
                </c:pt>
                <c:pt idx="77">
                  <c:v>МАОУ СШ № 144</c:v>
                </c:pt>
                <c:pt idx="78">
                  <c:v>МАОУ СШ № 145</c:v>
                </c:pt>
                <c:pt idx="79">
                  <c:v>МБОУ СШ № 147</c:v>
                </c:pt>
                <c:pt idx="80">
                  <c:v>МАОУ СШ № 149</c:v>
                </c:pt>
                <c:pt idx="81">
                  <c:v>МАОУ СШ № 150</c:v>
                </c:pt>
                <c:pt idx="82">
                  <c:v>МАОУ СШ № 151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156</c:v>
                </c:pt>
                <c:pt idx="86">
                  <c:v>ЦЕНТРАЛЬНЫЙ РАЙОН</c:v>
                </c:pt>
                <c:pt idx="87">
                  <c:v>МАОУ Гимназия № 2</c:v>
                </c:pt>
                <c:pt idx="88">
                  <c:v>МБОУ Гимназия  № 16</c:v>
                </c:pt>
                <c:pt idx="89">
                  <c:v>МБОУ Лицей № 2</c:v>
                </c:pt>
                <c:pt idx="90">
                  <c:v>МБОУ СШ № 10</c:v>
                </c:pt>
                <c:pt idx="91">
                  <c:v>МБОУ СШ № 27</c:v>
                </c:pt>
                <c:pt idx="92">
                  <c:v>МБОУ СШ № 51</c:v>
                </c:pt>
                <c:pt idx="93">
                  <c:v>МАОУ СШ "Комплекс Покровский"</c:v>
                </c:pt>
                <c:pt idx="94">
                  <c:v>МАОУ СШ № 155</c:v>
                </c:pt>
              </c:strCache>
            </c:strRef>
          </c:cat>
          <c:val>
            <c:numRef>
              <c:f>'Географ-11 диаграмма по районам'!$H$5:$H$99</c:f>
              <c:numCache>
                <c:formatCode>0,00</c:formatCode>
                <c:ptCount val="95"/>
                <c:pt idx="0">
                  <c:v>63.033333333333331</c:v>
                </c:pt>
                <c:pt idx="1">
                  <c:v>81.5</c:v>
                </c:pt>
                <c:pt idx="2">
                  <c:v>34</c:v>
                </c:pt>
                <c:pt idx="4">
                  <c:v>80</c:v>
                </c:pt>
                <c:pt idx="5">
                  <c:v>62</c:v>
                </c:pt>
                <c:pt idx="7">
                  <c:v>61.7</c:v>
                </c:pt>
                <c:pt idx="8">
                  <c:v>59</c:v>
                </c:pt>
                <c:pt idx="9">
                  <c:v>50.55</c:v>
                </c:pt>
                <c:pt idx="10">
                  <c:v>36.700000000000003</c:v>
                </c:pt>
                <c:pt idx="11">
                  <c:v>65</c:v>
                </c:pt>
                <c:pt idx="12">
                  <c:v>45</c:v>
                </c:pt>
                <c:pt idx="18">
                  <c:v>55.5</c:v>
                </c:pt>
                <c:pt idx="20">
                  <c:v>58.1</c:v>
                </c:pt>
                <c:pt idx="21">
                  <c:v>64</c:v>
                </c:pt>
                <c:pt idx="22">
                  <c:v>55.5</c:v>
                </c:pt>
                <c:pt idx="24">
                  <c:v>72</c:v>
                </c:pt>
                <c:pt idx="25">
                  <c:v>50</c:v>
                </c:pt>
                <c:pt idx="28">
                  <c:v>49</c:v>
                </c:pt>
                <c:pt idx="35">
                  <c:v>57.050000000000004</c:v>
                </c:pt>
                <c:pt idx="36">
                  <c:v>62</c:v>
                </c:pt>
                <c:pt idx="37">
                  <c:v>66</c:v>
                </c:pt>
                <c:pt idx="39">
                  <c:v>52.8</c:v>
                </c:pt>
                <c:pt idx="40">
                  <c:v>54</c:v>
                </c:pt>
                <c:pt idx="41">
                  <c:v>47</c:v>
                </c:pt>
                <c:pt idx="43">
                  <c:v>56</c:v>
                </c:pt>
                <c:pt idx="45">
                  <c:v>58</c:v>
                </c:pt>
                <c:pt idx="46">
                  <c:v>60.6</c:v>
                </c:pt>
                <c:pt idx="47">
                  <c:v>47</c:v>
                </c:pt>
                <c:pt idx="50">
                  <c:v>46</c:v>
                </c:pt>
                <c:pt idx="54">
                  <c:v>34</c:v>
                </c:pt>
                <c:pt idx="55">
                  <c:v>56</c:v>
                </c:pt>
                <c:pt idx="57">
                  <c:v>53</c:v>
                </c:pt>
                <c:pt idx="58">
                  <c:v>46</c:v>
                </c:pt>
                <c:pt idx="59">
                  <c:v>47.693749999999994</c:v>
                </c:pt>
                <c:pt idx="60">
                  <c:v>70</c:v>
                </c:pt>
                <c:pt idx="63">
                  <c:v>42.3</c:v>
                </c:pt>
                <c:pt idx="65">
                  <c:v>43</c:v>
                </c:pt>
                <c:pt idx="66">
                  <c:v>56.5</c:v>
                </c:pt>
                <c:pt idx="67">
                  <c:v>80</c:v>
                </c:pt>
                <c:pt idx="69">
                  <c:v>49</c:v>
                </c:pt>
                <c:pt idx="70">
                  <c:v>40</c:v>
                </c:pt>
                <c:pt idx="72">
                  <c:v>12</c:v>
                </c:pt>
                <c:pt idx="76">
                  <c:v>47</c:v>
                </c:pt>
                <c:pt idx="77">
                  <c:v>50</c:v>
                </c:pt>
                <c:pt idx="78">
                  <c:v>43</c:v>
                </c:pt>
                <c:pt idx="79">
                  <c:v>37</c:v>
                </c:pt>
                <c:pt idx="80">
                  <c:v>49</c:v>
                </c:pt>
                <c:pt idx="81">
                  <c:v>50</c:v>
                </c:pt>
                <c:pt idx="82">
                  <c:v>47</c:v>
                </c:pt>
                <c:pt idx="85">
                  <c:v>47.3</c:v>
                </c:pt>
                <c:pt idx="86">
                  <c:v>42.027777777777779</c:v>
                </c:pt>
                <c:pt idx="88">
                  <c:v>46</c:v>
                </c:pt>
                <c:pt idx="90">
                  <c:v>52</c:v>
                </c:pt>
                <c:pt idx="91">
                  <c:v>32</c:v>
                </c:pt>
                <c:pt idx="92">
                  <c:v>58</c:v>
                </c:pt>
                <c:pt idx="93">
                  <c:v>36.166666666666664</c:v>
                </c:pt>
                <c:pt idx="94">
                  <c:v>28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'Географ-11 диаграмма по районам'!$B$5:$B$99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ЛЕНИНСКИЙ РАЙОН</c:v>
                </c:pt>
                <c:pt idx="21">
                  <c:v>МБОУ Гимназия № 7</c:v>
                </c:pt>
                <c:pt idx="22">
                  <c:v>МАОУ Гимназия № 11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МАОУ Лицей № 12</c:v>
                </c:pt>
                <c:pt idx="26">
                  <c:v>МАОУ СШ № 16</c:v>
                </c:pt>
                <c:pt idx="27">
                  <c:v>МБОУ СШ № 44</c:v>
                </c:pt>
                <c:pt idx="28">
                  <c:v>МАОУ СШ № 53</c:v>
                </c:pt>
                <c:pt idx="29">
                  <c:v>МБОУ СШ № 64</c:v>
                </c:pt>
                <c:pt idx="30">
                  <c:v>МАОУ СШ № 65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МБОУ СШ № 94</c:v>
                </c:pt>
                <c:pt idx="34">
                  <c:v>МАОУ СШ № 148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СШ № 21</c:v>
                </c:pt>
                <c:pt idx="43">
                  <c:v>МБОУ СШ № 36</c:v>
                </c:pt>
                <c:pt idx="44">
                  <c:v>МБОУ СШ № 39</c:v>
                </c:pt>
                <c:pt idx="45">
                  <c:v>МБОУ СШ № 72</c:v>
                </c:pt>
                <c:pt idx="46">
                  <c:v>МБОУ СШ № 84</c:v>
                </c:pt>
                <c:pt idx="47">
                  <c:v>СВЕРДЛОВСКИЙ РАЙОН</c:v>
                </c:pt>
                <c:pt idx="48">
                  <c:v>МАОУ Гимназия №14</c:v>
                </c:pt>
                <c:pt idx="49">
                  <c:v>МАОУ Лицей № 9 "Лидер"</c:v>
                </c:pt>
                <c:pt idx="50">
                  <c:v>МАОУ СШ № 6</c:v>
                </c:pt>
                <c:pt idx="51">
                  <c:v>МАОУ СШ № 17</c:v>
                </c:pt>
                <c:pt idx="52">
                  <c:v>МАОУ СШ № 23</c:v>
                </c:pt>
                <c:pt idx="53">
                  <c:v>МАОУ СШ № 42</c:v>
                </c:pt>
                <c:pt idx="54">
                  <c:v>МАОУ СШ № 45</c:v>
                </c:pt>
                <c:pt idx="55">
                  <c:v>МАОУ СШ № 76</c:v>
                </c:pt>
                <c:pt idx="56">
                  <c:v>МАОУ СШ № 78</c:v>
                </c:pt>
                <c:pt idx="57">
                  <c:v>МАОУ СШ № 93</c:v>
                </c:pt>
                <c:pt idx="58">
                  <c:v>МАОУ СШ № 137</c:v>
                </c:pt>
                <c:pt idx="59">
                  <c:v>СОВЕТСКИЙ РАЙОН</c:v>
                </c:pt>
                <c:pt idx="60">
                  <c:v>МАОУ СШ № 1</c:v>
                </c:pt>
                <c:pt idx="61">
                  <c:v>МБОУ СШ № 2</c:v>
                </c:pt>
                <c:pt idx="62">
                  <c:v>МАОУ СШ № 5</c:v>
                </c:pt>
                <c:pt idx="63">
                  <c:v>МАОУ СШ № 7</c:v>
                </c:pt>
                <c:pt idx="64">
                  <c:v>МАОУ СШ № 18</c:v>
                </c:pt>
                <c:pt idx="65">
                  <c:v>МАОУ СШ № 24</c:v>
                </c:pt>
                <c:pt idx="66">
                  <c:v>МБОУ СШ № 56</c:v>
                </c:pt>
                <c:pt idx="67">
                  <c:v>МАОУ СШ № 66</c:v>
                </c:pt>
                <c:pt idx="68">
                  <c:v>МАОУ СШ № 85</c:v>
                </c:pt>
                <c:pt idx="69">
                  <c:v>МБОУ СШ № 98</c:v>
                </c:pt>
                <c:pt idx="70">
                  <c:v>МАОУ СШ № 108</c:v>
                </c:pt>
                <c:pt idx="71">
                  <c:v>МАОУ СШ № 115</c:v>
                </c:pt>
                <c:pt idx="72">
                  <c:v>МАОУ СШ № 121</c:v>
                </c:pt>
                <c:pt idx="73">
                  <c:v>МБОУ СШ № 129</c:v>
                </c:pt>
                <c:pt idx="74">
                  <c:v>МАОУ СШ № 134</c:v>
                </c:pt>
                <c:pt idx="75">
                  <c:v>МАОУ СШ № 139</c:v>
                </c:pt>
                <c:pt idx="76">
                  <c:v>МАОУ СШ № 143</c:v>
                </c:pt>
                <c:pt idx="77">
                  <c:v>МАОУ СШ № 144</c:v>
                </c:pt>
                <c:pt idx="78">
                  <c:v>МАОУ СШ № 145</c:v>
                </c:pt>
                <c:pt idx="79">
                  <c:v>МБОУ СШ № 147</c:v>
                </c:pt>
                <c:pt idx="80">
                  <c:v>МАОУ СШ № 149</c:v>
                </c:pt>
                <c:pt idx="81">
                  <c:v>МАОУ СШ № 150</c:v>
                </c:pt>
                <c:pt idx="82">
                  <c:v>МАОУ СШ № 151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156</c:v>
                </c:pt>
                <c:pt idx="86">
                  <c:v>ЦЕНТРАЛЬНЫЙ РАЙОН</c:v>
                </c:pt>
                <c:pt idx="87">
                  <c:v>МАОУ Гимназия № 2</c:v>
                </c:pt>
                <c:pt idx="88">
                  <c:v>МБОУ Гимназия  № 16</c:v>
                </c:pt>
                <c:pt idx="89">
                  <c:v>МБОУ Лицей № 2</c:v>
                </c:pt>
                <c:pt idx="90">
                  <c:v>МБОУ СШ № 10</c:v>
                </c:pt>
                <c:pt idx="91">
                  <c:v>МБОУ СШ № 27</c:v>
                </c:pt>
                <c:pt idx="92">
                  <c:v>МБОУ СШ № 51</c:v>
                </c:pt>
                <c:pt idx="93">
                  <c:v>МАОУ СШ "Комплекс Покровский"</c:v>
                </c:pt>
                <c:pt idx="94">
                  <c:v>МАОУ СШ № 155</c:v>
                </c:pt>
              </c:strCache>
            </c:strRef>
          </c:cat>
          <c:val>
            <c:numRef>
              <c:f>'Географ-11 диаграмма по районам'!$M$5:$M$99</c:f>
              <c:numCache>
                <c:formatCode>0,00</c:formatCode>
                <c:ptCount val="95"/>
                <c:pt idx="0">
                  <c:v>59.7</c:v>
                </c:pt>
                <c:pt idx="1">
                  <c:v>59.7</c:v>
                </c:pt>
                <c:pt idx="2">
                  <c:v>59.7</c:v>
                </c:pt>
                <c:pt idx="3">
                  <c:v>59.7</c:v>
                </c:pt>
                <c:pt idx="4">
                  <c:v>59.7</c:v>
                </c:pt>
                <c:pt idx="5">
                  <c:v>59.7</c:v>
                </c:pt>
                <c:pt idx="6">
                  <c:v>59.7</c:v>
                </c:pt>
                <c:pt idx="7">
                  <c:v>59.7</c:v>
                </c:pt>
                <c:pt idx="8">
                  <c:v>59.7</c:v>
                </c:pt>
                <c:pt idx="9">
                  <c:v>59.7</c:v>
                </c:pt>
                <c:pt idx="10">
                  <c:v>59.7</c:v>
                </c:pt>
                <c:pt idx="11">
                  <c:v>59.7</c:v>
                </c:pt>
                <c:pt idx="12">
                  <c:v>59.7</c:v>
                </c:pt>
                <c:pt idx="13">
                  <c:v>59.7</c:v>
                </c:pt>
                <c:pt idx="14">
                  <c:v>59.7</c:v>
                </c:pt>
                <c:pt idx="15">
                  <c:v>59.7</c:v>
                </c:pt>
                <c:pt idx="16">
                  <c:v>59.7</c:v>
                </c:pt>
                <c:pt idx="17">
                  <c:v>59.7</c:v>
                </c:pt>
                <c:pt idx="18">
                  <c:v>59.7</c:v>
                </c:pt>
                <c:pt idx="19">
                  <c:v>59.7</c:v>
                </c:pt>
                <c:pt idx="20">
                  <c:v>59.7</c:v>
                </c:pt>
                <c:pt idx="21">
                  <c:v>59.7</c:v>
                </c:pt>
                <c:pt idx="22">
                  <c:v>59.7</c:v>
                </c:pt>
                <c:pt idx="23">
                  <c:v>59.7</c:v>
                </c:pt>
                <c:pt idx="24">
                  <c:v>59.7</c:v>
                </c:pt>
                <c:pt idx="25">
                  <c:v>59.7</c:v>
                </c:pt>
                <c:pt idx="26">
                  <c:v>59.7</c:v>
                </c:pt>
                <c:pt idx="27">
                  <c:v>59.7</c:v>
                </c:pt>
                <c:pt idx="28">
                  <c:v>59.7</c:v>
                </c:pt>
                <c:pt idx="29">
                  <c:v>59.7</c:v>
                </c:pt>
                <c:pt idx="30">
                  <c:v>59.7</c:v>
                </c:pt>
                <c:pt idx="31">
                  <c:v>59.7</c:v>
                </c:pt>
                <c:pt idx="32">
                  <c:v>59.7</c:v>
                </c:pt>
                <c:pt idx="33">
                  <c:v>59.7</c:v>
                </c:pt>
                <c:pt idx="34">
                  <c:v>59.7</c:v>
                </c:pt>
                <c:pt idx="35">
                  <c:v>59.7</c:v>
                </c:pt>
                <c:pt idx="36">
                  <c:v>59.7</c:v>
                </c:pt>
                <c:pt idx="37">
                  <c:v>59.7</c:v>
                </c:pt>
                <c:pt idx="38">
                  <c:v>59.7</c:v>
                </c:pt>
                <c:pt idx="39">
                  <c:v>59.7</c:v>
                </c:pt>
                <c:pt idx="40">
                  <c:v>59.7</c:v>
                </c:pt>
                <c:pt idx="41">
                  <c:v>59.7</c:v>
                </c:pt>
                <c:pt idx="42">
                  <c:v>59.7</c:v>
                </c:pt>
                <c:pt idx="43">
                  <c:v>59.7</c:v>
                </c:pt>
                <c:pt idx="44">
                  <c:v>59.7</c:v>
                </c:pt>
                <c:pt idx="45">
                  <c:v>59.7</c:v>
                </c:pt>
                <c:pt idx="46">
                  <c:v>59.7</c:v>
                </c:pt>
                <c:pt idx="47">
                  <c:v>59.7</c:v>
                </c:pt>
                <c:pt idx="48">
                  <c:v>59.7</c:v>
                </c:pt>
                <c:pt idx="49">
                  <c:v>59.7</c:v>
                </c:pt>
                <c:pt idx="50">
                  <c:v>59.7</c:v>
                </c:pt>
                <c:pt idx="51">
                  <c:v>59.7</c:v>
                </c:pt>
                <c:pt idx="52">
                  <c:v>59.7</c:v>
                </c:pt>
                <c:pt idx="53">
                  <c:v>59.7</c:v>
                </c:pt>
                <c:pt idx="54">
                  <c:v>59.7</c:v>
                </c:pt>
                <c:pt idx="55">
                  <c:v>59.7</c:v>
                </c:pt>
                <c:pt idx="56">
                  <c:v>59.7</c:v>
                </c:pt>
                <c:pt idx="57">
                  <c:v>59.7</c:v>
                </c:pt>
                <c:pt idx="58">
                  <c:v>59.7</c:v>
                </c:pt>
                <c:pt idx="59">
                  <c:v>59.7</c:v>
                </c:pt>
                <c:pt idx="60">
                  <c:v>59.7</c:v>
                </c:pt>
                <c:pt idx="61">
                  <c:v>59.7</c:v>
                </c:pt>
                <c:pt idx="62">
                  <c:v>59.7</c:v>
                </c:pt>
                <c:pt idx="63">
                  <c:v>59.7</c:v>
                </c:pt>
                <c:pt idx="64">
                  <c:v>59.7</c:v>
                </c:pt>
                <c:pt idx="65">
                  <c:v>59.7</c:v>
                </c:pt>
                <c:pt idx="66">
                  <c:v>59.7</c:v>
                </c:pt>
                <c:pt idx="67">
                  <c:v>59.7</c:v>
                </c:pt>
                <c:pt idx="68">
                  <c:v>59.7</c:v>
                </c:pt>
                <c:pt idx="69">
                  <c:v>59.7</c:v>
                </c:pt>
                <c:pt idx="70">
                  <c:v>59.7</c:v>
                </c:pt>
                <c:pt idx="71">
                  <c:v>59.7</c:v>
                </c:pt>
                <c:pt idx="72">
                  <c:v>59.7</c:v>
                </c:pt>
                <c:pt idx="73">
                  <c:v>59.7</c:v>
                </c:pt>
                <c:pt idx="74">
                  <c:v>59.7</c:v>
                </c:pt>
                <c:pt idx="75">
                  <c:v>59.7</c:v>
                </c:pt>
                <c:pt idx="76">
                  <c:v>59.7</c:v>
                </c:pt>
                <c:pt idx="77">
                  <c:v>59.7</c:v>
                </c:pt>
                <c:pt idx="78">
                  <c:v>59.7</c:v>
                </c:pt>
                <c:pt idx="79">
                  <c:v>59.7</c:v>
                </c:pt>
                <c:pt idx="80">
                  <c:v>59.7</c:v>
                </c:pt>
                <c:pt idx="81">
                  <c:v>59.7</c:v>
                </c:pt>
                <c:pt idx="82">
                  <c:v>59.7</c:v>
                </c:pt>
                <c:pt idx="83">
                  <c:v>59.7</c:v>
                </c:pt>
                <c:pt idx="84">
                  <c:v>59.7</c:v>
                </c:pt>
                <c:pt idx="85">
                  <c:v>59.7</c:v>
                </c:pt>
                <c:pt idx="86">
                  <c:v>59.7</c:v>
                </c:pt>
                <c:pt idx="87">
                  <c:v>59.7</c:v>
                </c:pt>
                <c:pt idx="88">
                  <c:v>59.7</c:v>
                </c:pt>
                <c:pt idx="89">
                  <c:v>59.7</c:v>
                </c:pt>
                <c:pt idx="90">
                  <c:v>59.7</c:v>
                </c:pt>
                <c:pt idx="91">
                  <c:v>59.7</c:v>
                </c:pt>
                <c:pt idx="92">
                  <c:v>59.7</c:v>
                </c:pt>
                <c:pt idx="93">
                  <c:v>59.7</c:v>
                </c:pt>
                <c:pt idx="94">
                  <c:v>59.7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'Географ-11 диаграмма по районам'!$B$5:$B$99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МАОУ СШ № 8 "Созидание"</c:v>
                </c:pt>
                <c:pt idx="15">
                  <c:v>МАОУ СШ № 46</c:v>
                </c:pt>
                <c:pt idx="16">
                  <c:v>МАОУ СШ № 55</c:v>
                </c:pt>
                <c:pt idx="17">
                  <c:v>МБОУ СШ № 63</c:v>
                </c:pt>
                <c:pt idx="18">
                  <c:v>МАОУ СШ № 90</c:v>
                </c:pt>
                <c:pt idx="19">
                  <c:v>МАОУ СШ № 135</c:v>
                </c:pt>
                <c:pt idx="20">
                  <c:v>ЛЕНИНСКИЙ РАЙОН</c:v>
                </c:pt>
                <c:pt idx="21">
                  <c:v>МБОУ Гимназия № 7</c:v>
                </c:pt>
                <c:pt idx="22">
                  <c:v>МАОУ Гимназия № 11</c:v>
                </c:pt>
                <c:pt idx="23">
                  <c:v>МАОУ Гимназия № 15</c:v>
                </c:pt>
                <c:pt idx="24">
                  <c:v>МАОУ Лицей № 3</c:v>
                </c:pt>
                <c:pt idx="25">
                  <c:v>МАОУ Лицей № 12</c:v>
                </c:pt>
                <c:pt idx="26">
                  <c:v>МАОУ СШ № 16</c:v>
                </c:pt>
                <c:pt idx="27">
                  <c:v>МБОУ СШ № 44</c:v>
                </c:pt>
                <c:pt idx="28">
                  <c:v>МАОУ СШ № 53</c:v>
                </c:pt>
                <c:pt idx="29">
                  <c:v>МБОУ СШ № 64</c:v>
                </c:pt>
                <c:pt idx="30">
                  <c:v>МАОУ СШ № 65</c:v>
                </c:pt>
                <c:pt idx="31">
                  <c:v>МБОУ СШ № 79</c:v>
                </c:pt>
                <c:pt idx="32">
                  <c:v>МАОУ СШ № 89</c:v>
                </c:pt>
                <c:pt idx="33">
                  <c:v>МБОУ СШ № 94</c:v>
                </c:pt>
                <c:pt idx="34">
                  <c:v>МАОУ СШ № 148</c:v>
                </c:pt>
                <c:pt idx="35">
                  <c:v>ОКТЯБРЬСКИЙ РАЙОН</c:v>
                </c:pt>
                <c:pt idx="36">
                  <c:v>МАОУ "КУГ № 1 - Универс"</c:v>
                </c:pt>
                <c:pt idx="37">
                  <c:v>МБОУ Гимназия № 3</c:v>
                </c:pt>
                <c:pt idx="38">
                  <c:v>МАОУ Гимназия № 13 "Академ"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СШ № 21</c:v>
                </c:pt>
                <c:pt idx="43">
                  <c:v>МБОУ СШ № 36</c:v>
                </c:pt>
                <c:pt idx="44">
                  <c:v>МБОУ СШ № 39</c:v>
                </c:pt>
                <c:pt idx="45">
                  <c:v>МБОУ СШ № 72</c:v>
                </c:pt>
                <c:pt idx="46">
                  <c:v>МБОУ СШ № 84</c:v>
                </c:pt>
                <c:pt idx="47">
                  <c:v>СВЕРДЛОВСКИЙ РАЙОН</c:v>
                </c:pt>
                <c:pt idx="48">
                  <c:v>МАОУ Гимназия №14</c:v>
                </c:pt>
                <c:pt idx="49">
                  <c:v>МАОУ Лицей № 9 "Лидер"</c:v>
                </c:pt>
                <c:pt idx="50">
                  <c:v>МАОУ СШ № 6</c:v>
                </c:pt>
                <c:pt idx="51">
                  <c:v>МАОУ СШ № 17</c:v>
                </c:pt>
                <c:pt idx="52">
                  <c:v>МАОУ СШ № 23</c:v>
                </c:pt>
                <c:pt idx="53">
                  <c:v>МАОУ СШ № 42</c:v>
                </c:pt>
                <c:pt idx="54">
                  <c:v>МАОУ СШ № 45</c:v>
                </c:pt>
                <c:pt idx="55">
                  <c:v>МАОУ СШ № 76</c:v>
                </c:pt>
                <c:pt idx="56">
                  <c:v>МАОУ СШ № 78</c:v>
                </c:pt>
                <c:pt idx="57">
                  <c:v>МАОУ СШ № 93</c:v>
                </c:pt>
                <c:pt idx="58">
                  <c:v>МАОУ СШ № 137</c:v>
                </c:pt>
                <c:pt idx="59">
                  <c:v>СОВЕТСКИЙ РАЙОН</c:v>
                </c:pt>
                <c:pt idx="60">
                  <c:v>МАОУ СШ № 1</c:v>
                </c:pt>
                <c:pt idx="61">
                  <c:v>МБОУ СШ № 2</c:v>
                </c:pt>
                <c:pt idx="62">
                  <c:v>МАОУ СШ № 5</c:v>
                </c:pt>
                <c:pt idx="63">
                  <c:v>МАОУ СШ № 7</c:v>
                </c:pt>
                <c:pt idx="64">
                  <c:v>МАОУ СШ № 18</c:v>
                </c:pt>
                <c:pt idx="65">
                  <c:v>МАОУ СШ № 24</c:v>
                </c:pt>
                <c:pt idx="66">
                  <c:v>МБОУ СШ № 56</c:v>
                </c:pt>
                <c:pt idx="67">
                  <c:v>МАОУ СШ № 66</c:v>
                </c:pt>
                <c:pt idx="68">
                  <c:v>МАОУ СШ № 85</c:v>
                </c:pt>
                <c:pt idx="69">
                  <c:v>МБОУ СШ № 98</c:v>
                </c:pt>
                <c:pt idx="70">
                  <c:v>МАОУ СШ № 108</c:v>
                </c:pt>
                <c:pt idx="71">
                  <c:v>МАОУ СШ № 115</c:v>
                </c:pt>
                <c:pt idx="72">
                  <c:v>МАОУ СШ № 121</c:v>
                </c:pt>
                <c:pt idx="73">
                  <c:v>МБОУ СШ № 129</c:v>
                </c:pt>
                <c:pt idx="74">
                  <c:v>МАОУ СШ № 134</c:v>
                </c:pt>
                <c:pt idx="75">
                  <c:v>МАОУ СШ № 139</c:v>
                </c:pt>
                <c:pt idx="76">
                  <c:v>МАОУ СШ № 143</c:v>
                </c:pt>
                <c:pt idx="77">
                  <c:v>МАОУ СШ № 144</c:v>
                </c:pt>
                <c:pt idx="78">
                  <c:v>МАОУ СШ № 145</c:v>
                </c:pt>
                <c:pt idx="79">
                  <c:v>МБОУ СШ № 147</c:v>
                </c:pt>
                <c:pt idx="80">
                  <c:v>МАОУ СШ № 149</c:v>
                </c:pt>
                <c:pt idx="81">
                  <c:v>МАОУ СШ № 150</c:v>
                </c:pt>
                <c:pt idx="82">
                  <c:v>МАОУ СШ № 151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156</c:v>
                </c:pt>
                <c:pt idx="86">
                  <c:v>ЦЕНТРАЛЬНЫЙ РАЙОН</c:v>
                </c:pt>
                <c:pt idx="87">
                  <c:v>МАОУ Гимназия № 2</c:v>
                </c:pt>
                <c:pt idx="88">
                  <c:v>МБОУ Гимназия  № 16</c:v>
                </c:pt>
                <c:pt idx="89">
                  <c:v>МБОУ Лицей № 2</c:v>
                </c:pt>
                <c:pt idx="90">
                  <c:v>МБОУ СШ № 10</c:v>
                </c:pt>
                <c:pt idx="91">
                  <c:v>МБОУ СШ № 27</c:v>
                </c:pt>
                <c:pt idx="92">
                  <c:v>МБОУ СШ № 51</c:v>
                </c:pt>
                <c:pt idx="93">
                  <c:v>МАОУ СШ "Комплекс Покровский"</c:v>
                </c:pt>
                <c:pt idx="94">
                  <c:v>МАОУ СШ № 155</c:v>
                </c:pt>
              </c:strCache>
            </c:strRef>
          </c:cat>
          <c:val>
            <c:numRef>
              <c:f>'Географ-11 диаграмма по районам'!$L$5:$L$99</c:f>
              <c:numCache>
                <c:formatCode>0,00</c:formatCode>
                <c:ptCount val="95"/>
                <c:pt idx="0">
                  <c:v>61.291666666666664</c:v>
                </c:pt>
                <c:pt idx="1">
                  <c:v>45</c:v>
                </c:pt>
                <c:pt idx="2">
                  <c:v>65.75</c:v>
                </c:pt>
                <c:pt idx="3">
                  <c:v>87</c:v>
                </c:pt>
                <c:pt idx="4">
                  <c:v>67</c:v>
                </c:pt>
                <c:pt idx="5">
                  <c:v>66</c:v>
                </c:pt>
                <c:pt idx="8">
                  <c:v>37</c:v>
                </c:pt>
                <c:pt idx="9">
                  <c:v>59.9</c:v>
                </c:pt>
                <c:pt idx="12">
                  <c:v>64</c:v>
                </c:pt>
                <c:pt idx="13">
                  <c:v>74</c:v>
                </c:pt>
                <c:pt idx="15">
                  <c:v>54.5</c:v>
                </c:pt>
                <c:pt idx="16">
                  <c:v>53</c:v>
                </c:pt>
                <c:pt idx="18">
                  <c:v>54</c:v>
                </c:pt>
                <c:pt idx="20">
                  <c:v>62.5</c:v>
                </c:pt>
                <c:pt idx="22">
                  <c:v>92</c:v>
                </c:pt>
                <c:pt idx="23">
                  <c:v>68</c:v>
                </c:pt>
                <c:pt idx="24">
                  <c:v>87</c:v>
                </c:pt>
                <c:pt idx="25">
                  <c:v>34</c:v>
                </c:pt>
                <c:pt idx="26">
                  <c:v>41</c:v>
                </c:pt>
                <c:pt idx="30">
                  <c:v>53</c:v>
                </c:pt>
                <c:pt idx="35">
                  <c:v>64.357142857142861</c:v>
                </c:pt>
                <c:pt idx="36">
                  <c:v>45</c:v>
                </c:pt>
                <c:pt idx="38">
                  <c:v>96</c:v>
                </c:pt>
                <c:pt idx="39">
                  <c:v>39</c:v>
                </c:pt>
                <c:pt idx="40">
                  <c:v>92</c:v>
                </c:pt>
                <c:pt idx="44">
                  <c:v>61</c:v>
                </c:pt>
                <c:pt idx="45">
                  <c:v>92</c:v>
                </c:pt>
                <c:pt idx="46">
                  <c:v>25.5</c:v>
                </c:pt>
                <c:pt idx="47">
                  <c:v>60.35</c:v>
                </c:pt>
                <c:pt idx="49">
                  <c:v>78</c:v>
                </c:pt>
                <c:pt idx="51">
                  <c:v>68</c:v>
                </c:pt>
                <c:pt idx="52">
                  <c:v>67</c:v>
                </c:pt>
                <c:pt idx="57">
                  <c:v>28.4</c:v>
                </c:pt>
                <c:pt idx="59">
                  <c:v>50.228571428571428</c:v>
                </c:pt>
                <c:pt idx="60">
                  <c:v>60.5</c:v>
                </c:pt>
                <c:pt idx="63">
                  <c:v>60</c:v>
                </c:pt>
                <c:pt idx="64">
                  <c:v>31</c:v>
                </c:pt>
                <c:pt idx="65">
                  <c:v>61</c:v>
                </c:pt>
                <c:pt idx="66">
                  <c:v>45</c:v>
                </c:pt>
                <c:pt idx="67">
                  <c:v>50</c:v>
                </c:pt>
                <c:pt idx="68">
                  <c:v>61</c:v>
                </c:pt>
                <c:pt idx="71">
                  <c:v>14</c:v>
                </c:pt>
                <c:pt idx="72">
                  <c:v>43</c:v>
                </c:pt>
                <c:pt idx="73">
                  <c:v>48</c:v>
                </c:pt>
                <c:pt idx="74">
                  <c:v>47</c:v>
                </c:pt>
                <c:pt idx="75">
                  <c:v>53.5</c:v>
                </c:pt>
                <c:pt idx="76">
                  <c:v>40.5</c:v>
                </c:pt>
                <c:pt idx="77">
                  <c:v>52</c:v>
                </c:pt>
                <c:pt idx="78">
                  <c:v>44</c:v>
                </c:pt>
                <c:pt idx="79">
                  <c:v>41</c:v>
                </c:pt>
                <c:pt idx="81">
                  <c:v>62</c:v>
                </c:pt>
                <c:pt idx="82">
                  <c:v>64</c:v>
                </c:pt>
                <c:pt idx="83">
                  <c:v>74</c:v>
                </c:pt>
                <c:pt idx="84">
                  <c:v>69</c:v>
                </c:pt>
                <c:pt idx="85">
                  <c:v>34.299999999999997</c:v>
                </c:pt>
                <c:pt idx="86">
                  <c:v>60.45</c:v>
                </c:pt>
                <c:pt idx="87">
                  <c:v>65.5</c:v>
                </c:pt>
                <c:pt idx="88">
                  <c:v>52.8</c:v>
                </c:pt>
                <c:pt idx="89">
                  <c:v>82.5</c:v>
                </c:pt>
                <c:pt idx="94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0400"/>
        <c:axId val="87622016"/>
      </c:lineChart>
      <c:catAx>
        <c:axId val="8703040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22016"/>
        <c:crosses val="autoZero"/>
        <c:auto val="1"/>
        <c:lblAlgn val="ctr"/>
        <c:lblOffset val="100"/>
        <c:noMultiLvlLbl val="0"/>
      </c:catAx>
      <c:valAx>
        <c:axId val="8762201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0304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4344404136435663"/>
          <c:y val="1.9972331630852432E-2"/>
          <c:w val="0.70000501678342086"/>
          <c:h val="4.2242802389331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География</a:t>
            </a:r>
            <a:r>
              <a:rPr lang="ru-RU" b="1" baseline="0"/>
              <a:t> 11 ЕГЭ 2021-2023</a:t>
            </a:r>
            <a:endParaRPr lang="ru-RU" b="1"/>
          </a:p>
        </c:rich>
      </c:tx>
      <c:layout>
        <c:manualLayout>
          <c:xMode val="edge"/>
          <c:yMode val="edge"/>
          <c:x val="3.1336128813774553E-2"/>
          <c:y val="1.47183925093315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231766118842076E-2"/>
          <c:y val="8.4266924508000565E-2"/>
          <c:w val="0.96818372063063718"/>
          <c:h val="0.58961951246350153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'Географ-11 диаграмма'!$B$5:$B$99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9</c:v>
                </c:pt>
                <c:pt idx="2">
                  <c:v>МАОУ СШ № 19</c:v>
                </c:pt>
                <c:pt idx="3">
                  <c:v>МАОУ СШ № 12</c:v>
                </c:pt>
                <c:pt idx="4">
                  <c:v>МАОУ Гимназия № 8</c:v>
                </c:pt>
                <c:pt idx="5">
                  <c:v>МАОУ Лицей № 7 </c:v>
                </c:pt>
                <c:pt idx="6">
                  <c:v>МАОУ СШ № 32</c:v>
                </c:pt>
                <c:pt idx="7">
                  <c:v>МБОУ Лицей № 28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Гимназия № 4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СШ № 8 "Созидание"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ЛЕНИНСКИЙ РАЙОН</c:v>
                </c:pt>
                <c:pt idx="21">
                  <c:v>МБОУ СШ № 64</c:v>
                </c:pt>
                <c:pt idx="22">
                  <c:v>МБОУ СШ № 79</c:v>
                </c:pt>
                <c:pt idx="23">
                  <c:v>МБОУ СШ № 94</c:v>
                </c:pt>
                <c:pt idx="24">
                  <c:v>МБОУ СШ № 44</c:v>
                </c:pt>
                <c:pt idx="25">
                  <c:v>МАОУ СШ № 53</c:v>
                </c:pt>
                <c:pt idx="26">
                  <c:v>МАОУ СШ № 89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МАОУ Лицей № 12</c:v>
                </c:pt>
                <c:pt idx="31">
                  <c:v>МАОУ Лицей № 3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Гимназия № 7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"КУГ № 1 - Универс"</c:v>
                </c:pt>
                <c:pt idx="38">
                  <c:v>МБОУ СШ № 84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21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</c:v>
                </c:pt>
                <c:pt idx="47">
                  <c:v>СВЕРДЛОВСКИЙ РАЙОН</c:v>
                </c:pt>
                <c:pt idx="48">
                  <c:v>МАОУ СШ № 76</c:v>
                </c:pt>
                <c:pt idx="49">
                  <c:v>МАОУ Лицей № 9 "Лидер"</c:v>
                </c:pt>
                <c:pt idx="50">
                  <c:v>МАОУ СШ № 42</c:v>
                </c:pt>
                <c:pt idx="51">
                  <c:v>МАОУ СШ № 6</c:v>
                </c:pt>
                <c:pt idx="52">
                  <c:v>МАОУ Гимназия №14</c:v>
                </c:pt>
                <c:pt idx="53">
                  <c:v>МАОУ СШ № 137</c:v>
                </c:pt>
                <c:pt idx="54">
                  <c:v>МАОУ СШ № 45</c:v>
                </c:pt>
                <c:pt idx="55">
                  <c:v>МАОУ СШ № 78</c:v>
                </c:pt>
                <c:pt idx="56">
                  <c:v>МАОУ СШ № 23</c:v>
                </c:pt>
                <c:pt idx="57">
                  <c:v>МАОУ СШ № 93</c:v>
                </c:pt>
                <c:pt idx="58">
                  <c:v>МАОУ СШ № 17</c:v>
                </c:pt>
                <c:pt idx="59">
                  <c:v>СОВЕТСКИЙ РАЙОН</c:v>
                </c:pt>
                <c:pt idx="60">
                  <c:v>МАОУ СШ № 154</c:v>
                </c:pt>
                <c:pt idx="61">
                  <c:v>МАОУ СШ № 18</c:v>
                </c:pt>
                <c:pt idx="62">
                  <c:v>МБОУ СШ № 56</c:v>
                </c:pt>
                <c:pt idx="63">
                  <c:v>МБОУ СШ № 147</c:v>
                </c:pt>
                <c:pt idx="64">
                  <c:v>МБОУ СШ № 98</c:v>
                </c:pt>
                <c:pt idx="65">
                  <c:v>МБОУ СШ № 2</c:v>
                </c:pt>
                <c:pt idx="66">
                  <c:v>МАОУ СШ № 149</c:v>
                </c:pt>
                <c:pt idx="67">
                  <c:v>МАОУ СШ № 156</c:v>
                </c:pt>
                <c:pt idx="68">
                  <c:v>МАОУ СШ № 66</c:v>
                </c:pt>
                <c:pt idx="69">
                  <c:v>МАОУ СШ № 5</c:v>
                </c:pt>
                <c:pt idx="70">
                  <c:v>МАОУ СШ № 150</c:v>
                </c:pt>
                <c:pt idx="71">
                  <c:v>МАОУ СШ № 145</c:v>
                </c:pt>
                <c:pt idx="72">
                  <c:v>МАОУ СШ № 144</c:v>
                </c:pt>
                <c:pt idx="73">
                  <c:v>МАОУ СШ № 7</c:v>
                </c:pt>
                <c:pt idx="74">
                  <c:v>МАОУ СШ № 143</c:v>
                </c:pt>
                <c:pt idx="75">
                  <c:v>МАОУ СШ № 134</c:v>
                </c:pt>
                <c:pt idx="76">
                  <c:v>МАОУ СШ № 1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МАОУ СШ № 139</c:v>
                </c:pt>
                <c:pt idx="81">
                  <c:v>МАОУ СШ № 151</c:v>
                </c:pt>
                <c:pt idx="82">
                  <c:v>МАОУ СШ № 152</c:v>
                </c:pt>
                <c:pt idx="83">
                  <c:v>МАОУ СШ № 24</c:v>
                </c:pt>
                <c:pt idx="84">
                  <c:v>МАОУ СШ № 85</c:v>
                </c:pt>
                <c:pt idx="85">
                  <c:v>МБОУ СШ № 129</c:v>
                </c:pt>
                <c:pt idx="86">
                  <c:v>ЦЕНТРАЛЬНЫЙ РАЙОН</c:v>
                </c:pt>
                <c:pt idx="87">
                  <c:v>МБОУ Гимназия  № 16</c:v>
                </c:pt>
                <c:pt idx="88">
                  <c:v>МБОУ СШ № 10</c:v>
                </c:pt>
                <c:pt idx="89">
                  <c:v>МАОУ СШ "Комплекс Покровский"</c:v>
                </c:pt>
                <c:pt idx="90">
                  <c:v>МАОУ СШ № 155</c:v>
                </c:pt>
                <c:pt idx="91">
                  <c:v>МБОУ СШ № 27</c:v>
                </c:pt>
                <c:pt idx="92">
                  <c:v>МАОУ Гимназия № 2</c:v>
                </c:pt>
                <c:pt idx="93">
                  <c:v>МБОУ Лицей № 2</c:v>
                </c:pt>
                <c:pt idx="94">
                  <c:v>МБОУ СШ № 51</c:v>
                </c:pt>
              </c:strCache>
            </c:strRef>
          </c:cat>
          <c:val>
            <c:numRef>
              <c:f>'Географ-11 диаграмма'!$E$5:$E$99</c:f>
              <c:numCache>
                <c:formatCode>0,00</c:formatCode>
                <c:ptCount val="95"/>
                <c:pt idx="0">
                  <c:v>51.93</c:v>
                </c:pt>
                <c:pt idx="1">
                  <c:v>51.93</c:v>
                </c:pt>
                <c:pt idx="2">
                  <c:v>51.93</c:v>
                </c:pt>
                <c:pt idx="3">
                  <c:v>51.93</c:v>
                </c:pt>
                <c:pt idx="4">
                  <c:v>51.93</c:v>
                </c:pt>
                <c:pt idx="5">
                  <c:v>51.93</c:v>
                </c:pt>
                <c:pt idx="6">
                  <c:v>51.93</c:v>
                </c:pt>
                <c:pt idx="7">
                  <c:v>51.93</c:v>
                </c:pt>
                <c:pt idx="8">
                  <c:v>51.93</c:v>
                </c:pt>
                <c:pt idx="9">
                  <c:v>51.93</c:v>
                </c:pt>
                <c:pt idx="10">
                  <c:v>51.93</c:v>
                </c:pt>
                <c:pt idx="11">
                  <c:v>51.93</c:v>
                </c:pt>
                <c:pt idx="12">
                  <c:v>51.93</c:v>
                </c:pt>
                <c:pt idx="13">
                  <c:v>51.93</c:v>
                </c:pt>
                <c:pt idx="14">
                  <c:v>51.93</c:v>
                </c:pt>
                <c:pt idx="15">
                  <c:v>51.93</c:v>
                </c:pt>
                <c:pt idx="16">
                  <c:v>51.93</c:v>
                </c:pt>
                <c:pt idx="17">
                  <c:v>51.93</c:v>
                </c:pt>
                <c:pt idx="18">
                  <c:v>51.93</c:v>
                </c:pt>
                <c:pt idx="19">
                  <c:v>51.93</c:v>
                </c:pt>
                <c:pt idx="20">
                  <c:v>51.93</c:v>
                </c:pt>
                <c:pt idx="21">
                  <c:v>51.93</c:v>
                </c:pt>
                <c:pt idx="22">
                  <c:v>51.93</c:v>
                </c:pt>
                <c:pt idx="23">
                  <c:v>51.93</c:v>
                </c:pt>
                <c:pt idx="24">
                  <c:v>51.93</c:v>
                </c:pt>
                <c:pt idx="25">
                  <c:v>51.93</c:v>
                </c:pt>
                <c:pt idx="26">
                  <c:v>51.93</c:v>
                </c:pt>
                <c:pt idx="27">
                  <c:v>51.93</c:v>
                </c:pt>
                <c:pt idx="28">
                  <c:v>51.93</c:v>
                </c:pt>
                <c:pt idx="29">
                  <c:v>51.93</c:v>
                </c:pt>
                <c:pt idx="30">
                  <c:v>51.93</c:v>
                </c:pt>
                <c:pt idx="31">
                  <c:v>51.93</c:v>
                </c:pt>
                <c:pt idx="32">
                  <c:v>51.93</c:v>
                </c:pt>
                <c:pt idx="33">
                  <c:v>51.93</c:v>
                </c:pt>
                <c:pt idx="34">
                  <c:v>51.93</c:v>
                </c:pt>
                <c:pt idx="35">
                  <c:v>51.93</c:v>
                </c:pt>
                <c:pt idx="36">
                  <c:v>51.93</c:v>
                </c:pt>
                <c:pt idx="37">
                  <c:v>51.93</c:v>
                </c:pt>
                <c:pt idx="38">
                  <c:v>51.93</c:v>
                </c:pt>
                <c:pt idx="39">
                  <c:v>51.93</c:v>
                </c:pt>
                <c:pt idx="40">
                  <c:v>51.93</c:v>
                </c:pt>
                <c:pt idx="41">
                  <c:v>51.93</c:v>
                </c:pt>
                <c:pt idx="42">
                  <c:v>51.93</c:v>
                </c:pt>
                <c:pt idx="43">
                  <c:v>51.93</c:v>
                </c:pt>
                <c:pt idx="44">
                  <c:v>51.93</c:v>
                </c:pt>
                <c:pt idx="45">
                  <c:v>51.93</c:v>
                </c:pt>
                <c:pt idx="46">
                  <c:v>51.93</c:v>
                </c:pt>
                <c:pt idx="47">
                  <c:v>51.93</c:v>
                </c:pt>
                <c:pt idx="48">
                  <c:v>51.93</c:v>
                </c:pt>
                <c:pt idx="49">
                  <c:v>51.93</c:v>
                </c:pt>
                <c:pt idx="50">
                  <c:v>51.93</c:v>
                </c:pt>
                <c:pt idx="51">
                  <c:v>51.93</c:v>
                </c:pt>
                <c:pt idx="52">
                  <c:v>51.93</c:v>
                </c:pt>
                <c:pt idx="53">
                  <c:v>51.93</c:v>
                </c:pt>
                <c:pt idx="54">
                  <c:v>51.93</c:v>
                </c:pt>
                <c:pt idx="55">
                  <c:v>51.93</c:v>
                </c:pt>
                <c:pt idx="56">
                  <c:v>51.93</c:v>
                </c:pt>
                <c:pt idx="57">
                  <c:v>51.93</c:v>
                </c:pt>
                <c:pt idx="58">
                  <c:v>51.93</c:v>
                </c:pt>
                <c:pt idx="59">
                  <c:v>51.93</c:v>
                </c:pt>
                <c:pt idx="60">
                  <c:v>51.93</c:v>
                </c:pt>
                <c:pt idx="61">
                  <c:v>51.93</c:v>
                </c:pt>
                <c:pt idx="62">
                  <c:v>51.93</c:v>
                </c:pt>
                <c:pt idx="63">
                  <c:v>51.93</c:v>
                </c:pt>
                <c:pt idx="64">
                  <c:v>51.93</c:v>
                </c:pt>
                <c:pt idx="65">
                  <c:v>51.93</c:v>
                </c:pt>
                <c:pt idx="66">
                  <c:v>51.93</c:v>
                </c:pt>
                <c:pt idx="67">
                  <c:v>51.93</c:v>
                </c:pt>
                <c:pt idx="68">
                  <c:v>51.93</c:v>
                </c:pt>
                <c:pt idx="69">
                  <c:v>51.93</c:v>
                </c:pt>
                <c:pt idx="70">
                  <c:v>51.93</c:v>
                </c:pt>
                <c:pt idx="71">
                  <c:v>51.93</c:v>
                </c:pt>
                <c:pt idx="72">
                  <c:v>51.93</c:v>
                </c:pt>
                <c:pt idx="73">
                  <c:v>51.93</c:v>
                </c:pt>
                <c:pt idx="74">
                  <c:v>51.93</c:v>
                </c:pt>
                <c:pt idx="75">
                  <c:v>51.93</c:v>
                </c:pt>
                <c:pt idx="76">
                  <c:v>51.93</c:v>
                </c:pt>
                <c:pt idx="77">
                  <c:v>51.93</c:v>
                </c:pt>
                <c:pt idx="78">
                  <c:v>51.93</c:v>
                </c:pt>
                <c:pt idx="79">
                  <c:v>51.93</c:v>
                </c:pt>
                <c:pt idx="80">
                  <c:v>51.93</c:v>
                </c:pt>
                <c:pt idx="81">
                  <c:v>51.93</c:v>
                </c:pt>
                <c:pt idx="82">
                  <c:v>51.93</c:v>
                </c:pt>
                <c:pt idx="83">
                  <c:v>51.93</c:v>
                </c:pt>
                <c:pt idx="84">
                  <c:v>51.93</c:v>
                </c:pt>
                <c:pt idx="85">
                  <c:v>51.93</c:v>
                </c:pt>
                <c:pt idx="86">
                  <c:v>51.93</c:v>
                </c:pt>
                <c:pt idx="87">
                  <c:v>51.93</c:v>
                </c:pt>
                <c:pt idx="88">
                  <c:v>51.93</c:v>
                </c:pt>
                <c:pt idx="89">
                  <c:v>51.93</c:v>
                </c:pt>
                <c:pt idx="90">
                  <c:v>51.93</c:v>
                </c:pt>
                <c:pt idx="91">
                  <c:v>51.93</c:v>
                </c:pt>
                <c:pt idx="92">
                  <c:v>51.93</c:v>
                </c:pt>
                <c:pt idx="93">
                  <c:v>51.93</c:v>
                </c:pt>
                <c:pt idx="94">
                  <c:v>51.93</c:v>
                </c:pt>
              </c:numCache>
            </c:numRef>
          </c:val>
          <c:smooth val="0"/>
        </c:ser>
        <c:ser>
          <c:idx val="2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'Географ-11 диаграмма'!$B$5:$B$99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9</c:v>
                </c:pt>
                <c:pt idx="2">
                  <c:v>МАОУ СШ № 19</c:v>
                </c:pt>
                <c:pt idx="3">
                  <c:v>МАОУ СШ № 12</c:v>
                </c:pt>
                <c:pt idx="4">
                  <c:v>МАОУ Гимназия № 8</c:v>
                </c:pt>
                <c:pt idx="5">
                  <c:v>МАОУ Лицей № 7 </c:v>
                </c:pt>
                <c:pt idx="6">
                  <c:v>МАОУ СШ № 32</c:v>
                </c:pt>
                <c:pt idx="7">
                  <c:v>МБОУ Лицей № 28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Гимназия № 4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СШ № 8 "Созидание"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ЛЕНИНСКИЙ РАЙОН</c:v>
                </c:pt>
                <c:pt idx="21">
                  <c:v>МБОУ СШ № 64</c:v>
                </c:pt>
                <c:pt idx="22">
                  <c:v>МБОУ СШ № 79</c:v>
                </c:pt>
                <c:pt idx="23">
                  <c:v>МБОУ СШ № 94</c:v>
                </c:pt>
                <c:pt idx="24">
                  <c:v>МБОУ СШ № 44</c:v>
                </c:pt>
                <c:pt idx="25">
                  <c:v>МАОУ СШ № 53</c:v>
                </c:pt>
                <c:pt idx="26">
                  <c:v>МАОУ СШ № 89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МАОУ Лицей № 12</c:v>
                </c:pt>
                <c:pt idx="31">
                  <c:v>МАОУ Лицей № 3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Гимназия № 7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"КУГ № 1 - Универс"</c:v>
                </c:pt>
                <c:pt idx="38">
                  <c:v>МБОУ СШ № 84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21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</c:v>
                </c:pt>
                <c:pt idx="47">
                  <c:v>СВЕРДЛОВСКИЙ РАЙОН</c:v>
                </c:pt>
                <c:pt idx="48">
                  <c:v>МАОУ СШ № 76</c:v>
                </c:pt>
                <c:pt idx="49">
                  <c:v>МАОУ Лицей № 9 "Лидер"</c:v>
                </c:pt>
                <c:pt idx="50">
                  <c:v>МАОУ СШ № 42</c:v>
                </c:pt>
                <c:pt idx="51">
                  <c:v>МАОУ СШ № 6</c:v>
                </c:pt>
                <c:pt idx="52">
                  <c:v>МАОУ Гимназия №14</c:v>
                </c:pt>
                <c:pt idx="53">
                  <c:v>МАОУ СШ № 137</c:v>
                </c:pt>
                <c:pt idx="54">
                  <c:v>МАОУ СШ № 45</c:v>
                </c:pt>
                <c:pt idx="55">
                  <c:v>МАОУ СШ № 78</c:v>
                </c:pt>
                <c:pt idx="56">
                  <c:v>МАОУ СШ № 23</c:v>
                </c:pt>
                <c:pt idx="57">
                  <c:v>МАОУ СШ № 93</c:v>
                </c:pt>
                <c:pt idx="58">
                  <c:v>МАОУ СШ № 17</c:v>
                </c:pt>
                <c:pt idx="59">
                  <c:v>СОВЕТСКИЙ РАЙОН</c:v>
                </c:pt>
                <c:pt idx="60">
                  <c:v>МАОУ СШ № 154</c:v>
                </c:pt>
                <c:pt idx="61">
                  <c:v>МАОУ СШ № 18</c:v>
                </c:pt>
                <c:pt idx="62">
                  <c:v>МБОУ СШ № 56</c:v>
                </c:pt>
                <c:pt idx="63">
                  <c:v>МБОУ СШ № 147</c:v>
                </c:pt>
                <c:pt idx="64">
                  <c:v>МБОУ СШ № 98</c:v>
                </c:pt>
                <c:pt idx="65">
                  <c:v>МБОУ СШ № 2</c:v>
                </c:pt>
                <c:pt idx="66">
                  <c:v>МАОУ СШ № 149</c:v>
                </c:pt>
                <c:pt idx="67">
                  <c:v>МАОУ СШ № 156</c:v>
                </c:pt>
                <c:pt idx="68">
                  <c:v>МАОУ СШ № 66</c:v>
                </c:pt>
                <c:pt idx="69">
                  <c:v>МАОУ СШ № 5</c:v>
                </c:pt>
                <c:pt idx="70">
                  <c:v>МАОУ СШ № 150</c:v>
                </c:pt>
                <c:pt idx="71">
                  <c:v>МАОУ СШ № 145</c:v>
                </c:pt>
                <c:pt idx="72">
                  <c:v>МАОУ СШ № 144</c:v>
                </c:pt>
                <c:pt idx="73">
                  <c:v>МАОУ СШ № 7</c:v>
                </c:pt>
                <c:pt idx="74">
                  <c:v>МАОУ СШ № 143</c:v>
                </c:pt>
                <c:pt idx="75">
                  <c:v>МАОУ СШ № 134</c:v>
                </c:pt>
                <c:pt idx="76">
                  <c:v>МАОУ СШ № 1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МАОУ СШ № 139</c:v>
                </c:pt>
                <c:pt idx="81">
                  <c:v>МАОУ СШ № 151</c:v>
                </c:pt>
                <c:pt idx="82">
                  <c:v>МАОУ СШ № 152</c:v>
                </c:pt>
                <c:pt idx="83">
                  <c:v>МАОУ СШ № 24</c:v>
                </c:pt>
                <c:pt idx="84">
                  <c:v>МАОУ СШ № 85</c:v>
                </c:pt>
                <c:pt idx="85">
                  <c:v>МБОУ СШ № 129</c:v>
                </c:pt>
                <c:pt idx="86">
                  <c:v>ЦЕНТРАЛЬНЫЙ РАЙОН</c:v>
                </c:pt>
                <c:pt idx="87">
                  <c:v>МБОУ Гимназия  № 16</c:v>
                </c:pt>
                <c:pt idx="88">
                  <c:v>МБОУ СШ № 10</c:v>
                </c:pt>
                <c:pt idx="89">
                  <c:v>МАОУ СШ "Комплекс Покровский"</c:v>
                </c:pt>
                <c:pt idx="90">
                  <c:v>МАОУ СШ № 155</c:v>
                </c:pt>
                <c:pt idx="91">
                  <c:v>МБОУ СШ № 27</c:v>
                </c:pt>
                <c:pt idx="92">
                  <c:v>МАОУ Гимназия № 2</c:v>
                </c:pt>
                <c:pt idx="93">
                  <c:v>МБОУ Лицей № 2</c:v>
                </c:pt>
                <c:pt idx="94">
                  <c:v>МБОУ СШ № 51</c:v>
                </c:pt>
              </c:strCache>
            </c:strRef>
          </c:cat>
          <c:val>
            <c:numRef>
              <c:f>'Географ-11 диаграмма'!$D$5:$D$99</c:f>
              <c:numCache>
                <c:formatCode>0,00</c:formatCode>
                <c:ptCount val="95"/>
                <c:pt idx="0">
                  <c:v>48.333333333333336</c:v>
                </c:pt>
                <c:pt idx="1">
                  <c:v>55</c:v>
                </c:pt>
                <c:pt idx="2">
                  <c:v>47</c:v>
                </c:pt>
                <c:pt idx="3">
                  <c:v>43</c:v>
                </c:pt>
                <c:pt idx="9">
                  <c:v>45.54</c:v>
                </c:pt>
                <c:pt idx="10">
                  <c:v>63.5</c:v>
                </c:pt>
                <c:pt idx="11">
                  <c:v>54</c:v>
                </c:pt>
                <c:pt idx="12">
                  <c:v>43.7</c:v>
                </c:pt>
                <c:pt idx="13">
                  <c:v>40</c:v>
                </c:pt>
                <c:pt idx="14">
                  <c:v>26.5</c:v>
                </c:pt>
                <c:pt idx="20">
                  <c:v>56.9</c:v>
                </c:pt>
                <c:pt idx="21">
                  <c:v>92</c:v>
                </c:pt>
                <c:pt idx="22">
                  <c:v>65</c:v>
                </c:pt>
                <c:pt idx="23">
                  <c:v>60</c:v>
                </c:pt>
                <c:pt idx="24">
                  <c:v>50</c:v>
                </c:pt>
                <c:pt idx="25">
                  <c:v>49</c:v>
                </c:pt>
                <c:pt idx="26">
                  <c:v>45.3</c:v>
                </c:pt>
                <c:pt idx="27">
                  <c:v>37</c:v>
                </c:pt>
                <c:pt idx="35">
                  <c:v>60.25</c:v>
                </c:pt>
                <c:pt idx="36">
                  <c:v>76</c:v>
                </c:pt>
                <c:pt idx="37">
                  <c:v>69</c:v>
                </c:pt>
                <c:pt idx="38">
                  <c:v>64</c:v>
                </c:pt>
                <c:pt idx="39">
                  <c:v>62.5</c:v>
                </c:pt>
                <c:pt idx="40">
                  <c:v>52</c:v>
                </c:pt>
                <c:pt idx="41">
                  <c:v>38</c:v>
                </c:pt>
                <c:pt idx="47">
                  <c:v>50.25</c:v>
                </c:pt>
                <c:pt idx="48">
                  <c:v>72</c:v>
                </c:pt>
                <c:pt idx="49">
                  <c:v>59</c:v>
                </c:pt>
                <c:pt idx="50">
                  <c:v>57</c:v>
                </c:pt>
                <c:pt idx="51">
                  <c:v>56</c:v>
                </c:pt>
                <c:pt idx="52">
                  <c:v>52</c:v>
                </c:pt>
                <c:pt idx="53">
                  <c:v>49.5</c:v>
                </c:pt>
                <c:pt idx="54">
                  <c:v>48</c:v>
                </c:pt>
                <c:pt idx="55">
                  <c:v>44</c:v>
                </c:pt>
                <c:pt idx="56">
                  <c:v>42</c:v>
                </c:pt>
                <c:pt idx="57">
                  <c:v>23</c:v>
                </c:pt>
                <c:pt idx="59">
                  <c:v>53.223958333333329</c:v>
                </c:pt>
                <c:pt idx="60">
                  <c:v>72</c:v>
                </c:pt>
                <c:pt idx="61">
                  <c:v>68</c:v>
                </c:pt>
                <c:pt idx="62">
                  <c:v>64</c:v>
                </c:pt>
                <c:pt idx="63">
                  <c:v>64</c:v>
                </c:pt>
                <c:pt idx="64">
                  <c:v>57</c:v>
                </c:pt>
                <c:pt idx="65">
                  <c:v>56</c:v>
                </c:pt>
                <c:pt idx="66">
                  <c:v>56</c:v>
                </c:pt>
                <c:pt idx="67">
                  <c:v>54.333333333333336</c:v>
                </c:pt>
                <c:pt idx="68">
                  <c:v>54</c:v>
                </c:pt>
                <c:pt idx="69">
                  <c:v>52</c:v>
                </c:pt>
                <c:pt idx="70">
                  <c:v>52</c:v>
                </c:pt>
                <c:pt idx="71">
                  <c:v>51</c:v>
                </c:pt>
                <c:pt idx="72">
                  <c:v>47</c:v>
                </c:pt>
                <c:pt idx="73">
                  <c:v>46</c:v>
                </c:pt>
                <c:pt idx="74">
                  <c:v>43.25</c:v>
                </c:pt>
                <c:pt idx="75">
                  <c:v>15</c:v>
                </c:pt>
                <c:pt idx="86">
                  <c:v>51.4</c:v>
                </c:pt>
                <c:pt idx="87">
                  <c:v>80</c:v>
                </c:pt>
                <c:pt idx="88">
                  <c:v>55.8</c:v>
                </c:pt>
                <c:pt idx="89">
                  <c:v>45.2</c:v>
                </c:pt>
                <c:pt idx="90">
                  <c:v>39</c:v>
                </c:pt>
                <c:pt idx="91">
                  <c:v>37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'Географ-11 диаграмма'!$B$5:$B$99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9</c:v>
                </c:pt>
                <c:pt idx="2">
                  <c:v>МАОУ СШ № 19</c:v>
                </c:pt>
                <c:pt idx="3">
                  <c:v>МАОУ СШ № 12</c:v>
                </c:pt>
                <c:pt idx="4">
                  <c:v>МАОУ Гимназия № 8</c:v>
                </c:pt>
                <c:pt idx="5">
                  <c:v>МАОУ Лицей № 7 </c:v>
                </c:pt>
                <c:pt idx="6">
                  <c:v>МАОУ СШ № 32</c:v>
                </c:pt>
                <c:pt idx="7">
                  <c:v>МБОУ Лицей № 28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Гимназия № 4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СШ № 8 "Созидание"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ЛЕНИНСКИЙ РАЙОН</c:v>
                </c:pt>
                <c:pt idx="21">
                  <c:v>МБОУ СШ № 64</c:v>
                </c:pt>
                <c:pt idx="22">
                  <c:v>МБОУ СШ № 79</c:v>
                </c:pt>
                <c:pt idx="23">
                  <c:v>МБОУ СШ № 94</c:v>
                </c:pt>
                <c:pt idx="24">
                  <c:v>МБОУ СШ № 44</c:v>
                </c:pt>
                <c:pt idx="25">
                  <c:v>МАОУ СШ № 53</c:v>
                </c:pt>
                <c:pt idx="26">
                  <c:v>МАОУ СШ № 89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МАОУ Лицей № 12</c:v>
                </c:pt>
                <c:pt idx="31">
                  <c:v>МАОУ Лицей № 3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Гимназия № 7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"КУГ № 1 - Универс"</c:v>
                </c:pt>
                <c:pt idx="38">
                  <c:v>МБОУ СШ № 84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21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</c:v>
                </c:pt>
                <c:pt idx="47">
                  <c:v>СВЕРДЛОВСКИЙ РАЙОН</c:v>
                </c:pt>
                <c:pt idx="48">
                  <c:v>МАОУ СШ № 76</c:v>
                </c:pt>
                <c:pt idx="49">
                  <c:v>МАОУ Лицей № 9 "Лидер"</c:v>
                </c:pt>
                <c:pt idx="50">
                  <c:v>МАОУ СШ № 42</c:v>
                </c:pt>
                <c:pt idx="51">
                  <c:v>МАОУ СШ № 6</c:v>
                </c:pt>
                <c:pt idx="52">
                  <c:v>МАОУ Гимназия №14</c:v>
                </c:pt>
                <c:pt idx="53">
                  <c:v>МАОУ СШ № 137</c:v>
                </c:pt>
                <c:pt idx="54">
                  <c:v>МАОУ СШ № 45</c:v>
                </c:pt>
                <c:pt idx="55">
                  <c:v>МАОУ СШ № 78</c:v>
                </c:pt>
                <c:pt idx="56">
                  <c:v>МАОУ СШ № 23</c:v>
                </c:pt>
                <c:pt idx="57">
                  <c:v>МАОУ СШ № 93</c:v>
                </c:pt>
                <c:pt idx="58">
                  <c:v>МАОУ СШ № 17</c:v>
                </c:pt>
                <c:pt idx="59">
                  <c:v>СОВЕТСКИЙ РАЙОН</c:v>
                </c:pt>
                <c:pt idx="60">
                  <c:v>МАОУ СШ № 154</c:v>
                </c:pt>
                <c:pt idx="61">
                  <c:v>МАОУ СШ № 18</c:v>
                </c:pt>
                <c:pt idx="62">
                  <c:v>МБОУ СШ № 56</c:v>
                </c:pt>
                <c:pt idx="63">
                  <c:v>МБОУ СШ № 147</c:v>
                </c:pt>
                <c:pt idx="64">
                  <c:v>МБОУ СШ № 98</c:v>
                </c:pt>
                <c:pt idx="65">
                  <c:v>МБОУ СШ № 2</c:v>
                </c:pt>
                <c:pt idx="66">
                  <c:v>МАОУ СШ № 149</c:v>
                </c:pt>
                <c:pt idx="67">
                  <c:v>МАОУ СШ № 156</c:v>
                </c:pt>
                <c:pt idx="68">
                  <c:v>МАОУ СШ № 66</c:v>
                </c:pt>
                <c:pt idx="69">
                  <c:v>МАОУ СШ № 5</c:v>
                </c:pt>
                <c:pt idx="70">
                  <c:v>МАОУ СШ № 150</c:v>
                </c:pt>
                <c:pt idx="71">
                  <c:v>МАОУ СШ № 145</c:v>
                </c:pt>
                <c:pt idx="72">
                  <c:v>МАОУ СШ № 144</c:v>
                </c:pt>
                <c:pt idx="73">
                  <c:v>МАОУ СШ № 7</c:v>
                </c:pt>
                <c:pt idx="74">
                  <c:v>МАОУ СШ № 143</c:v>
                </c:pt>
                <c:pt idx="75">
                  <c:v>МАОУ СШ № 134</c:v>
                </c:pt>
                <c:pt idx="76">
                  <c:v>МАОУ СШ № 1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МАОУ СШ № 139</c:v>
                </c:pt>
                <c:pt idx="81">
                  <c:v>МАОУ СШ № 151</c:v>
                </c:pt>
                <c:pt idx="82">
                  <c:v>МАОУ СШ № 152</c:v>
                </c:pt>
                <c:pt idx="83">
                  <c:v>МАОУ СШ № 24</c:v>
                </c:pt>
                <c:pt idx="84">
                  <c:v>МАОУ СШ № 85</c:v>
                </c:pt>
                <c:pt idx="85">
                  <c:v>МБОУ СШ № 129</c:v>
                </c:pt>
                <c:pt idx="86">
                  <c:v>ЦЕНТРАЛЬНЫЙ РАЙОН</c:v>
                </c:pt>
                <c:pt idx="87">
                  <c:v>МБОУ Гимназия  № 16</c:v>
                </c:pt>
                <c:pt idx="88">
                  <c:v>МБОУ СШ № 10</c:v>
                </c:pt>
                <c:pt idx="89">
                  <c:v>МАОУ СШ "Комплекс Покровский"</c:v>
                </c:pt>
                <c:pt idx="90">
                  <c:v>МАОУ СШ № 155</c:v>
                </c:pt>
                <c:pt idx="91">
                  <c:v>МБОУ СШ № 27</c:v>
                </c:pt>
                <c:pt idx="92">
                  <c:v>МАОУ Гимназия № 2</c:v>
                </c:pt>
                <c:pt idx="93">
                  <c:v>МБОУ Лицей № 2</c:v>
                </c:pt>
                <c:pt idx="94">
                  <c:v>МБОУ СШ № 51</c:v>
                </c:pt>
              </c:strCache>
            </c:strRef>
          </c:cat>
          <c:val>
            <c:numRef>
              <c:f>'Географ-11 диаграмма'!$I$5:$I$99</c:f>
              <c:numCache>
                <c:formatCode>0,00</c:formatCode>
                <c:ptCount val="95"/>
                <c:pt idx="0">
                  <c:v>49.73</c:v>
                </c:pt>
                <c:pt idx="1">
                  <c:v>49.73</c:v>
                </c:pt>
                <c:pt idx="2">
                  <c:v>49.73</c:v>
                </c:pt>
                <c:pt idx="3">
                  <c:v>49.73</c:v>
                </c:pt>
                <c:pt idx="4">
                  <c:v>49.73</c:v>
                </c:pt>
                <c:pt idx="5">
                  <c:v>49.73</c:v>
                </c:pt>
                <c:pt idx="6">
                  <c:v>49.73</c:v>
                </c:pt>
                <c:pt idx="7">
                  <c:v>49.73</c:v>
                </c:pt>
                <c:pt idx="8">
                  <c:v>49.73</c:v>
                </c:pt>
                <c:pt idx="9">
                  <c:v>49.73</c:v>
                </c:pt>
                <c:pt idx="10">
                  <c:v>49.73</c:v>
                </c:pt>
                <c:pt idx="11">
                  <c:v>49.73</c:v>
                </c:pt>
                <c:pt idx="12">
                  <c:v>49.73</c:v>
                </c:pt>
                <c:pt idx="13">
                  <c:v>49.73</c:v>
                </c:pt>
                <c:pt idx="14">
                  <c:v>49.73</c:v>
                </c:pt>
                <c:pt idx="15">
                  <c:v>49.73</c:v>
                </c:pt>
                <c:pt idx="16">
                  <c:v>49.73</c:v>
                </c:pt>
                <c:pt idx="17">
                  <c:v>49.73</c:v>
                </c:pt>
                <c:pt idx="18">
                  <c:v>49.73</c:v>
                </c:pt>
                <c:pt idx="19">
                  <c:v>49.73</c:v>
                </c:pt>
                <c:pt idx="20">
                  <c:v>49.73</c:v>
                </c:pt>
                <c:pt idx="21">
                  <c:v>49.73</c:v>
                </c:pt>
                <c:pt idx="22">
                  <c:v>49.73</c:v>
                </c:pt>
                <c:pt idx="23">
                  <c:v>49.73</c:v>
                </c:pt>
                <c:pt idx="24">
                  <c:v>49.73</c:v>
                </c:pt>
                <c:pt idx="25">
                  <c:v>49.73</c:v>
                </c:pt>
                <c:pt idx="26">
                  <c:v>49.73</c:v>
                </c:pt>
                <c:pt idx="27">
                  <c:v>49.73</c:v>
                </c:pt>
                <c:pt idx="28">
                  <c:v>49.73</c:v>
                </c:pt>
                <c:pt idx="29">
                  <c:v>49.73</c:v>
                </c:pt>
                <c:pt idx="30">
                  <c:v>49.73</c:v>
                </c:pt>
                <c:pt idx="31">
                  <c:v>49.73</c:v>
                </c:pt>
                <c:pt idx="32">
                  <c:v>49.73</c:v>
                </c:pt>
                <c:pt idx="33">
                  <c:v>49.73</c:v>
                </c:pt>
                <c:pt idx="34">
                  <c:v>49.73</c:v>
                </c:pt>
                <c:pt idx="35">
                  <c:v>49.73</c:v>
                </c:pt>
                <c:pt idx="36">
                  <c:v>49.73</c:v>
                </c:pt>
                <c:pt idx="37">
                  <c:v>49.73</c:v>
                </c:pt>
                <c:pt idx="38">
                  <c:v>49.73</c:v>
                </c:pt>
                <c:pt idx="39">
                  <c:v>49.73</c:v>
                </c:pt>
                <c:pt idx="40">
                  <c:v>49.73</c:v>
                </c:pt>
                <c:pt idx="41">
                  <c:v>49.73</c:v>
                </c:pt>
                <c:pt idx="42">
                  <c:v>49.73</c:v>
                </c:pt>
                <c:pt idx="43">
                  <c:v>49.73</c:v>
                </c:pt>
                <c:pt idx="44">
                  <c:v>49.73</c:v>
                </c:pt>
                <c:pt idx="45">
                  <c:v>49.73</c:v>
                </c:pt>
                <c:pt idx="46">
                  <c:v>49.73</c:v>
                </c:pt>
                <c:pt idx="47">
                  <c:v>49.73</c:v>
                </c:pt>
                <c:pt idx="48">
                  <c:v>49.73</c:v>
                </c:pt>
                <c:pt idx="49">
                  <c:v>49.73</c:v>
                </c:pt>
                <c:pt idx="50">
                  <c:v>49.73</c:v>
                </c:pt>
                <c:pt idx="51">
                  <c:v>49.73</c:v>
                </c:pt>
                <c:pt idx="52">
                  <c:v>49.73</c:v>
                </c:pt>
                <c:pt idx="53">
                  <c:v>49.73</c:v>
                </c:pt>
                <c:pt idx="54">
                  <c:v>49.73</c:v>
                </c:pt>
                <c:pt idx="55">
                  <c:v>49.73</c:v>
                </c:pt>
                <c:pt idx="56">
                  <c:v>49.73</c:v>
                </c:pt>
                <c:pt idx="57">
                  <c:v>49.73</c:v>
                </c:pt>
                <c:pt idx="58">
                  <c:v>49.73</c:v>
                </c:pt>
                <c:pt idx="59">
                  <c:v>49.73</c:v>
                </c:pt>
                <c:pt idx="60">
                  <c:v>49.73</c:v>
                </c:pt>
                <c:pt idx="61">
                  <c:v>49.73</c:v>
                </c:pt>
                <c:pt idx="62">
                  <c:v>49.73</c:v>
                </c:pt>
                <c:pt idx="63">
                  <c:v>49.73</c:v>
                </c:pt>
                <c:pt idx="64">
                  <c:v>49.73</c:v>
                </c:pt>
                <c:pt idx="65">
                  <c:v>49.73</c:v>
                </c:pt>
                <c:pt idx="66">
                  <c:v>49.73</c:v>
                </c:pt>
                <c:pt idx="67">
                  <c:v>49.73</c:v>
                </c:pt>
                <c:pt idx="68">
                  <c:v>49.73</c:v>
                </c:pt>
                <c:pt idx="69">
                  <c:v>49.73</c:v>
                </c:pt>
                <c:pt idx="70">
                  <c:v>49.73</c:v>
                </c:pt>
                <c:pt idx="71">
                  <c:v>49.73</c:v>
                </c:pt>
                <c:pt idx="72">
                  <c:v>49.73</c:v>
                </c:pt>
                <c:pt idx="73">
                  <c:v>49.73</c:v>
                </c:pt>
                <c:pt idx="74">
                  <c:v>49.73</c:v>
                </c:pt>
                <c:pt idx="75">
                  <c:v>49.73</c:v>
                </c:pt>
                <c:pt idx="76">
                  <c:v>49.73</c:v>
                </c:pt>
                <c:pt idx="77">
                  <c:v>49.73</c:v>
                </c:pt>
                <c:pt idx="78">
                  <c:v>49.73</c:v>
                </c:pt>
                <c:pt idx="79">
                  <c:v>49.73</c:v>
                </c:pt>
                <c:pt idx="80">
                  <c:v>49.73</c:v>
                </c:pt>
                <c:pt idx="81">
                  <c:v>49.73</c:v>
                </c:pt>
                <c:pt idx="82">
                  <c:v>49.73</c:v>
                </c:pt>
                <c:pt idx="83">
                  <c:v>49.73</c:v>
                </c:pt>
                <c:pt idx="84">
                  <c:v>49.73</c:v>
                </c:pt>
                <c:pt idx="85">
                  <c:v>49.73</c:v>
                </c:pt>
                <c:pt idx="86">
                  <c:v>49.73</c:v>
                </c:pt>
                <c:pt idx="87">
                  <c:v>49.73</c:v>
                </c:pt>
                <c:pt idx="88">
                  <c:v>49.73</c:v>
                </c:pt>
                <c:pt idx="89">
                  <c:v>49.73</c:v>
                </c:pt>
                <c:pt idx="90">
                  <c:v>49.73</c:v>
                </c:pt>
                <c:pt idx="91">
                  <c:v>49.73</c:v>
                </c:pt>
                <c:pt idx="92">
                  <c:v>49.73</c:v>
                </c:pt>
                <c:pt idx="93">
                  <c:v>49.73</c:v>
                </c:pt>
                <c:pt idx="94">
                  <c:v>49.73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'Географ-11 диаграмма'!$B$5:$B$99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9</c:v>
                </c:pt>
                <c:pt idx="2">
                  <c:v>МАОУ СШ № 19</c:v>
                </c:pt>
                <c:pt idx="3">
                  <c:v>МАОУ СШ № 12</c:v>
                </c:pt>
                <c:pt idx="4">
                  <c:v>МАОУ Гимназия № 8</c:v>
                </c:pt>
                <c:pt idx="5">
                  <c:v>МАОУ Лицей № 7 </c:v>
                </c:pt>
                <c:pt idx="6">
                  <c:v>МАОУ СШ № 32</c:v>
                </c:pt>
                <c:pt idx="7">
                  <c:v>МБОУ Лицей № 28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Гимназия № 4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СШ № 8 "Созидание"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ЛЕНИНСКИЙ РАЙОН</c:v>
                </c:pt>
                <c:pt idx="21">
                  <c:v>МБОУ СШ № 64</c:v>
                </c:pt>
                <c:pt idx="22">
                  <c:v>МБОУ СШ № 79</c:v>
                </c:pt>
                <c:pt idx="23">
                  <c:v>МБОУ СШ № 94</c:v>
                </c:pt>
                <c:pt idx="24">
                  <c:v>МБОУ СШ № 44</c:v>
                </c:pt>
                <c:pt idx="25">
                  <c:v>МАОУ СШ № 53</c:v>
                </c:pt>
                <c:pt idx="26">
                  <c:v>МАОУ СШ № 89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МАОУ Лицей № 12</c:v>
                </c:pt>
                <c:pt idx="31">
                  <c:v>МАОУ Лицей № 3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Гимназия № 7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"КУГ № 1 - Универс"</c:v>
                </c:pt>
                <c:pt idx="38">
                  <c:v>МБОУ СШ № 84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21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</c:v>
                </c:pt>
                <c:pt idx="47">
                  <c:v>СВЕРДЛОВСКИЙ РАЙОН</c:v>
                </c:pt>
                <c:pt idx="48">
                  <c:v>МАОУ СШ № 76</c:v>
                </c:pt>
                <c:pt idx="49">
                  <c:v>МАОУ Лицей № 9 "Лидер"</c:v>
                </c:pt>
                <c:pt idx="50">
                  <c:v>МАОУ СШ № 42</c:v>
                </c:pt>
                <c:pt idx="51">
                  <c:v>МАОУ СШ № 6</c:v>
                </c:pt>
                <c:pt idx="52">
                  <c:v>МАОУ Гимназия №14</c:v>
                </c:pt>
                <c:pt idx="53">
                  <c:v>МАОУ СШ № 137</c:v>
                </c:pt>
                <c:pt idx="54">
                  <c:v>МАОУ СШ № 45</c:v>
                </c:pt>
                <c:pt idx="55">
                  <c:v>МАОУ СШ № 78</c:v>
                </c:pt>
                <c:pt idx="56">
                  <c:v>МАОУ СШ № 23</c:v>
                </c:pt>
                <c:pt idx="57">
                  <c:v>МАОУ СШ № 93</c:v>
                </c:pt>
                <c:pt idx="58">
                  <c:v>МАОУ СШ № 17</c:v>
                </c:pt>
                <c:pt idx="59">
                  <c:v>СОВЕТСКИЙ РАЙОН</c:v>
                </c:pt>
                <c:pt idx="60">
                  <c:v>МАОУ СШ № 154</c:v>
                </c:pt>
                <c:pt idx="61">
                  <c:v>МАОУ СШ № 18</c:v>
                </c:pt>
                <c:pt idx="62">
                  <c:v>МБОУ СШ № 56</c:v>
                </c:pt>
                <c:pt idx="63">
                  <c:v>МБОУ СШ № 147</c:v>
                </c:pt>
                <c:pt idx="64">
                  <c:v>МБОУ СШ № 98</c:v>
                </c:pt>
                <c:pt idx="65">
                  <c:v>МБОУ СШ № 2</c:v>
                </c:pt>
                <c:pt idx="66">
                  <c:v>МАОУ СШ № 149</c:v>
                </c:pt>
                <c:pt idx="67">
                  <c:v>МАОУ СШ № 156</c:v>
                </c:pt>
                <c:pt idx="68">
                  <c:v>МАОУ СШ № 66</c:v>
                </c:pt>
                <c:pt idx="69">
                  <c:v>МАОУ СШ № 5</c:v>
                </c:pt>
                <c:pt idx="70">
                  <c:v>МАОУ СШ № 150</c:v>
                </c:pt>
                <c:pt idx="71">
                  <c:v>МАОУ СШ № 145</c:v>
                </c:pt>
                <c:pt idx="72">
                  <c:v>МАОУ СШ № 144</c:v>
                </c:pt>
                <c:pt idx="73">
                  <c:v>МАОУ СШ № 7</c:v>
                </c:pt>
                <c:pt idx="74">
                  <c:v>МАОУ СШ № 143</c:v>
                </c:pt>
                <c:pt idx="75">
                  <c:v>МАОУ СШ № 134</c:v>
                </c:pt>
                <c:pt idx="76">
                  <c:v>МАОУ СШ № 1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МАОУ СШ № 139</c:v>
                </c:pt>
                <c:pt idx="81">
                  <c:v>МАОУ СШ № 151</c:v>
                </c:pt>
                <c:pt idx="82">
                  <c:v>МАОУ СШ № 152</c:v>
                </c:pt>
                <c:pt idx="83">
                  <c:v>МАОУ СШ № 24</c:v>
                </c:pt>
                <c:pt idx="84">
                  <c:v>МАОУ СШ № 85</c:v>
                </c:pt>
                <c:pt idx="85">
                  <c:v>МБОУ СШ № 129</c:v>
                </c:pt>
                <c:pt idx="86">
                  <c:v>ЦЕНТРАЛЬНЫЙ РАЙОН</c:v>
                </c:pt>
                <c:pt idx="87">
                  <c:v>МБОУ Гимназия  № 16</c:v>
                </c:pt>
                <c:pt idx="88">
                  <c:v>МБОУ СШ № 10</c:v>
                </c:pt>
                <c:pt idx="89">
                  <c:v>МАОУ СШ "Комплекс Покровский"</c:v>
                </c:pt>
                <c:pt idx="90">
                  <c:v>МАОУ СШ № 155</c:v>
                </c:pt>
                <c:pt idx="91">
                  <c:v>МБОУ СШ № 27</c:v>
                </c:pt>
                <c:pt idx="92">
                  <c:v>МАОУ Гимназия № 2</c:v>
                </c:pt>
                <c:pt idx="93">
                  <c:v>МБОУ Лицей № 2</c:v>
                </c:pt>
                <c:pt idx="94">
                  <c:v>МБОУ СШ № 51</c:v>
                </c:pt>
              </c:strCache>
            </c:strRef>
          </c:cat>
          <c:val>
            <c:numRef>
              <c:f>'Географ-11 диаграмма'!$H$5:$H$99</c:f>
              <c:numCache>
                <c:formatCode>0,00</c:formatCode>
                <c:ptCount val="95"/>
                <c:pt idx="0">
                  <c:v>63.033333333333331</c:v>
                </c:pt>
                <c:pt idx="1">
                  <c:v>34</c:v>
                </c:pt>
                <c:pt idx="3">
                  <c:v>62</c:v>
                </c:pt>
                <c:pt idx="4">
                  <c:v>81.5</c:v>
                </c:pt>
                <c:pt idx="6">
                  <c:v>61.7</c:v>
                </c:pt>
                <c:pt idx="7">
                  <c:v>80</c:v>
                </c:pt>
                <c:pt idx="8">
                  <c:v>59</c:v>
                </c:pt>
                <c:pt idx="9">
                  <c:v>50.55</c:v>
                </c:pt>
                <c:pt idx="11">
                  <c:v>36.700000000000003</c:v>
                </c:pt>
                <c:pt idx="12">
                  <c:v>55.5</c:v>
                </c:pt>
                <c:pt idx="15">
                  <c:v>65</c:v>
                </c:pt>
                <c:pt idx="17">
                  <c:v>45</c:v>
                </c:pt>
                <c:pt idx="20">
                  <c:v>58.1</c:v>
                </c:pt>
                <c:pt idx="25">
                  <c:v>49</c:v>
                </c:pt>
                <c:pt idx="28">
                  <c:v>55.5</c:v>
                </c:pt>
                <c:pt idx="30">
                  <c:v>50</c:v>
                </c:pt>
                <c:pt idx="31">
                  <c:v>72</c:v>
                </c:pt>
                <c:pt idx="34">
                  <c:v>64</c:v>
                </c:pt>
                <c:pt idx="35">
                  <c:v>57.05</c:v>
                </c:pt>
                <c:pt idx="36">
                  <c:v>47</c:v>
                </c:pt>
                <c:pt idx="37">
                  <c:v>62</c:v>
                </c:pt>
                <c:pt idx="38">
                  <c:v>60.6</c:v>
                </c:pt>
                <c:pt idx="39">
                  <c:v>52.8</c:v>
                </c:pt>
                <c:pt idx="40">
                  <c:v>54</c:v>
                </c:pt>
                <c:pt idx="43">
                  <c:v>66</c:v>
                </c:pt>
                <c:pt idx="44">
                  <c:v>56</c:v>
                </c:pt>
                <c:pt idx="46">
                  <c:v>58</c:v>
                </c:pt>
                <c:pt idx="47">
                  <c:v>47</c:v>
                </c:pt>
                <c:pt idx="48">
                  <c:v>56</c:v>
                </c:pt>
                <c:pt idx="51">
                  <c:v>46</c:v>
                </c:pt>
                <c:pt idx="53">
                  <c:v>46</c:v>
                </c:pt>
                <c:pt idx="54">
                  <c:v>34</c:v>
                </c:pt>
                <c:pt idx="57">
                  <c:v>53</c:v>
                </c:pt>
                <c:pt idx="59">
                  <c:v>47.693750000000001</c:v>
                </c:pt>
                <c:pt idx="62">
                  <c:v>56.5</c:v>
                </c:pt>
                <c:pt idx="63">
                  <c:v>37</c:v>
                </c:pt>
                <c:pt idx="64">
                  <c:v>49</c:v>
                </c:pt>
                <c:pt idx="66">
                  <c:v>49</c:v>
                </c:pt>
                <c:pt idx="67">
                  <c:v>47.3</c:v>
                </c:pt>
                <c:pt idx="68">
                  <c:v>80</c:v>
                </c:pt>
                <c:pt idx="70">
                  <c:v>50</c:v>
                </c:pt>
                <c:pt idx="71">
                  <c:v>43</c:v>
                </c:pt>
                <c:pt idx="72">
                  <c:v>50</c:v>
                </c:pt>
                <c:pt idx="73">
                  <c:v>42.3</c:v>
                </c:pt>
                <c:pt idx="74">
                  <c:v>47</c:v>
                </c:pt>
                <c:pt idx="76">
                  <c:v>70</c:v>
                </c:pt>
                <c:pt idx="77">
                  <c:v>40</c:v>
                </c:pt>
                <c:pt idx="79">
                  <c:v>12</c:v>
                </c:pt>
                <c:pt idx="81">
                  <c:v>47</c:v>
                </c:pt>
                <c:pt idx="83">
                  <c:v>43</c:v>
                </c:pt>
                <c:pt idx="86">
                  <c:v>42.027777777777779</c:v>
                </c:pt>
                <c:pt idx="87">
                  <c:v>46</c:v>
                </c:pt>
                <c:pt idx="88">
                  <c:v>52</c:v>
                </c:pt>
                <c:pt idx="89">
                  <c:v>36.166666666666664</c:v>
                </c:pt>
                <c:pt idx="90">
                  <c:v>28</c:v>
                </c:pt>
                <c:pt idx="91">
                  <c:v>32</c:v>
                </c:pt>
                <c:pt idx="94">
                  <c:v>58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'Географ-11 диаграмма'!$B$5:$B$99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9</c:v>
                </c:pt>
                <c:pt idx="2">
                  <c:v>МАОУ СШ № 19</c:v>
                </c:pt>
                <c:pt idx="3">
                  <c:v>МАОУ СШ № 12</c:v>
                </c:pt>
                <c:pt idx="4">
                  <c:v>МАОУ Гимназия № 8</c:v>
                </c:pt>
                <c:pt idx="5">
                  <c:v>МАОУ Лицей № 7 </c:v>
                </c:pt>
                <c:pt idx="6">
                  <c:v>МАОУ СШ № 32</c:v>
                </c:pt>
                <c:pt idx="7">
                  <c:v>МБОУ Лицей № 28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Гимназия № 4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СШ № 8 "Созидание"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ЛЕНИНСКИЙ РАЙОН</c:v>
                </c:pt>
                <c:pt idx="21">
                  <c:v>МБОУ СШ № 64</c:v>
                </c:pt>
                <c:pt idx="22">
                  <c:v>МБОУ СШ № 79</c:v>
                </c:pt>
                <c:pt idx="23">
                  <c:v>МБОУ СШ № 94</c:v>
                </c:pt>
                <c:pt idx="24">
                  <c:v>МБОУ СШ № 44</c:v>
                </c:pt>
                <c:pt idx="25">
                  <c:v>МАОУ СШ № 53</c:v>
                </c:pt>
                <c:pt idx="26">
                  <c:v>МАОУ СШ № 89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МАОУ Лицей № 12</c:v>
                </c:pt>
                <c:pt idx="31">
                  <c:v>МАОУ Лицей № 3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Гимназия № 7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"КУГ № 1 - Универс"</c:v>
                </c:pt>
                <c:pt idx="38">
                  <c:v>МБОУ СШ № 84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21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</c:v>
                </c:pt>
                <c:pt idx="47">
                  <c:v>СВЕРДЛОВСКИЙ РАЙОН</c:v>
                </c:pt>
                <c:pt idx="48">
                  <c:v>МАОУ СШ № 76</c:v>
                </c:pt>
                <c:pt idx="49">
                  <c:v>МАОУ Лицей № 9 "Лидер"</c:v>
                </c:pt>
                <c:pt idx="50">
                  <c:v>МАОУ СШ № 42</c:v>
                </c:pt>
                <c:pt idx="51">
                  <c:v>МАОУ СШ № 6</c:v>
                </c:pt>
                <c:pt idx="52">
                  <c:v>МАОУ Гимназия №14</c:v>
                </c:pt>
                <c:pt idx="53">
                  <c:v>МАОУ СШ № 137</c:v>
                </c:pt>
                <c:pt idx="54">
                  <c:v>МАОУ СШ № 45</c:v>
                </c:pt>
                <c:pt idx="55">
                  <c:v>МАОУ СШ № 78</c:v>
                </c:pt>
                <c:pt idx="56">
                  <c:v>МАОУ СШ № 23</c:v>
                </c:pt>
                <c:pt idx="57">
                  <c:v>МАОУ СШ № 93</c:v>
                </c:pt>
                <c:pt idx="58">
                  <c:v>МАОУ СШ № 17</c:v>
                </c:pt>
                <c:pt idx="59">
                  <c:v>СОВЕТСКИЙ РАЙОН</c:v>
                </c:pt>
                <c:pt idx="60">
                  <c:v>МАОУ СШ № 154</c:v>
                </c:pt>
                <c:pt idx="61">
                  <c:v>МАОУ СШ № 18</c:v>
                </c:pt>
                <c:pt idx="62">
                  <c:v>МБОУ СШ № 56</c:v>
                </c:pt>
                <c:pt idx="63">
                  <c:v>МБОУ СШ № 147</c:v>
                </c:pt>
                <c:pt idx="64">
                  <c:v>МБОУ СШ № 98</c:v>
                </c:pt>
                <c:pt idx="65">
                  <c:v>МБОУ СШ № 2</c:v>
                </c:pt>
                <c:pt idx="66">
                  <c:v>МАОУ СШ № 149</c:v>
                </c:pt>
                <c:pt idx="67">
                  <c:v>МАОУ СШ № 156</c:v>
                </c:pt>
                <c:pt idx="68">
                  <c:v>МАОУ СШ № 66</c:v>
                </c:pt>
                <c:pt idx="69">
                  <c:v>МАОУ СШ № 5</c:v>
                </c:pt>
                <c:pt idx="70">
                  <c:v>МАОУ СШ № 150</c:v>
                </c:pt>
                <c:pt idx="71">
                  <c:v>МАОУ СШ № 145</c:v>
                </c:pt>
                <c:pt idx="72">
                  <c:v>МАОУ СШ № 144</c:v>
                </c:pt>
                <c:pt idx="73">
                  <c:v>МАОУ СШ № 7</c:v>
                </c:pt>
                <c:pt idx="74">
                  <c:v>МАОУ СШ № 143</c:v>
                </c:pt>
                <c:pt idx="75">
                  <c:v>МАОУ СШ № 134</c:v>
                </c:pt>
                <c:pt idx="76">
                  <c:v>МАОУ СШ № 1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МАОУ СШ № 139</c:v>
                </c:pt>
                <c:pt idx="81">
                  <c:v>МАОУ СШ № 151</c:v>
                </c:pt>
                <c:pt idx="82">
                  <c:v>МАОУ СШ № 152</c:v>
                </c:pt>
                <c:pt idx="83">
                  <c:v>МАОУ СШ № 24</c:v>
                </c:pt>
                <c:pt idx="84">
                  <c:v>МАОУ СШ № 85</c:v>
                </c:pt>
                <c:pt idx="85">
                  <c:v>МБОУ СШ № 129</c:v>
                </c:pt>
                <c:pt idx="86">
                  <c:v>ЦЕНТРАЛЬНЫЙ РАЙОН</c:v>
                </c:pt>
                <c:pt idx="87">
                  <c:v>МБОУ Гимназия  № 16</c:v>
                </c:pt>
                <c:pt idx="88">
                  <c:v>МБОУ СШ № 10</c:v>
                </c:pt>
                <c:pt idx="89">
                  <c:v>МАОУ СШ "Комплекс Покровский"</c:v>
                </c:pt>
                <c:pt idx="90">
                  <c:v>МАОУ СШ № 155</c:v>
                </c:pt>
                <c:pt idx="91">
                  <c:v>МБОУ СШ № 27</c:v>
                </c:pt>
                <c:pt idx="92">
                  <c:v>МАОУ Гимназия № 2</c:v>
                </c:pt>
                <c:pt idx="93">
                  <c:v>МБОУ Лицей № 2</c:v>
                </c:pt>
                <c:pt idx="94">
                  <c:v>МБОУ СШ № 51</c:v>
                </c:pt>
              </c:strCache>
            </c:strRef>
          </c:cat>
          <c:val>
            <c:numRef>
              <c:f>'Географ-11 диаграмма'!$M$5:$M$99</c:f>
              <c:numCache>
                <c:formatCode>0,00</c:formatCode>
                <c:ptCount val="95"/>
                <c:pt idx="0">
                  <c:v>59.7</c:v>
                </c:pt>
                <c:pt idx="1">
                  <c:v>59.7</c:v>
                </c:pt>
                <c:pt idx="2">
                  <c:v>59.7</c:v>
                </c:pt>
                <c:pt idx="3">
                  <c:v>59.7</c:v>
                </c:pt>
                <c:pt idx="4">
                  <c:v>59.7</c:v>
                </c:pt>
                <c:pt idx="5">
                  <c:v>59.7</c:v>
                </c:pt>
                <c:pt idx="6">
                  <c:v>59.7</c:v>
                </c:pt>
                <c:pt idx="7">
                  <c:v>59.7</c:v>
                </c:pt>
                <c:pt idx="8">
                  <c:v>59.7</c:v>
                </c:pt>
                <c:pt idx="9">
                  <c:v>59.7</c:v>
                </c:pt>
                <c:pt idx="10">
                  <c:v>59.7</c:v>
                </c:pt>
                <c:pt idx="11">
                  <c:v>59.7</c:v>
                </c:pt>
                <c:pt idx="12">
                  <c:v>59.7</c:v>
                </c:pt>
                <c:pt idx="13">
                  <c:v>59.7</c:v>
                </c:pt>
                <c:pt idx="14">
                  <c:v>59.7</c:v>
                </c:pt>
                <c:pt idx="15">
                  <c:v>59.7</c:v>
                </c:pt>
                <c:pt idx="16">
                  <c:v>59.7</c:v>
                </c:pt>
                <c:pt idx="17">
                  <c:v>59.7</c:v>
                </c:pt>
                <c:pt idx="18">
                  <c:v>59.7</c:v>
                </c:pt>
                <c:pt idx="19">
                  <c:v>59.7</c:v>
                </c:pt>
                <c:pt idx="20">
                  <c:v>59.7</c:v>
                </c:pt>
                <c:pt idx="21">
                  <c:v>59.7</c:v>
                </c:pt>
                <c:pt idx="22">
                  <c:v>59.7</c:v>
                </c:pt>
                <c:pt idx="23">
                  <c:v>59.7</c:v>
                </c:pt>
                <c:pt idx="24">
                  <c:v>59.7</c:v>
                </c:pt>
                <c:pt idx="25">
                  <c:v>59.7</c:v>
                </c:pt>
                <c:pt idx="26">
                  <c:v>59.7</c:v>
                </c:pt>
                <c:pt idx="27">
                  <c:v>59.7</c:v>
                </c:pt>
                <c:pt idx="28">
                  <c:v>59.7</c:v>
                </c:pt>
                <c:pt idx="29">
                  <c:v>59.7</c:v>
                </c:pt>
                <c:pt idx="30">
                  <c:v>59.7</c:v>
                </c:pt>
                <c:pt idx="31">
                  <c:v>59.7</c:v>
                </c:pt>
                <c:pt idx="32">
                  <c:v>59.7</c:v>
                </c:pt>
                <c:pt idx="33">
                  <c:v>59.7</c:v>
                </c:pt>
                <c:pt idx="34">
                  <c:v>59.7</c:v>
                </c:pt>
                <c:pt idx="35">
                  <c:v>59.7</c:v>
                </c:pt>
                <c:pt idx="36">
                  <c:v>59.7</c:v>
                </c:pt>
                <c:pt idx="37">
                  <c:v>59.7</c:v>
                </c:pt>
                <c:pt idx="38">
                  <c:v>59.7</c:v>
                </c:pt>
                <c:pt idx="39">
                  <c:v>59.7</c:v>
                </c:pt>
                <c:pt idx="40">
                  <c:v>59.7</c:v>
                </c:pt>
                <c:pt idx="41">
                  <c:v>59.7</c:v>
                </c:pt>
                <c:pt idx="42">
                  <c:v>59.7</c:v>
                </c:pt>
                <c:pt idx="43">
                  <c:v>59.7</c:v>
                </c:pt>
                <c:pt idx="44">
                  <c:v>59.7</c:v>
                </c:pt>
                <c:pt idx="45">
                  <c:v>59.7</c:v>
                </c:pt>
                <c:pt idx="46">
                  <c:v>59.7</c:v>
                </c:pt>
                <c:pt idx="47">
                  <c:v>59.7</c:v>
                </c:pt>
                <c:pt idx="48">
                  <c:v>59.7</c:v>
                </c:pt>
                <c:pt idx="49">
                  <c:v>59.7</c:v>
                </c:pt>
                <c:pt idx="50">
                  <c:v>59.7</c:v>
                </c:pt>
                <c:pt idx="51">
                  <c:v>59.7</c:v>
                </c:pt>
                <c:pt idx="52">
                  <c:v>59.7</c:v>
                </c:pt>
                <c:pt idx="53">
                  <c:v>59.7</c:v>
                </c:pt>
                <c:pt idx="54">
                  <c:v>59.7</c:v>
                </c:pt>
                <c:pt idx="55">
                  <c:v>59.7</c:v>
                </c:pt>
                <c:pt idx="56">
                  <c:v>59.7</c:v>
                </c:pt>
                <c:pt idx="57">
                  <c:v>59.7</c:v>
                </c:pt>
                <c:pt idx="58">
                  <c:v>59.7</c:v>
                </c:pt>
                <c:pt idx="59">
                  <c:v>59.7</c:v>
                </c:pt>
                <c:pt idx="60">
                  <c:v>59.7</c:v>
                </c:pt>
                <c:pt idx="61">
                  <c:v>59.7</c:v>
                </c:pt>
                <c:pt idx="62">
                  <c:v>59.7</c:v>
                </c:pt>
                <c:pt idx="63">
                  <c:v>59.7</c:v>
                </c:pt>
                <c:pt idx="64">
                  <c:v>59.7</c:v>
                </c:pt>
                <c:pt idx="65">
                  <c:v>59.7</c:v>
                </c:pt>
                <c:pt idx="66">
                  <c:v>59.7</c:v>
                </c:pt>
                <c:pt idx="67">
                  <c:v>59.7</c:v>
                </c:pt>
                <c:pt idx="68">
                  <c:v>59.7</c:v>
                </c:pt>
                <c:pt idx="69">
                  <c:v>59.7</c:v>
                </c:pt>
                <c:pt idx="70">
                  <c:v>59.7</c:v>
                </c:pt>
                <c:pt idx="71">
                  <c:v>59.7</c:v>
                </c:pt>
                <c:pt idx="72">
                  <c:v>59.7</c:v>
                </c:pt>
                <c:pt idx="73">
                  <c:v>59.7</c:v>
                </c:pt>
                <c:pt idx="74">
                  <c:v>59.7</c:v>
                </c:pt>
                <c:pt idx="75">
                  <c:v>59.7</c:v>
                </c:pt>
                <c:pt idx="76">
                  <c:v>59.7</c:v>
                </c:pt>
                <c:pt idx="77">
                  <c:v>59.7</c:v>
                </c:pt>
                <c:pt idx="78">
                  <c:v>59.7</c:v>
                </c:pt>
                <c:pt idx="79">
                  <c:v>59.7</c:v>
                </c:pt>
                <c:pt idx="80">
                  <c:v>59.7</c:v>
                </c:pt>
                <c:pt idx="81">
                  <c:v>59.7</c:v>
                </c:pt>
                <c:pt idx="82">
                  <c:v>59.7</c:v>
                </c:pt>
                <c:pt idx="83">
                  <c:v>59.7</c:v>
                </c:pt>
                <c:pt idx="84">
                  <c:v>59.7</c:v>
                </c:pt>
                <c:pt idx="85">
                  <c:v>59.7</c:v>
                </c:pt>
                <c:pt idx="86">
                  <c:v>59.7</c:v>
                </c:pt>
                <c:pt idx="87">
                  <c:v>59.7</c:v>
                </c:pt>
                <c:pt idx="88">
                  <c:v>59.7</c:v>
                </c:pt>
                <c:pt idx="89">
                  <c:v>59.7</c:v>
                </c:pt>
                <c:pt idx="90">
                  <c:v>59.7</c:v>
                </c:pt>
                <c:pt idx="91">
                  <c:v>59.7</c:v>
                </c:pt>
                <c:pt idx="92">
                  <c:v>59.7</c:v>
                </c:pt>
                <c:pt idx="93">
                  <c:v>59.7</c:v>
                </c:pt>
                <c:pt idx="94">
                  <c:v>59.7</c:v>
                </c:pt>
              </c:numCache>
            </c:numRef>
          </c:val>
          <c:smooth val="0"/>
        </c:ser>
        <c:ser>
          <c:idx val="3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'Географ-11 диаграмма'!$B$5:$B$99</c:f>
              <c:strCache>
                <c:ptCount val="95"/>
                <c:pt idx="0">
                  <c:v>ЖЕЛЕЗНОДОРОЖНЫЙ РАЙОН </c:v>
                </c:pt>
                <c:pt idx="1">
                  <c:v>МАОУ Гимназия № 9</c:v>
                </c:pt>
                <c:pt idx="2">
                  <c:v>МАОУ СШ № 19</c:v>
                </c:pt>
                <c:pt idx="3">
                  <c:v>МАОУ СШ № 12</c:v>
                </c:pt>
                <c:pt idx="4">
                  <c:v>МАОУ Гимназия № 8</c:v>
                </c:pt>
                <c:pt idx="5">
                  <c:v>МАОУ Лицей № 7 </c:v>
                </c:pt>
                <c:pt idx="6">
                  <c:v>МАОУ СШ № 32</c:v>
                </c:pt>
                <c:pt idx="7">
                  <c:v>МБОУ Лицей № 28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Гимназия № 4</c:v>
                </c:pt>
                <c:pt idx="12">
                  <c:v>МАОУ СШ № 90</c:v>
                </c:pt>
                <c:pt idx="13">
                  <c:v>МБОУ СШ № 63</c:v>
                </c:pt>
                <c:pt idx="14">
                  <c:v>МАОУ СШ № 8 "Созидание"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ЛЕНИНСКИЙ РАЙОН</c:v>
                </c:pt>
                <c:pt idx="21">
                  <c:v>МБОУ СШ № 64</c:v>
                </c:pt>
                <c:pt idx="22">
                  <c:v>МБОУ СШ № 79</c:v>
                </c:pt>
                <c:pt idx="23">
                  <c:v>МБОУ СШ № 94</c:v>
                </c:pt>
                <c:pt idx="24">
                  <c:v>МБОУ СШ № 44</c:v>
                </c:pt>
                <c:pt idx="25">
                  <c:v>МАОУ СШ № 53</c:v>
                </c:pt>
                <c:pt idx="26">
                  <c:v>МАОУ СШ № 89</c:v>
                </c:pt>
                <c:pt idx="27">
                  <c:v>МАОУ СШ № 148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МАОУ Лицей № 12</c:v>
                </c:pt>
                <c:pt idx="31">
                  <c:v>МАОУ Лицей № 3</c:v>
                </c:pt>
                <c:pt idx="32">
                  <c:v>МАОУ СШ № 16</c:v>
                </c:pt>
                <c:pt idx="33">
                  <c:v>МАОУ СШ № 65</c:v>
                </c:pt>
                <c:pt idx="34">
                  <c:v>МБОУ Гимназия № 7</c:v>
                </c:pt>
                <c:pt idx="35">
                  <c:v>ОКТЯБРЬСКИЙ РАЙОН</c:v>
                </c:pt>
                <c:pt idx="36">
                  <c:v>МБОУ СШ № 3</c:v>
                </c:pt>
                <c:pt idx="37">
                  <c:v>МАОУ "КУГ № 1 - Универс"</c:v>
                </c:pt>
                <c:pt idx="38">
                  <c:v>МБОУ СШ № 84</c:v>
                </c:pt>
                <c:pt idx="39">
                  <c:v>МАОУ Лицей № 1</c:v>
                </c:pt>
                <c:pt idx="40">
                  <c:v>МБОУ Лицей № 10</c:v>
                </c:pt>
                <c:pt idx="41">
                  <c:v>МБОУ СШ № 21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СШ № 36</c:v>
                </c:pt>
                <c:pt idx="45">
                  <c:v>МБОУ СШ № 39</c:v>
                </c:pt>
                <c:pt idx="46">
                  <c:v>МБОУ СШ № 72</c:v>
                </c:pt>
                <c:pt idx="47">
                  <c:v>СВЕРДЛОВСКИЙ РАЙОН</c:v>
                </c:pt>
                <c:pt idx="48">
                  <c:v>МАОУ СШ № 76</c:v>
                </c:pt>
                <c:pt idx="49">
                  <c:v>МАОУ Лицей № 9 "Лидер"</c:v>
                </c:pt>
                <c:pt idx="50">
                  <c:v>МАОУ СШ № 42</c:v>
                </c:pt>
                <c:pt idx="51">
                  <c:v>МАОУ СШ № 6</c:v>
                </c:pt>
                <c:pt idx="52">
                  <c:v>МАОУ Гимназия №14</c:v>
                </c:pt>
                <c:pt idx="53">
                  <c:v>МАОУ СШ № 137</c:v>
                </c:pt>
                <c:pt idx="54">
                  <c:v>МАОУ СШ № 45</c:v>
                </c:pt>
                <c:pt idx="55">
                  <c:v>МАОУ СШ № 78</c:v>
                </c:pt>
                <c:pt idx="56">
                  <c:v>МАОУ СШ № 23</c:v>
                </c:pt>
                <c:pt idx="57">
                  <c:v>МАОУ СШ № 93</c:v>
                </c:pt>
                <c:pt idx="58">
                  <c:v>МАОУ СШ № 17</c:v>
                </c:pt>
                <c:pt idx="59">
                  <c:v>СОВЕТСКИЙ РАЙОН</c:v>
                </c:pt>
                <c:pt idx="60">
                  <c:v>МАОУ СШ № 154</c:v>
                </c:pt>
                <c:pt idx="61">
                  <c:v>МАОУ СШ № 18</c:v>
                </c:pt>
                <c:pt idx="62">
                  <c:v>МБОУ СШ № 56</c:v>
                </c:pt>
                <c:pt idx="63">
                  <c:v>МБОУ СШ № 147</c:v>
                </c:pt>
                <c:pt idx="64">
                  <c:v>МБОУ СШ № 98</c:v>
                </c:pt>
                <c:pt idx="65">
                  <c:v>МБОУ СШ № 2</c:v>
                </c:pt>
                <c:pt idx="66">
                  <c:v>МАОУ СШ № 149</c:v>
                </c:pt>
                <c:pt idx="67">
                  <c:v>МАОУ СШ № 156</c:v>
                </c:pt>
                <c:pt idx="68">
                  <c:v>МАОУ СШ № 66</c:v>
                </c:pt>
                <c:pt idx="69">
                  <c:v>МАОУ СШ № 5</c:v>
                </c:pt>
                <c:pt idx="70">
                  <c:v>МАОУ СШ № 150</c:v>
                </c:pt>
                <c:pt idx="71">
                  <c:v>МАОУ СШ № 145</c:v>
                </c:pt>
                <c:pt idx="72">
                  <c:v>МАОУ СШ № 144</c:v>
                </c:pt>
                <c:pt idx="73">
                  <c:v>МАОУ СШ № 7</c:v>
                </c:pt>
                <c:pt idx="74">
                  <c:v>МАОУ СШ № 143</c:v>
                </c:pt>
                <c:pt idx="75">
                  <c:v>МАОУ СШ № 134</c:v>
                </c:pt>
                <c:pt idx="76">
                  <c:v>МАОУ СШ № 1</c:v>
                </c:pt>
                <c:pt idx="77">
                  <c:v>МАОУ СШ № 108</c:v>
                </c:pt>
                <c:pt idx="78">
                  <c:v>МАОУ СШ № 115</c:v>
                </c:pt>
                <c:pt idx="79">
                  <c:v>МАОУ СШ № 121</c:v>
                </c:pt>
                <c:pt idx="80">
                  <c:v>МАОУ СШ № 139</c:v>
                </c:pt>
                <c:pt idx="81">
                  <c:v>МАОУ СШ № 151</c:v>
                </c:pt>
                <c:pt idx="82">
                  <c:v>МАОУ СШ № 152</c:v>
                </c:pt>
                <c:pt idx="83">
                  <c:v>МАОУ СШ № 24</c:v>
                </c:pt>
                <c:pt idx="84">
                  <c:v>МАОУ СШ № 85</c:v>
                </c:pt>
                <c:pt idx="85">
                  <c:v>МБОУ СШ № 129</c:v>
                </c:pt>
                <c:pt idx="86">
                  <c:v>ЦЕНТРАЛЬНЫЙ РАЙОН</c:v>
                </c:pt>
                <c:pt idx="87">
                  <c:v>МБОУ Гимназия  № 16</c:v>
                </c:pt>
                <c:pt idx="88">
                  <c:v>МБОУ СШ № 10</c:v>
                </c:pt>
                <c:pt idx="89">
                  <c:v>МАОУ СШ "Комплекс Покровский"</c:v>
                </c:pt>
                <c:pt idx="90">
                  <c:v>МАОУ СШ № 155</c:v>
                </c:pt>
                <c:pt idx="91">
                  <c:v>МБОУ СШ № 27</c:v>
                </c:pt>
                <c:pt idx="92">
                  <c:v>МАОУ Гимназия № 2</c:v>
                </c:pt>
                <c:pt idx="93">
                  <c:v>МБОУ Лицей № 2</c:v>
                </c:pt>
                <c:pt idx="94">
                  <c:v>МБОУ СШ № 51</c:v>
                </c:pt>
              </c:strCache>
            </c:strRef>
          </c:cat>
          <c:val>
            <c:numRef>
              <c:f>'Географ-11 диаграмма'!$L$5:$L$99</c:f>
              <c:numCache>
                <c:formatCode>0,00</c:formatCode>
                <c:ptCount val="95"/>
                <c:pt idx="0">
                  <c:v>61.291666666666664</c:v>
                </c:pt>
                <c:pt idx="1">
                  <c:v>65.75</c:v>
                </c:pt>
                <c:pt idx="3">
                  <c:v>66</c:v>
                </c:pt>
                <c:pt idx="4">
                  <c:v>45</c:v>
                </c:pt>
                <c:pt idx="5">
                  <c:v>87</c:v>
                </c:pt>
                <c:pt idx="7">
                  <c:v>67</c:v>
                </c:pt>
                <c:pt idx="8">
                  <c:v>37</c:v>
                </c:pt>
                <c:pt idx="9">
                  <c:v>59.9</c:v>
                </c:pt>
                <c:pt idx="12">
                  <c:v>54</c:v>
                </c:pt>
                <c:pt idx="16">
                  <c:v>74</c:v>
                </c:pt>
                <c:pt idx="17">
                  <c:v>64</c:v>
                </c:pt>
                <c:pt idx="18">
                  <c:v>54.5</c:v>
                </c:pt>
                <c:pt idx="19">
                  <c:v>53</c:v>
                </c:pt>
                <c:pt idx="20">
                  <c:v>62.5</c:v>
                </c:pt>
                <c:pt idx="28">
                  <c:v>92</c:v>
                </c:pt>
                <c:pt idx="29">
                  <c:v>68</c:v>
                </c:pt>
                <c:pt idx="30">
                  <c:v>34</c:v>
                </c:pt>
                <c:pt idx="31">
                  <c:v>87</c:v>
                </c:pt>
                <c:pt idx="32">
                  <c:v>41</c:v>
                </c:pt>
                <c:pt idx="33">
                  <c:v>53</c:v>
                </c:pt>
                <c:pt idx="35">
                  <c:v>64.357142857142861</c:v>
                </c:pt>
                <c:pt idx="37">
                  <c:v>45</c:v>
                </c:pt>
                <c:pt idx="38">
                  <c:v>25.5</c:v>
                </c:pt>
                <c:pt idx="39">
                  <c:v>39</c:v>
                </c:pt>
                <c:pt idx="40">
                  <c:v>92</c:v>
                </c:pt>
                <c:pt idx="42">
                  <c:v>96</c:v>
                </c:pt>
                <c:pt idx="45">
                  <c:v>61</c:v>
                </c:pt>
                <c:pt idx="46">
                  <c:v>92</c:v>
                </c:pt>
                <c:pt idx="47">
                  <c:v>60.35</c:v>
                </c:pt>
                <c:pt idx="49">
                  <c:v>78</c:v>
                </c:pt>
                <c:pt idx="56">
                  <c:v>67</c:v>
                </c:pt>
                <c:pt idx="57">
                  <c:v>28.4</c:v>
                </c:pt>
                <c:pt idx="58">
                  <c:v>68</c:v>
                </c:pt>
                <c:pt idx="59">
                  <c:v>50.228571428571428</c:v>
                </c:pt>
                <c:pt idx="60">
                  <c:v>69</c:v>
                </c:pt>
                <c:pt idx="61">
                  <c:v>31</c:v>
                </c:pt>
                <c:pt idx="62">
                  <c:v>45</c:v>
                </c:pt>
                <c:pt idx="63">
                  <c:v>41</c:v>
                </c:pt>
                <c:pt idx="67">
                  <c:v>34.299999999999997</c:v>
                </c:pt>
                <c:pt idx="68">
                  <c:v>50</c:v>
                </c:pt>
                <c:pt idx="70">
                  <c:v>62</c:v>
                </c:pt>
                <c:pt idx="71">
                  <c:v>44</c:v>
                </c:pt>
                <c:pt idx="72">
                  <c:v>52</c:v>
                </c:pt>
                <c:pt idx="73">
                  <c:v>60</c:v>
                </c:pt>
                <c:pt idx="74">
                  <c:v>40.5</c:v>
                </c:pt>
                <c:pt idx="75">
                  <c:v>47</c:v>
                </c:pt>
                <c:pt idx="76">
                  <c:v>60.5</c:v>
                </c:pt>
                <c:pt idx="78">
                  <c:v>14</c:v>
                </c:pt>
                <c:pt idx="79">
                  <c:v>43</c:v>
                </c:pt>
                <c:pt idx="80">
                  <c:v>53.5</c:v>
                </c:pt>
                <c:pt idx="81">
                  <c:v>64</c:v>
                </c:pt>
                <c:pt idx="82">
                  <c:v>74</c:v>
                </c:pt>
                <c:pt idx="83">
                  <c:v>61</c:v>
                </c:pt>
                <c:pt idx="84">
                  <c:v>61</c:v>
                </c:pt>
                <c:pt idx="85">
                  <c:v>48</c:v>
                </c:pt>
                <c:pt idx="86">
                  <c:v>60.45</c:v>
                </c:pt>
                <c:pt idx="87">
                  <c:v>52.8</c:v>
                </c:pt>
                <c:pt idx="90">
                  <c:v>41</c:v>
                </c:pt>
                <c:pt idx="92">
                  <c:v>65.5</c:v>
                </c:pt>
                <c:pt idx="93">
                  <c:v>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13280"/>
        <c:axId val="87714816"/>
      </c:lineChart>
      <c:catAx>
        <c:axId val="877132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714816"/>
        <c:crosses val="autoZero"/>
        <c:auto val="1"/>
        <c:lblAlgn val="ctr"/>
        <c:lblOffset val="100"/>
        <c:noMultiLvlLbl val="0"/>
      </c:catAx>
      <c:valAx>
        <c:axId val="8771481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7132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30849368350811446"/>
          <c:y val="1.9972332271569578E-2"/>
          <c:w val="0.65577710098634512"/>
          <c:h val="4.2111050373158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0</xdr:row>
      <xdr:rowOff>25135</xdr:rowOff>
    </xdr:from>
    <xdr:to>
      <xdr:col>25</xdr:col>
      <xdr:colOff>35719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522550</xdr:colOff>
      <xdr:row>0</xdr:row>
      <xdr:rowOff>412750</xdr:rowOff>
    </xdr:from>
    <xdr:to>
      <xdr:col>22</xdr:col>
      <xdr:colOff>527843</xdr:colOff>
      <xdr:row>0</xdr:row>
      <xdr:rowOff>3361531</xdr:rowOff>
    </xdr:to>
    <xdr:cxnSp macro="">
      <xdr:nvCxnSpPr>
        <xdr:cNvPr id="3" name="Прямая соединительная линия 2"/>
        <xdr:cNvCxnSpPr/>
      </xdr:nvCxnSpPr>
      <xdr:spPr>
        <a:xfrm>
          <a:off x="14164467" y="412750"/>
          <a:ext cx="5293" cy="29487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0.12557</cdr:x>
      <cdr:y>0.07248</cdr:y>
    </cdr:from>
    <cdr:to>
      <cdr:x>0.12581</cdr:x>
      <cdr:y>0.65267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1944464" y="369229"/>
          <a:ext cx="3716" cy="29558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0.23815</cdr:x>
      <cdr:y>0.0793</cdr:y>
    </cdr:from>
    <cdr:to>
      <cdr:x>0.23833</cdr:x>
      <cdr:y>0.66258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3687616" y="403985"/>
          <a:ext cx="2787" cy="29715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0.39026</cdr:x>
      <cdr:y>0.07784</cdr:y>
    </cdr:from>
    <cdr:to>
      <cdr:x>0.39282</cdr:x>
      <cdr:y>0.66398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6043008" y="396574"/>
          <a:ext cx="39764" cy="2986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0.51262</cdr:x>
      <cdr:y>0.08297</cdr:y>
    </cdr:from>
    <cdr:to>
      <cdr:x>0.51375</cdr:x>
      <cdr:y>0.66072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7937747" y="422692"/>
          <a:ext cx="17498" cy="29433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0.63689</cdr:x>
      <cdr:y>0.07632</cdr:y>
    </cdr:from>
    <cdr:to>
      <cdr:x>0.63811</cdr:x>
      <cdr:y>0.66127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9862058" y="388793"/>
          <a:ext cx="18891" cy="29800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0.03122</cdr:x>
      <cdr:y>0.07225</cdr:y>
    </cdr:from>
    <cdr:to>
      <cdr:x>0.03336</cdr:x>
      <cdr:y>0.65035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483494" y="368071"/>
          <a:ext cx="33138" cy="29451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88639</xdr:colOff>
      <xdr:row>0</xdr:row>
      <xdr:rowOff>54240</xdr:rowOff>
    </xdr:from>
    <xdr:to>
      <xdr:col>24</xdr:col>
      <xdr:colOff>583406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410104</xdr:colOff>
      <xdr:row>0</xdr:row>
      <xdr:rowOff>457730</xdr:rowOff>
    </xdr:from>
    <xdr:to>
      <xdr:col>22</xdr:col>
      <xdr:colOff>440531</xdr:colOff>
      <xdr:row>0</xdr:row>
      <xdr:rowOff>3357563</xdr:rowOff>
    </xdr:to>
    <xdr:cxnSp macro="">
      <xdr:nvCxnSpPr>
        <xdr:cNvPr id="3" name="Прямая соединительная линия 2"/>
        <xdr:cNvCxnSpPr/>
      </xdr:nvCxnSpPr>
      <xdr:spPr>
        <a:xfrm>
          <a:off x="13967354" y="457730"/>
          <a:ext cx="30427" cy="2899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0.12386</cdr:x>
      <cdr:y>0.08286</cdr:y>
    </cdr:from>
    <cdr:to>
      <cdr:x>0.12435</cdr:x>
      <cdr:y>0.64585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1892563" y="418723"/>
          <a:ext cx="7487" cy="28450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0.23484</cdr:x>
      <cdr:y>0.08811</cdr:y>
    </cdr:from>
    <cdr:to>
      <cdr:x>0.23822</cdr:x>
      <cdr:y>0.65657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3588284" y="445290"/>
          <a:ext cx="51645" cy="28727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0.38864</cdr:x>
      <cdr:y>0.07946</cdr:y>
    </cdr:from>
    <cdr:to>
      <cdr:x>0.38963</cdr:x>
      <cdr:y>0.65239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5938342" y="401533"/>
          <a:ext cx="15127" cy="28953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0.51226</cdr:x>
      <cdr:y>0.08163</cdr:y>
    </cdr:from>
    <cdr:to>
      <cdr:x>0.51237</cdr:x>
      <cdr:y>0.65422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7827099" y="412542"/>
          <a:ext cx="1681" cy="28936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0.63365</cdr:x>
      <cdr:y>0.0856</cdr:y>
    </cdr:from>
    <cdr:to>
      <cdr:x>0.6359</cdr:x>
      <cdr:y>0.65474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9682040" y="432561"/>
          <a:ext cx="34379" cy="28761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0.03131</cdr:x>
      <cdr:y>0.07528</cdr:y>
    </cdr:from>
    <cdr:to>
      <cdr:x>0.03197</cdr:x>
      <cdr:y>0.66797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474410" y="380440"/>
          <a:ext cx="10000" cy="29951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6.42578125" style="139" customWidth="1"/>
    <col min="2" max="2" width="34.28515625" style="139" customWidth="1"/>
    <col min="3" max="10" width="7.7109375" style="536" customWidth="1"/>
    <col min="11" max="14" width="7.7109375" style="186" customWidth="1"/>
    <col min="15" max="15" width="8.7109375" style="139" customWidth="1"/>
    <col min="16" max="16" width="6.5703125" style="139" customWidth="1"/>
    <col min="17" max="16384" width="9.140625" style="139"/>
  </cols>
  <sheetData>
    <row r="1" spans="1:18" ht="409.5" customHeight="1" thickBot="1" x14ac:dyDescent="0.3"/>
    <row r="2" spans="1:18" ht="16.5" customHeight="1" x14ac:dyDescent="0.25">
      <c r="A2" s="539" t="s">
        <v>16</v>
      </c>
      <c r="B2" s="541" t="s">
        <v>35</v>
      </c>
      <c r="C2" s="543">
        <v>2023</v>
      </c>
      <c r="D2" s="544"/>
      <c r="E2" s="544"/>
      <c r="F2" s="545"/>
      <c r="G2" s="543">
        <v>2022</v>
      </c>
      <c r="H2" s="544"/>
      <c r="I2" s="544"/>
      <c r="J2" s="545"/>
      <c r="K2" s="543">
        <v>2021</v>
      </c>
      <c r="L2" s="544"/>
      <c r="M2" s="544"/>
      <c r="N2" s="545"/>
      <c r="O2" s="537" t="s">
        <v>38</v>
      </c>
    </row>
    <row r="3" spans="1:18" ht="45" customHeight="1" thickBot="1" x14ac:dyDescent="0.3">
      <c r="A3" s="540"/>
      <c r="B3" s="542"/>
      <c r="C3" s="129" t="s">
        <v>50</v>
      </c>
      <c r="D3" s="312" t="s">
        <v>51</v>
      </c>
      <c r="E3" s="313" t="s">
        <v>52</v>
      </c>
      <c r="F3" s="58" t="s">
        <v>37</v>
      </c>
      <c r="G3" s="129" t="s">
        <v>50</v>
      </c>
      <c r="H3" s="312" t="s">
        <v>51</v>
      </c>
      <c r="I3" s="313" t="s">
        <v>52</v>
      </c>
      <c r="J3" s="58" t="s">
        <v>37</v>
      </c>
      <c r="K3" s="129" t="s">
        <v>50</v>
      </c>
      <c r="L3" s="312" t="s">
        <v>51</v>
      </c>
      <c r="M3" s="313" t="s">
        <v>52</v>
      </c>
      <c r="N3" s="58" t="s">
        <v>37</v>
      </c>
      <c r="O3" s="538"/>
    </row>
    <row r="4" spans="1:18" ht="15" customHeight="1" thickBot="1" x14ac:dyDescent="0.3">
      <c r="A4" s="140"/>
      <c r="B4" s="126" t="s">
        <v>73</v>
      </c>
      <c r="C4" s="766">
        <f>C5+C14+C25+C40+C52+C64+C91</f>
        <v>97</v>
      </c>
      <c r="D4" s="767">
        <f>AVERAGE(D6:D13,D15:D24,D26:D39,D41:D51,D53:D63,D65:D90,D92:D99)</f>
        <v>52.761217948717949</v>
      </c>
      <c r="E4" s="768">
        <v>51.93</v>
      </c>
      <c r="F4" s="769"/>
      <c r="G4" s="744">
        <f>G5+G14+G25+G40+G52+G64+G91</f>
        <v>109</v>
      </c>
      <c r="H4" s="134">
        <f>AVERAGE(H6:H13,H15:H24,H26:H39,H41:H51,H53:H63,H65:H90,H92:H99)</f>
        <v>51.551333333333332</v>
      </c>
      <c r="I4" s="314">
        <v>49.73</v>
      </c>
      <c r="J4" s="744"/>
      <c r="K4" s="766">
        <f>K5+K14+K25+K40+K52+K64+K91</f>
        <v>103</v>
      </c>
      <c r="L4" s="767">
        <f>AVERAGE(L6:L13,L15:L24,L26:L39,L41:L51,L53:L63,L65:L90,L92:L99)</f>
        <v>57.183962264150949</v>
      </c>
      <c r="M4" s="768">
        <v>59.7</v>
      </c>
      <c r="N4" s="769"/>
      <c r="O4" s="128"/>
      <c r="Q4" s="142"/>
      <c r="R4" s="40" t="s">
        <v>46</v>
      </c>
    </row>
    <row r="5" spans="1:18" ht="15" customHeight="1" thickBot="1" x14ac:dyDescent="0.3">
      <c r="A5" s="71"/>
      <c r="B5" s="124" t="s">
        <v>58</v>
      </c>
      <c r="C5" s="138">
        <f>SUM(C6:C13)</f>
        <v>6</v>
      </c>
      <c r="D5" s="135">
        <f>AVERAGE(D6:D13)</f>
        <v>48.333333333333336</v>
      </c>
      <c r="E5" s="315">
        <v>51.93</v>
      </c>
      <c r="F5" s="136"/>
      <c r="G5" s="745">
        <f>SUM(G6:G13)</f>
        <v>10</v>
      </c>
      <c r="H5" s="135">
        <f>AVERAGE(H6:H13)</f>
        <v>63.033333333333331</v>
      </c>
      <c r="I5" s="315">
        <v>49.73</v>
      </c>
      <c r="J5" s="745"/>
      <c r="K5" s="138">
        <f>SUM(K6:K13)</f>
        <v>15</v>
      </c>
      <c r="L5" s="135">
        <f>AVERAGE(L6:L13)</f>
        <v>61.291666666666664</v>
      </c>
      <c r="M5" s="315">
        <v>59.7</v>
      </c>
      <c r="N5" s="136"/>
      <c r="O5" s="125"/>
      <c r="Q5" s="141"/>
      <c r="R5" s="40" t="s">
        <v>47</v>
      </c>
    </row>
    <row r="6" spans="1:18" ht="15" customHeight="1" x14ac:dyDescent="0.25">
      <c r="A6" s="174">
        <v>1</v>
      </c>
      <c r="B6" s="44" t="s">
        <v>84</v>
      </c>
      <c r="C6" s="619"/>
      <c r="D6" s="261"/>
      <c r="E6" s="261">
        <v>51.93</v>
      </c>
      <c r="F6" s="654">
        <v>53</v>
      </c>
      <c r="G6" s="630">
        <v>2</v>
      </c>
      <c r="H6" s="261">
        <v>81.5</v>
      </c>
      <c r="I6" s="261">
        <v>49.73</v>
      </c>
      <c r="J6" s="531">
        <v>1</v>
      </c>
      <c r="K6" s="619">
        <v>6</v>
      </c>
      <c r="L6" s="261">
        <v>45</v>
      </c>
      <c r="M6" s="261">
        <v>59.7</v>
      </c>
      <c r="N6" s="654">
        <v>38</v>
      </c>
      <c r="O6" s="239">
        <f>N6+J6+F6</f>
        <v>92</v>
      </c>
      <c r="Q6" s="427"/>
      <c r="R6" s="40" t="s">
        <v>48</v>
      </c>
    </row>
    <row r="7" spans="1:18" ht="15" customHeight="1" x14ac:dyDescent="0.25">
      <c r="A7" s="154">
        <v>2</v>
      </c>
      <c r="B7" s="236" t="s">
        <v>20</v>
      </c>
      <c r="C7" s="770">
        <v>1</v>
      </c>
      <c r="D7" s="282">
        <v>55</v>
      </c>
      <c r="E7" s="282">
        <v>51.93</v>
      </c>
      <c r="F7" s="654">
        <v>22</v>
      </c>
      <c r="G7" s="759">
        <v>1</v>
      </c>
      <c r="H7" s="282">
        <v>34</v>
      </c>
      <c r="I7" s="282">
        <v>49.73</v>
      </c>
      <c r="J7" s="531">
        <v>46</v>
      </c>
      <c r="K7" s="770">
        <v>4</v>
      </c>
      <c r="L7" s="282">
        <v>65.75</v>
      </c>
      <c r="M7" s="282">
        <v>59.7</v>
      </c>
      <c r="N7" s="654">
        <v>17</v>
      </c>
      <c r="O7" s="117">
        <f t="shared" ref="O7:O73" si="0">N7+J7+F7</f>
        <v>85</v>
      </c>
      <c r="P7" s="60"/>
      <c r="Q7" s="41"/>
      <c r="R7" s="40" t="s">
        <v>49</v>
      </c>
    </row>
    <row r="8" spans="1:18" ht="15" customHeight="1" x14ac:dyDescent="0.25">
      <c r="A8" s="61">
        <v>3</v>
      </c>
      <c r="B8" s="122" t="s">
        <v>130</v>
      </c>
      <c r="C8" s="660"/>
      <c r="D8" s="265"/>
      <c r="E8" s="265">
        <v>51.93</v>
      </c>
      <c r="F8" s="654">
        <v>53</v>
      </c>
      <c r="G8" s="638"/>
      <c r="H8" s="265"/>
      <c r="I8" s="265">
        <v>49.73</v>
      </c>
      <c r="J8" s="531">
        <v>51</v>
      </c>
      <c r="K8" s="660">
        <v>1</v>
      </c>
      <c r="L8" s="265">
        <v>87</v>
      </c>
      <c r="M8" s="265">
        <v>59.7</v>
      </c>
      <c r="N8" s="654">
        <v>6</v>
      </c>
      <c r="O8" s="64">
        <f t="shared" si="0"/>
        <v>110</v>
      </c>
      <c r="P8" s="60"/>
    </row>
    <row r="9" spans="1:18" ht="15" customHeight="1" x14ac:dyDescent="0.25">
      <c r="A9" s="61">
        <v>4</v>
      </c>
      <c r="B9" s="45" t="s">
        <v>19</v>
      </c>
      <c r="C9" s="699"/>
      <c r="D9" s="263"/>
      <c r="E9" s="263">
        <v>51.93</v>
      </c>
      <c r="F9" s="654">
        <v>53</v>
      </c>
      <c r="G9" s="760">
        <v>1</v>
      </c>
      <c r="H9" s="263">
        <v>80</v>
      </c>
      <c r="I9" s="263">
        <v>49.73</v>
      </c>
      <c r="J9" s="531">
        <v>2</v>
      </c>
      <c r="K9" s="699">
        <v>1</v>
      </c>
      <c r="L9" s="263">
        <v>67</v>
      </c>
      <c r="M9" s="263">
        <v>59.7</v>
      </c>
      <c r="N9" s="654">
        <v>15</v>
      </c>
      <c r="O9" s="64">
        <f t="shared" si="0"/>
        <v>70</v>
      </c>
      <c r="P9" s="60"/>
    </row>
    <row r="10" spans="1:18" s="536" customFormat="1" ht="15" customHeight="1" x14ac:dyDescent="0.25">
      <c r="A10" s="61">
        <v>5</v>
      </c>
      <c r="B10" s="45" t="s">
        <v>85</v>
      </c>
      <c r="C10" s="699">
        <v>2</v>
      </c>
      <c r="D10" s="263">
        <v>43</v>
      </c>
      <c r="E10" s="263">
        <v>51.93</v>
      </c>
      <c r="F10" s="654">
        <v>43</v>
      </c>
      <c r="G10" s="760">
        <v>1</v>
      </c>
      <c r="H10" s="263">
        <v>62</v>
      </c>
      <c r="I10" s="263">
        <v>49.73</v>
      </c>
      <c r="J10" s="531">
        <v>9</v>
      </c>
      <c r="K10" s="699">
        <v>2</v>
      </c>
      <c r="L10" s="263">
        <v>66</v>
      </c>
      <c r="M10" s="263">
        <v>59.7</v>
      </c>
      <c r="N10" s="654">
        <v>16</v>
      </c>
      <c r="O10" s="64">
        <f t="shared" si="0"/>
        <v>68</v>
      </c>
      <c r="P10" s="60"/>
    </row>
    <row r="11" spans="1:18" s="536" customFormat="1" ht="15" customHeight="1" x14ac:dyDescent="0.25">
      <c r="A11" s="61">
        <v>6</v>
      </c>
      <c r="B11" s="45" t="s">
        <v>101</v>
      </c>
      <c r="C11" s="699">
        <v>3</v>
      </c>
      <c r="D11" s="263">
        <v>47</v>
      </c>
      <c r="E11" s="263">
        <v>51.93</v>
      </c>
      <c r="F11" s="654">
        <v>35</v>
      </c>
      <c r="G11" s="760"/>
      <c r="H11" s="263"/>
      <c r="I11" s="263">
        <v>49.73</v>
      </c>
      <c r="J11" s="531">
        <v>51</v>
      </c>
      <c r="K11" s="699"/>
      <c r="L11" s="263"/>
      <c r="M11" s="263">
        <v>59.7</v>
      </c>
      <c r="N11" s="654">
        <v>54</v>
      </c>
      <c r="O11" s="64">
        <f t="shared" si="0"/>
        <v>140</v>
      </c>
      <c r="P11" s="60"/>
    </row>
    <row r="12" spans="1:18" ht="15" customHeight="1" x14ac:dyDescent="0.25">
      <c r="A12" s="61">
        <v>7</v>
      </c>
      <c r="B12" s="42" t="s">
        <v>21</v>
      </c>
      <c r="C12" s="618"/>
      <c r="D12" s="277"/>
      <c r="E12" s="277">
        <v>51.93</v>
      </c>
      <c r="F12" s="654">
        <v>53</v>
      </c>
      <c r="G12" s="629">
        <v>2</v>
      </c>
      <c r="H12" s="277">
        <v>61.7</v>
      </c>
      <c r="I12" s="277">
        <v>49.73</v>
      </c>
      <c r="J12" s="531">
        <v>11</v>
      </c>
      <c r="K12" s="618"/>
      <c r="L12" s="277"/>
      <c r="M12" s="277">
        <v>59.7</v>
      </c>
      <c r="N12" s="654">
        <v>54</v>
      </c>
      <c r="O12" s="64">
        <f t="shared" si="0"/>
        <v>118</v>
      </c>
      <c r="P12" s="60"/>
    </row>
    <row r="13" spans="1:18" ht="15" customHeight="1" thickBot="1" x14ac:dyDescent="0.3">
      <c r="A13" s="61">
        <v>8</v>
      </c>
      <c r="B13" s="583" t="s">
        <v>60</v>
      </c>
      <c r="C13" s="619"/>
      <c r="D13" s="261"/>
      <c r="E13" s="261">
        <v>51.93</v>
      </c>
      <c r="F13" s="654">
        <v>53</v>
      </c>
      <c r="G13" s="630">
        <v>3</v>
      </c>
      <c r="H13" s="261">
        <v>59</v>
      </c>
      <c r="I13" s="261">
        <v>49.73</v>
      </c>
      <c r="J13" s="531">
        <v>13</v>
      </c>
      <c r="K13" s="619">
        <v>1</v>
      </c>
      <c r="L13" s="261">
        <v>37</v>
      </c>
      <c r="M13" s="261">
        <v>59.7</v>
      </c>
      <c r="N13" s="654">
        <v>47</v>
      </c>
      <c r="O13" s="64">
        <f t="shared" si="0"/>
        <v>113</v>
      </c>
      <c r="P13" s="60"/>
    </row>
    <row r="14" spans="1:18" ht="15" customHeight="1" thickBot="1" x14ac:dyDescent="0.3">
      <c r="A14" s="155"/>
      <c r="B14" s="175" t="s">
        <v>59</v>
      </c>
      <c r="C14" s="181">
        <f>SUM(C15:C24)</f>
        <v>9</v>
      </c>
      <c r="D14" s="176">
        <f>AVERAGE(D15:D24)</f>
        <v>45.54</v>
      </c>
      <c r="E14" s="336">
        <v>51.93</v>
      </c>
      <c r="F14" s="182"/>
      <c r="G14" s="757">
        <f>SUM(G15:G24)</f>
        <v>9</v>
      </c>
      <c r="H14" s="176">
        <f>AVERAGE(H15:H24)</f>
        <v>50.55</v>
      </c>
      <c r="I14" s="336">
        <v>49.73</v>
      </c>
      <c r="J14" s="757"/>
      <c r="K14" s="181">
        <f>SUM(K15:K24)</f>
        <v>10</v>
      </c>
      <c r="L14" s="176">
        <f>AVERAGE(L15:L24)</f>
        <v>59.9</v>
      </c>
      <c r="M14" s="336">
        <v>59.7</v>
      </c>
      <c r="N14" s="182"/>
      <c r="O14" s="173"/>
      <c r="P14" s="60"/>
    </row>
    <row r="15" spans="1:18" ht="15" customHeight="1" x14ac:dyDescent="0.25">
      <c r="A15" s="61">
        <v>1</v>
      </c>
      <c r="B15" s="42" t="s">
        <v>13</v>
      </c>
      <c r="C15" s="280">
        <v>1</v>
      </c>
      <c r="D15" s="277">
        <v>54</v>
      </c>
      <c r="E15" s="321">
        <v>51.93</v>
      </c>
      <c r="F15" s="109">
        <v>24</v>
      </c>
      <c r="G15" s="586">
        <v>3</v>
      </c>
      <c r="H15" s="277">
        <v>36.700000000000003</v>
      </c>
      <c r="I15" s="321">
        <v>49.73</v>
      </c>
      <c r="J15" s="586">
        <v>44</v>
      </c>
      <c r="K15" s="280"/>
      <c r="L15" s="277"/>
      <c r="M15" s="321">
        <v>59.7</v>
      </c>
      <c r="N15" s="109">
        <v>54</v>
      </c>
      <c r="O15" s="64">
        <f t="shared" si="0"/>
        <v>122</v>
      </c>
      <c r="P15" s="60"/>
    </row>
    <row r="16" spans="1:18" ht="15" customHeight="1" x14ac:dyDescent="0.25">
      <c r="A16" s="61">
        <v>2</v>
      </c>
      <c r="B16" s="42" t="s">
        <v>12</v>
      </c>
      <c r="C16" s="280"/>
      <c r="D16" s="277"/>
      <c r="E16" s="321">
        <v>51.93</v>
      </c>
      <c r="F16" s="109">
        <v>53</v>
      </c>
      <c r="G16" s="586">
        <v>1</v>
      </c>
      <c r="H16" s="277">
        <v>65</v>
      </c>
      <c r="I16" s="321">
        <v>49.73</v>
      </c>
      <c r="J16" s="586">
        <v>7</v>
      </c>
      <c r="K16" s="280"/>
      <c r="L16" s="277"/>
      <c r="M16" s="321">
        <v>59.7</v>
      </c>
      <c r="N16" s="109">
        <v>54</v>
      </c>
      <c r="O16" s="64">
        <f t="shared" si="0"/>
        <v>114</v>
      </c>
      <c r="P16" s="60"/>
    </row>
    <row r="17" spans="1:16" s="536" customFormat="1" ht="15" customHeight="1" x14ac:dyDescent="0.25">
      <c r="A17" s="61">
        <v>3</v>
      </c>
      <c r="B17" s="42" t="s">
        <v>87</v>
      </c>
      <c r="C17" s="280"/>
      <c r="D17" s="277"/>
      <c r="E17" s="321">
        <v>51.93</v>
      </c>
      <c r="F17" s="109">
        <v>53</v>
      </c>
      <c r="G17" s="586">
        <v>3</v>
      </c>
      <c r="H17" s="277">
        <v>45</v>
      </c>
      <c r="I17" s="321">
        <v>49.73</v>
      </c>
      <c r="J17" s="586">
        <v>38</v>
      </c>
      <c r="K17" s="280">
        <v>2</v>
      </c>
      <c r="L17" s="277">
        <v>64</v>
      </c>
      <c r="M17" s="321">
        <v>59.7</v>
      </c>
      <c r="N17" s="109">
        <v>19</v>
      </c>
      <c r="O17" s="117">
        <f t="shared" si="0"/>
        <v>110</v>
      </c>
      <c r="P17" s="60"/>
    </row>
    <row r="18" spans="1:16" s="536" customFormat="1" ht="15" customHeight="1" x14ac:dyDescent="0.25">
      <c r="A18" s="61">
        <v>4</v>
      </c>
      <c r="B18" s="42" t="s">
        <v>131</v>
      </c>
      <c r="C18" s="280"/>
      <c r="D18" s="277"/>
      <c r="E18" s="321">
        <v>51.93</v>
      </c>
      <c r="F18" s="109">
        <v>53</v>
      </c>
      <c r="G18" s="586"/>
      <c r="H18" s="277"/>
      <c r="I18" s="321">
        <v>49.73</v>
      </c>
      <c r="J18" s="586">
        <v>51</v>
      </c>
      <c r="K18" s="280">
        <v>1</v>
      </c>
      <c r="L18" s="277">
        <v>74</v>
      </c>
      <c r="M18" s="321">
        <v>59.7</v>
      </c>
      <c r="N18" s="109">
        <v>9</v>
      </c>
      <c r="O18" s="117">
        <f t="shared" si="0"/>
        <v>113</v>
      </c>
      <c r="P18" s="60"/>
    </row>
    <row r="19" spans="1:16" s="536" customFormat="1" ht="15" customHeight="1" x14ac:dyDescent="0.25">
      <c r="A19" s="61">
        <v>5</v>
      </c>
      <c r="B19" s="42" t="s">
        <v>103</v>
      </c>
      <c r="C19" s="280">
        <v>2</v>
      </c>
      <c r="D19" s="277">
        <v>26.5</v>
      </c>
      <c r="E19" s="321">
        <v>51.93</v>
      </c>
      <c r="F19" s="109">
        <v>50</v>
      </c>
      <c r="G19" s="586"/>
      <c r="H19" s="277"/>
      <c r="I19" s="321">
        <v>49.73</v>
      </c>
      <c r="J19" s="586">
        <v>51</v>
      </c>
      <c r="K19" s="280"/>
      <c r="L19" s="277"/>
      <c r="M19" s="321">
        <v>59.7</v>
      </c>
      <c r="N19" s="109">
        <v>54</v>
      </c>
      <c r="O19" s="117">
        <f t="shared" si="0"/>
        <v>155</v>
      </c>
      <c r="P19" s="60"/>
    </row>
    <row r="20" spans="1:16" s="536" customFormat="1" ht="15" customHeight="1" x14ac:dyDescent="0.25">
      <c r="A20" s="61">
        <v>6</v>
      </c>
      <c r="B20" s="42" t="s">
        <v>149</v>
      </c>
      <c r="C20" s="280"/>
      <c r="D20" s="277"/>
      <c r="E20" s="321">
        <v>51.93</v>
      </c>
      <c r="F20" s="109">
        <v>53</v>
      </c>
      <c r="G20" s="586"/>
      <c r="H20" s="277"/>
      <c r="I20" s="321">
        <v>49.73</v>
      </c>
      <c r="J20" s="586">
        <v>51</v>
      </c>
      <c r="K20" s="280">
        <v>4</v>
      </c>
      <c r="L20" s="277">
        <v>54.5</v>
      </c>
      <c r="M20" s="321">
        <v>59.7</v>
      </c>
      <c r="N20" s="109">
        <v>27</v>
      </c>
      <c r="O20" s="117">
        <f t="shared" si="0"/>
        <v>131</v>
      </c>
      <c r="P20" s="60"/>
    </row>
    <row r="21" spans="1:16" s="536" customFormat="1" ht="15" customHeight="1" x14ac:dyDescent="0.25">
      <c r="A21" s="61">
        <v>7</v>
      </c>
      <c r="B21" s="42" t="s">
        <v>132</v>
      </c>
      <c r="C21" s="280"/>
      <c r="D21" s="277"/>
      <c r="E21" s="321">
        <v>51.93</v>
      </c>
      <c r="F21" s="109">
        <v>53</v>
      </c>
      <c r="G21" s="586"/>
      <c r="H21" s="277"/>
      <c r="I21" s="321">
        <v>49.73</v>
      </c>
      <c r="J21" s="586">
        <v>51</v>
      </c>
      <c r="K21" s="280">
        <v>1</v>
      </c>
      <c r="L21" s="277">
        <v>53</v>
      </c>
      <c r="M21" s="321">
        <v>59.7</v>
      </c>
      <c r="N21" s="109">
        <v>30</v>
      </c>
      <c r="O21" s="117">
        <f t="shared" si="0"/>
        <v>134</v>
      </c>
      <c r="P21" s="60"/>
    </row>
    <row r="22" spans="1:16" s="536" customFormat="1" ht="15" customHeight="1" x14ac:dyDescent="0.25">
      <c r="A22" s="61">
        <v>8</v>
      </c>
      <c r="B22" s="42" t="s">
        <v>105</v>
      </c>
      <c r="C22" s="280">
        <v>1</v>
      </c>
      <c r="D22" s="277">
        <v>40</v>
      </c>
      <c r="E22" s="321">
        <v>51.93</v>
      </c>
      <c r="F22" s="109">
        <v>45</v>
      </c>
      <c r="G22" s="586"/>
      <c r="H22" s="277"/>
      <c r="I22" s="321">
        <v>49.73</v>
      </c>
      <c r="J22" s="586">
        <v>51</v>
      </c>
      <c r="K22" s="280"/>
      <c r="L22" s="277"/>
      <c r="M22" s="321">
        <v>59.7</v>
      </c>
      <c r="N22" s="109">
        <v>54</v>
      </c>
      <c r="O22" s="117">
        <f t="shared" si="0"/>
        <v>150</v>
      </c>
      <c r="P22" s="60"/>
    </row>
    <row r="23" spans="1:16" ht="15" customHeight="1" x14ac:dyDescent="0.25">
      <c r="A23" s="61">
        <v>9</v>
      </c>
      <c r="B23" s="42" t="s">
        <v>88</v>
      </c>
      <c r="C23" s="280">
        <v>3</v>
      </c>
      <c r="D23" s="277">
        <v>43.7</v>
      </c>
      <c r="E23" s="321">
        <v>51.93</v>
      </c>
      <c r="F23" s="109">
        <v>41</v>
      </c>
      <c r="G23" s="586">
        <v>2</v>
      </c>
      <c r="H23" s="277">
        <v>55.5</v>
      </c>
      <c r="I23" s="321">
        <v>49.73</v>
      </c>
      <c r="J23" s="586">
        <v>19</v>
      </c>
      <c r="K23" s="280">
        <v>2</v>
      </c>
      <c r="L23" s="277">
        <v>54</v>
      </c>
      <c r="M23" s="321">
        <v>59.7</v>
      </c>
      <c r="N23" s="109">
        <v>28</v>
      </c>
      <c r="O23" s="117">
        <f t="shared" si="0"/>
        <v>88</v>
      </c>
      <c r="P23" s="60"/>
    </row>
    <row r="24" spans="1:16" ht="15" customHeight="1" thickBot="1" x14ac:dyDescent="0.3">
      <c r="A24" s="61">
        <v>10</v>
      </c>
      <c r="B24" s="45" t="s">
        <v>104</v>
      </c>
      <c r="C24" s="262">
        <v>2</v>
      </c>
      <c r="D24" s="263">
        <v>63.5</v>
      </c>
      <c r="E24" s="320">
        <v>51.93</v>
      </c>
      <c r="F24" s="113">
        <v>12</v>
      </c>
      <c r="G24" s="370"/>
      <c r="H24" s="263"/>
      <c r="I24" s="320">
        <v>49.73</v>
      </c>
      <c r="J24" s="370">
        <v>51</v>
      </c>
      <c r="K24" s="262"/>
      <c r="L24" s="263"/>
      <c r="M24" s="320">
        <v>59.7</v>
      </c>
      <c r="N24" s="113">
        <v>54</v>
      </c>
      <c r="O24" s="64">
        <f t="shared" si="0"/>
        <v>117</v>
      </c>
      <c r="P24" s="60"/>
    </row>
    <row r="25" spans="1:16" ht="15" customHeight="1" thickBot="1" x14ac:dyDescent="0.3">
      <c r="A25" s="155"/>
      <c r="B25" s="177" t="s">
        <v>62</v>
      </c>
      <c r="C25" s="178">
        <f>SUM(C26:C39)</f>
        <v>10</v>
      </c>
      <c r="D25" s="179">
        <f>AVERAGE(D26:D39)</f>
        <v>56.9</v>
      </c>
      <c r="E25" s="337">
        <v>51.93</v>
      </c>
      <c r="F25" s="180"/>
      <c r="G25" s="177">
        <f>SUM(G26:G39)</f>
        <v>9</v>
      </c>
      <c r="H25" s="179">
        <f>AVERAGE(H26:H39)</f>
        <v>58.1</v>
      </c>
      <c r="I25" s="337">
        <v>49.73</v>
      </c>
      <c r="J25" s="177"/>
      <c r="K25" s="178">
        <f>SUM(K26:K39)</f>
        <v>7</v>
      </c>
      <c r="L25" s="179">
        <f>AVERAGE(L26:L39)</f>
        <v>62.5</v>
      </c>
      <c r="M25" s="337">
        <v>59.7</v>
      </c>
      <c r="N25" s="180"/>
      <c r="O25" s="160"/>
      <c r="P25" s="60"/>
    </row>
    <row r="26" spans="1:16" ht="15" customHeight="1" x14ac:dyDescent="0.25">
      <c r="A26" s="37">
        <v>1</v>
      </c>
      <c r="B26" s="89" t="s">
        <v>150</v>
      </c>
      <c r="C26" s="276"/>
      <c r="D26" s="278"/>
      <c r="E26" s="317">
        <v>51.93</v>
      </c>
      <c r="F26" s="115">
        <v>53</v>
      </c>
      <c r="G26" s="372">
        <v>1</v>
      </c>
      <c r="H26" s="278">
        <v>64</v>
      </c>
      <c r="I26" s="317">
        <v>49.73</v>
      </c>
      <c r="J26" s="372">
        <v>8</v>
      </c>
      <c r="K26" s="276"/>
      <c r="L26" s="278"/>
      <c r="M26" s="317">
        <v>59.7</v>
      </c>
      <c r="N26" s="115">
        <v>54</v>
      </c>
      <c r="O26" s="117">
        <f t="shared" si="0"/>
        <v>115</v>
      </c>
      <c r="P26" s="60"/>
    </row>
    <row r="27" spans="1:16" ht="15" customHeight="1" x14ac:dyDescent="0.25">
      <c r="A27" s="33">
        <v>2</v>
      </c>
      <c r="B27" s="44" t="s">
        <v>72</v>
      </c>
      <c r="C27" s="260"/>
      <c r="D27" s="261"/>
      <c r="E27" s="318">
        <v>51.93</v>
      </c>
      <c r="F27" s="111">
        <v>53</v>
      </c>
      <c r="G27" s="367">
        <v>2</v>
      </c>
      <c r="H27" s="261">
        <v>55.5</v>
      </c>
      <c r="I27" s="318">
        <v>49.73</v>
      </c>
      <c r="J27" s="367">
        <v>20</v>
      </c>
      <c r="K27" s="260">
        <v>1</v>
      </c>
      <c r="L27" s="261">
        <v>92</v>
      </c>
      <c r="M27" s="318">
        <v>59.7</v>
      </c>
      <c r="N27" s="111">
        <v>2</v>
      </c>
      <c r="O27" s="64">
        <f t="shared" si="0"/>
        <v>75</v>
      </c>
      <c r="P27" s="60"/>
    </row>
    <row r="28" spans="1:16" ht="15" customHeight="1" x14ac:dyDescent="0.25">
      <c r="A28" s="33">
        <v>3</v>
      </c>
      <c r="B28" s="92" t="s">
        <v>134</v>
      </c>
      <c r="C28" s="281"/>
      <c r="D28" s="268"/>
      <c r="E28" s="323">
        <v>51.93</v>
      </c>
      <c r="F28" s="112">
        <v>53</v>
      </c>
      <c r="G28" s="369"/>
      <c r="H28" s="268"/>
      <c r="I28" s="323">
        <v>49.73</v>
      </c>
      <c r="J28" s="369">
        <v>51</v>
      </c>
      <c r="K28" s="281">
        <v>1</v>
      </c>
      <c r="L28" s="268">
        <v>68</v>
      </c>
      <c r="M28" s="323">
        <v>59.7</v>
      </c>
      <c r="N28" s="112">
        <v>12</v>
      </c>
      <c r="O28" s="64">
        <f t="shared" si="0"/>
        <v>116</v>
      </c>
      <c r="P28" s="60"/>
    </row>
    <row r="29" spans="1:16" s="536" customFormat="1" ht="15" customHeight="1" x14ac:dyDescent="0.25">
      <c r="A29" s="33">
        <v>4</v>
      </c>
      <c r="B29" s="92" t="s">
        <v>89</v>
      </c>
      <c r="C29" s="281"/>
      <c r="D29" s="268"/>
      <c r="E29" s="323">
        <v>51.93</v>
      </c>
      <c r="F29" s="112">
        <v>53</v>
      </c>
      <c r="G29" s="369">
        <v>1</v>
      </c>
      <c r="H29" s="268">
        <v>72</v>
      </c>
      <c r="I29" s="323">
        <v>49.73</v>
      </c>
      <c r="J29" s="369">
        <v>4</v>
      </c>
      <c r="K29" s="281">
        <v>1</v>
      </c>
      <c r="L29" s="268">
        <v>87</v>
      </c>
      <c r="M29" s="323">
        <v>59.7</v>
      </c>
      <c r="N29" s="112">
        <v>5</v>
      </c>
      <c r="O29" s="64">
        <f t="shared" si="0"/>
        <v>62</v>
      </c>
      <c r="P29" s="60"/>
    </row>
    <row r="30" spans="1:16" s="536" customFormat="1" ht="15" customHeight="1" x14ac:dyDescent="0.25">
      <c r="A30" s="33">
        <v>5</v>
      </c>
      <c r="B30" s="92" t="s">
        <v>18</v>
      </c>
      <c r="C30" s="281"/>
      <c r="D30" s="268"/>
      <c r="E30" s="323">
        <v>51.93</v>
      </c>
      <c r="F30" s="112">
        <v>53</v>
      </c>
      <c r="G30" s="369">
        <v>3</v>
      </c>
      <c r="H30" s="268">
        <v>50</v>
      </c>
      <c r="I30" s="323">
        <v>49.73</v>
      </c>
      <c r="J30" s="369">
        <v>25</v>
      </c>
      <c r="K30" s="281">
        <v>1</v>
      </c>
      <c r="L30" s="268">
        <v>34</v>
      </c>
      <c r="M30" s="323">
        <v>59.7</v>
      </c>
      <c r="N30" s="112">
        <v>49</v>
      </c>
      <c r="O30" s="64">
        <f t="shared" si="0"/>
        <v>127</v>
      </c>
      <c r="P30" s="60"/>
    </row>
    <row r="31" spans="1:16" s="536" customFormat="1" ht="15" customHeight="1" x14ac:dyDescent="0.25">
      <c r="A31" s="33">
        <v>6</v>
      </c>
      <c r="B31" s="92" t="s">
        <v>151</v>
      </c>
      <c r="C31" s="281"/>
      <c r="D31" s="268"/>
      <c r="E31" s="323">
        <v>51.93</v>
      </c>
      <c r="F31" s="112">
        <v>53</v>
      </c>
      <c r="G31" s="369"/>
      <c r="H31" s="268"/>
      <c r="I31" s="323">
        <v>49.73</v>
      </c>
      <c r="J31" s="369">
        <v>51</v>
      </c>
      <c r="K31" s="281">
        <v>1</v>
      </c>
      <c r="L31" s="268">
        <v>41</v>
      </c>
      <c r="M31" s="323">
        <v>59.7</v>
      </c>
      <c r="N31" s="112">
        <v>44</v>
      </c>
      <c r="O31" s="64">
        <f t="shared" si="0"/>
        <v>148</v>
      </c>
      <c r="P31" s="60"/>
    </row>
    <row r="32" spans="1:16" s="536" customFormat="1" ht="15" customHeight="1" x14ac:dyDescent="0.25">
      <c r="A32" s="33">
        <v>7</v>
      </c>
      <c r="B32" s="92" t="s">
        <v>106</v>
      </c>
      <c r="C32" s="281">
        <v>1</v>
      </c>
      <c r="D32" s="268">
        <v>50</v>
      </c>
      <c r="E32" s="323">
        <v>51.93</v>
      </c>
      <c r="F32" s="112">
        <v>31</v>
      </c>
      <c r="G32" s="369"/>
      <c r="H32" s="268"/>
      <c r="I32" s="323">
        <v>49.73</v>
      </c>
      <c r="J32" s="369">
        <v>51</v>
      </c>
      <c r="K32" s="281"/>
      <c r="L32" s="268"/>
      <c r="M32" s="323">
        <v>59.7</v>
      </c>
      <c r="N32" s="112">
        <v>54</v>
      </c>
      <c r="O32" s="64">
        <f t="shared" si="0"/>
        <v>136</v>
      </c>
      <c r="P32" s="60"/>
    </row>
    <row r="33" spans="1:16" s="536" customFormat="1" ht="15" customHeight="1" x14ac:dyDescent="0.25">
      <c r="A33" s="33">
        <v>8</v>
      </c>
      <c r="B33" s="92" t="s">
        <v>108</v>
      </c>
      <c r="C33" s="281">
        <v>1</v>
      </c>
      <c r="D33" s="268">
        <v>49</v>
      </c>
      <c r="E33" s="323">
        <v>51.93</v>
      </c>
      <c r="F33" s="112">
        <v>33</v>
      </c>
      <c r="G33" s="369">
        <v>2</v>
      </c>
      <c r="H33" s="268">
        <v>49</v>
      </c>
      <c r="I33" s="323">
        <v>49.73</v>
      </c>
      <c r="J33" s="369">
        <v>28</v>
      </c>
      <c r="K33" s="281"/>
      <c r="L33" s="268"/>
      <c r="M33" s="323">
        <v>59.7</v>
      </c>
      <c r="N33" s="112">
        <v>54</v>
      </c>
      <c r="O33" s="64">
        <f t="shared" si="0"/>
        <v>115</v>
      </c>
      <c r="P33" s="60"/>
    </row>
    <row r="34" spans="1:16" s="536" customFormat="1" ht="15" customHeight="1" x14ac:dyDescent="0.25">
      <c r="A34" s="33">
        <v>9</v>
      </c>
      <c r="B34" s="92" t="s">
        <v>107</v>
      </c>
      <c r="C34" s="281">
        <v>1</v>
      </c>
      <c r="D34" s="268">
        <v>92</v>
      </c>
      <c r="E34" s="323">
        <v>51.93</v>
      </c>
      <c r="F34" s="112">
        <v>1</v>
      </c>
      <c r="G34" s="369"/>
      <c r="H34" s="268"/>
      <c r="I34" s="323">
        <v>49.73</v>
      </c>
      <c r="J34" s="369">
        <v>51</v>
      </c>
      <c r="K34" s="281"/>
      <c r="L34" s="268"/>
      <c r="M34" s="323">
        <v>59.7</v>
      </c>
      <c r="N34" s="112">
        <v>54</v>
      </c>
      <c r="O34" s="64">
        <f t="shared" si="0"/>
        <v>106</v>
      </c>
      <c r="P34" s="60"/>
    </row>
    <row r="35" spans="1:16" s="536" customFormat="1" ht="15" customHeight="1" x14ac:dyDescent="0.25">
      <c r="A35" s="33">
        <v>10</v>
      </c>
      <c r="B35" s="92" t="s">
        <v>152</v>
      </c>
      <c r="C35" s="281"/>
      <c r="D35" s="268"/>
      <c r="E35" s="323">
        <v>51.93</v>
      </c>
      <c r="F35" s="112">
        <v>53</v>
      </c>
      <c r="G35" s="369"/>
      <c r="H35" s="268"/>
      <c r="I35" s="323">
        <v>49.73</v>
      </c>
      <c r="J35" s="369">
        <v>51</v>
      </c>
      <c r="K35" s="281">
        <v>2</v>
      </c>
      <c r="L35" s="268">
        <v>53</v>
      </c>
      <c r="M35" s="323">
        <v>59.7</v>
      </c>
      <c r="N35" s="112">
        <v>31</v>
      </c>
      <c r="O35" s="64">
        <f t="shared" si="0"/>
        <v>135</v>
      </c>
      <c r="P35" s="60"/>
    </row>
    <row r="36" spans="1:16" s="536" customFormat="1" ht="15" customHeight="1" x14ac:dyDescent="0.25">
      <c r="A36" s="33">
        <v>11</v>
      </c>
      <c r="B36" s="92" t="s">
        <v>109</v>
      </c>
      <c r="C36" s="281">
        <v>1</v>
      </c>
      <c r="D36" s="268">
        <v>65</v>
      </c>
      <c r="E36" s="323">
        <v>51.93</v>
      </c>
      <c r="F36" s="112">
        <v>8</v>
      </c>
      <c r="G36" s="369"/>
      <c r="H36" s="268"/>
      <c r="I36" s="323">
        <v>49.73</v>
      </c>
      <c r="J36" s="369">
        <v>51</v>
      </c>
      <c r="K36" s="281"/>
      <c r="L36" s="268"/>
      <c r="M36" s="323">
        <v>59.7</v>
      </c>
      <c r="N36" s="112">
        <v>54</v>
      </c>
      <c r="O36" s="64">
        <f t="shared" si="0"/>
        <v>113</v>
      </c>
      <c r="P36" s="60"/>
    </row>
    <row r="37" spans="1:16" s="536" customFormat="1" ht="15" customHeight="1" x14ac:dyDescent="0.25">
      <c r="A37" s="33">
        <v>12</v>
      </c>
      <c r="B37" s="92" t="s">
        <v>110</v>
      </c>
      <c r="C37" s="281">
        <v>4</v>
      </c>
      <c r="D37" s="268">
        <v>45.3</v>
      </c>
      <c r="E37" s="323">
        <v>51.93</v>
      </c>
      <c r="F37" s="112">
        <v>38</v>
      </c>
      <c r="G37" s="369"/>
      <c r="H37" s="268"/>
      <c r="I37" s="323">
        <v>49.73</v>
      </c>
      <c r="J37" s="369">
        <v>51</v>
      </c>
      <c r="K37" s="281"/>
      <c r="L37" s="268"/>
      <c r="M37" s="323">
        <v>59.7</v>
      </c>
      <c r="N37" s="112">
        <v>54</v>
      </c>
      <c r="O37" s="64">
        <f t="shared" si="0"/>
        <v>143</v>
      </c>
      <c r="P37" s="60"/>
    </row>
    <row r="38" spans="1:16" ht="15" customHeight="1" x14ac:dyDescent="0.25">
      <c r="A38" s="33">
        <v>13</v>
      </c>
      <c r="B38" s="44" t="s">
        <v>111</v>
      </c>
      <c r="C38" s="260">
        <v>1</v>
      </c>
      <c r="D38" s="261">
        <v>60</v>
      </c>
      <c r="E38" s="318">
        <v>51.93</v>
      </c>
      <c r="F38" s="111">
        <v>14</v>
      </c>
      <c r="G38" s="367"/>
      <c r="H38" s="261"/>
      <c r="I38" s="318">
        <v>49.73</v>
      </c>
      <c r="J38" s="367">
        <v>51</v>
      </c>
      <c r="K38" s="260"/>
      <c r="L38" s="261"/>
      <c r="M38" s="318">
        <v>59.7</v>
      </c>
      <c r="N38" s="111">
        <v>54</v>
      </c>
      <c r="O38" s="64">
        <f t="shared" si="0"/>
        <v>119</v>
      </c>
      <c r="P38" s="60"/>
    </row>
    <row r="39" spans="1:16" ht="15" customHeight="1" thickBot="1" x14ac:dyDescent="0.3">
      <c r="A39" s="33">
        <v>14</v>
      </c>
      <c r="B39" s="44" t="s">
        <v>112</v>
      </c>
      <c r="C39" s="260">
        <v>1</v>
      </c>
      <c r="D39" s="261">
        <v>37</v>
      </c>
      <c r="E39" s="318">
        <v>51.93</v>
      </c>
      <c r="F39" s="111">
        <v>48</v>
      </c>
      <c r="G39" s="367"/>
      <c r="H39" s="261"/>
      <c r="I39" s="318">
        <v>49.73</v>
      </c>
      <c r="J39" s="367">
        <v>51</v>
      </c>
      <c r="K39" s="260"/>
      <c r="L39" s="261"/>
      <c r="M39" s="318">
        <v>59.7</v>
      </c>
      <c r="N39" s="111">
        <v>54</v>
      </c>
      <c r="O39" s="64">
        <f t="shared" si="0"/>
        <v>153</v>
      </c>
      <c r="P39" s="60"/>
    </row>
    <row r="40" spans="1:16" ht="15" customHeight="1" thickBot="1" x14ac:dyDescent="0.3">
      <c r="A40" s="162"/>
      <c r="B40" s="175" t="s">
        <v>63</v>
      </c>
      <c r="C40" s="181">
        <f>SUM(C41:C51)</f>
        <v>12</v>
      </c>
      <c r="D40" s="176">
        <f>AVERAGE(D41:D51)</f>
        <v>60.25</v>
      </c>
      <c r="E40" s="336">
        <v>51.93</v>
      </c>
      <c r="F40" s="182"/>
      <c r="G40" s="757">
        <f>SUM(G41:G51)</f>
        <v>15</v>
      </c>
      <c r="H40" s="176">
        <f>AVERAGE(H41:H51)</f>
        <v>57.050000000000004</v>
      </c>
      <c r="I40" s="336">
        <v>49.73</v>
      </c>
      <c r="J40" s="757"/>
      <c r="K40" s="181">
        <f>SUM(K41:K51)</f>
        <v>13</v>
      </c>
      <c r="L40" s="176">
        <f>AVERAGE(L41:L51)</f>
        <v>64.357142857142861</v>
      </c>
      <c r="M40" s="336">
        <v>59.7</v>
      </c>
      <c r="N40" s="182"/>
      <c r="O40" s="166"/>
      <c r="P40" s="60"/>
    </row>
    <row r="41" spans="1:16" ht="15" customHeight="1" x14ac:dyDescent="0.25">
      <c r="A41" s="9">
        <v>1</v>
      </c>
      <c r="B41" s="122" t="s">
        <v>22</v>
      </c>
      <c r="C41" s="264">
        <v>3</v>
      </c>
      <c r="D41" s="265">
        <v>69</v>
      </c>
      <c r="E41" s="316">
        <v>51.93</v>
      </c>
      <c r="F41" s="231">
        <v>6</v>
      </c>
      <c r="G41" s="368">
        <v>1</v>
      </c>
      <c r="H41" s="265">
        <v>62</v>
      </c>
      <c r="I41" s="316">
        <v>49.73</v>
      </c>
      <c r="J41" s="368">
        <v>10</v>
      </c>
      <c r="K41" s="264">
        <v>3</v>
      </c>
      <c r="L41" s="265">
        <v>45</v>
      </c>
      <c r="M41" s="316">
        <v>59.7</v>
      </c>
      <c r="N41" s="231">
        <v>37</v>
      </c>
      <c r="O41" s="117">
        <f t="shared" si="0"/>
        <v>53</v>
      </c>
      <c r="P41" s="60"/>
    </row>
    <row r="42" spans="1:16" ht="15" customHeight="1" x14ac:dyDescent="0.25">
      <c r="A42" s="9">
        <v>2</v>
      </c>
      <c r="B42" s="149" t="s">
        <v>67</v>
      </c>
      <c r="C42" s="285"/>
      <c r="D42" s="288"/>
      <c r="E42" s="326">
        <v>51.93</v>
      </c>
      <c r="F42" s="232">
        <v>53</v>
      </c>
      <c r="G42" s="761">
        <v>1</v>
      </c>
      <c r="H42" s="288">
        <v>66</v>
      </c>
      <c r="I42" s="326">
        <v>49.73</v>
      </c>
      <c r="J42" s="761">
        <v>6</v>
      </c>
      <c r="K42" s="285"/>
      <c r="L42" s="288"/>
      <c r="M42" s="326">
        <v>59.7</v>
      </c>
      <c r="N42" s="232">
        <v>54</v>
      </c>
      <c r="O42" s="64">
        <f t="shared" si="0"/>
        <v>113</v>
      </c>
      <c r="P42" s="60"/>
    </row>
    <row r="43" spans="1:16" ht="15" customHeight="1" x14ac:dyDescent="0.25">
      <c r="A43" s="9">
        <v>3</v>
      </c>
      <c r="B43" s="44" t="s">
        <v>137</v>
      </c>
      <c r="C43" s="260"/>
      <c r="D43" s="261"/>
      <c r="E43" s="318">
        <v>51.93</v>
      </c>
      <c r="F43" s="111">
        <v>53</v>
      </c>
      <c r="G43" s="367"/>
      <c r="H43" s="261"/>
      <c r="I43" s="318">
        <v>49.73</v>
      </c>
      <c r="J43" s="367">
        <v>51</v>
      </c>
      <c r="K43" s="260">
        <v>2</v>
      </c>
      <c r="L43" s="261">
        <v>96</v>
      </c>
      <c r="M43" s="318">
        <v>59.7</v>
      </c>
      <c r="N43" s="111">
        <v>1</v>
      </c>
      <c r="O43" s="64">
        <f t="shared" si="0"/>
        <v>105</v>
      </c>
      <c r="P43" s="60"/>
    </row>
    <row r="44" spans="1:16" ht="15" customHeight="1" x14ac:dyDescent="0.25">
      <c r="A44" s="9">
        <v>4</v>
      </c>
      <c r="B44" s="44" t="s">
        <v>31</v>
      </c>
      <c r="C44" s="260">
        <v>4</v>
      </c>
      <c r="D44" s="261">
        <v>62.5</v>
      </c>
      <c r="E44" s="318">
        <v>51.93</v>
      </c>
      <c r="F44" s="111">
        <v>13</v>
      </c>
      <c r="G44" s="367">
        <v>4</v>
      </c>
      <c r="H44" s="261">
        <v>52.8</v>
      </c>
      <c r="I44" s="318">
        <v>49.73</v>
      </c>
      <c r="J44" s="367">
        <v>23</v>
      </c>
      <c r="K44" s="260">
        <v>1</v>
      </c>
      <c r="L44" s="261">
        <v>39</v>
      </c>
      <c r="M44" s="318">
        <v>59.7</v>
      </c>
      <c r="N44" s="111">
        <v>46</v>
      </c>
      <c r="O44" s="64">
        <f t="shared" si="0"/>
        <v>82</v>
      </c>
      <c r="P44" s="60"/>
    </row>
    <row r="45" spans="1:16" ht="15" customHeight="1" x14ac:dyDescent="0.25">
      <c r="A45" s="9">
        <v>5</v>
      </c>
      <c r="B45" s="92" t="s">
        <v>8</v>
      </c>
      <c r="C45" s="281">
        <v>1</v>
      </c>
      <c r="D45" s="268">
        <v>52</v>
      </c>
      <c r="E45" s="323">
        <v>51.93</v>
      </c>
      <c r="F45" s="112">
        <v>26</v>
      </c>
      <c r="G45" s="369">
        <v>1</v>
      </c>
      <c r="H45" s="268">
        <v>54</v>
      </c>
      <c r="I45" s="323">
        <v>49.73</v>
      </c>
      <c r="J45" s="369">
        <v>21</v>
      </c>
      <c r="K45" s="281">
        <v>3</v>
      </c>
      <c r="L45" s="268">
        <v>92</v>
      </c>
      <c r="M45" s="323">
        <v>59.7</v>
      </c>
      <c r="N45" s="112">
        <v>3</v>
      </c>
      <c r="O45" s="64">
        <f t="shared" si="0"/>
        <v>50</v>
      </c>
      <c r="P45" s="60"/>
    </row>
    <row r="46" spans="1:16" s="536" customFormat="1" ht="15" customHeight="1" x14ac:dyDescent="0.25">
      <c r="A46" s="9">
        <v>6</v>
      </c>
      <c r="B46" s="92" t="s">
        <v>53</v>
      </c>
      <c r="C46" s="281">
        <v>1</v>
      </c>
      <c r="D46" s="268">
        <v>76</v>
      </c>
      <c r="E46" s="323">
        <v>51.93</v>
      </c>
      <c r="F46" s="112">
        <v>3</v>
      </c>
      <c r="G46" s="369">
        <v>2</v>
      </c>
      <c r="H46" s="268">
        <v>47</v>
      </c>
      <c r="I46" s="323">
        <v>49.73</v>
      </c>
      <c r="J46" s="369">
        <v>32</v>
      </c>
      <c r="K46" s="281"/>
      <c r="L46" s="268"/>
      <c r="M46" s="323">
        <v>59.7</v>
      </c>
      <c r="N46" s="112">
        <v>54</v>
      </c>
      <c r="O46" s="118">
        <f t="shared" si="0"/>
        <v>89</v>
      </c>
      <c r="P46" s="60"/>
    </row>
    <row r="47" spans="1:16" s="536" customFormat="1" ht="15" customHeight="1" x14ac:dyDescent="0.25">
      <c r="A47" s="9">
        <v>7</v>
      </c>
      <c r="B47" s="92" t="s">
        <v>113</v>
      </c>
      <c r="C47" s="281">
        <v>2</v>
      </c>
      <c r="D47" s="268">
        <v>38</v>
      </c>
      <c r="E47" s="323">
        <v>51.93</v>
      </c>
      <c r="F47" s="112">
        <v>47</v>
      </c>
      <c r="G47" s="369"/>
      <c r="H47" s="268"/>
      <c r="I47" s="323">
        <v>49.73</v>
      </c>
      <c r="J47" s="369">
        <v>51</v>
      </c>
      <c r="K47" s="281"/>
      <c r="L47" s="268"/>
      <c r="M47" s="323">
        <v>59.7</v>
      </c>
      <c r="N47" s="112">
        <v>54</v>
      </c>
      <c r="O47" s="118">
        <f t="shared" si="0"/>
        <v>152</v>
      </c>
      <c r="P47" s="60"/>
    </row>
    <row r="48" spans="1:16" s="536" customFormat="1" ht="15" customHeight="1" x14ac:dyDescent="0.25">
      <c r="A48" s="9">
        <v>8</v>
      </c>
      <c r="B48" s="92" t="s">
        <v>100</v>
      </c>
      <c r="C48" s="281"/>
      <c r="D48" s="268"/>
      <c r="E48" s="323">
        <v>51.93</v>
      </c>
      <c r="F48" s="112">
        <v>53</v>
      </c>
      <c r="G48" s="369">
        <v>1</v>
      </c>
      <c r="H48" s="268">
        <v>56</v>
      </c>
      <c r="I48" s="323">
        <v>49.73</v>
      </c>
      <c r="J48" s="369">
        <v>17</v>
      </c>
      <c r="K48" s="281"/>
      <c r="L48" s="268"/>
      <c r="M48" s="323">
        <v>59.7</v>
      </c>
      <c r="N48" s="112">
        <v>54</v>
      </c>
      <c r="O48" s="118">
        <f t="shared" si="0"/>
        <v>124</v>
      </c>
      <c r="P48" s="60"/>
    </row>
    <row r="49" spans="1:16" ht="15" customHeight="1" x14ac:dyDescent="0.25">
      <c r="A49" s="147">
        <v>9</v>
      </c>
      <c r="B49" s="122" t="s">
        <v>138</v>
      </c>
      <c r="C49" s="264"/>
      <c r="D49" s="265"/>
      <c r="E49" s="316">
        <v>51.93</v>
      </c>
      <c r="F49" s="231">
        <v>53</v>
      </c>
      <c r="G49" s="368"/>
      <c r="H49" s="265"/>
      <c r="I49" s="316">
        <v>49.73</v>
      </c>
      <c r="J49" s="368">
        <v>51</v>
      </c>
      <c r="K49" s="264">
        <v>1</v>
      </c>
      <c r="L49" s="265">
        <v>61</v>
      </c>
      <c r="M49" s="316">
        <v>59.7</v>
      </c>
      <c r="N49" s="231">
        <v>24</v>
      </c>
      <c r="O49" s="118">
        <f t="shared" si="0"/>
        <v>128</v>
      </c>
      <c r="P49" s="60"/>
    </row>
    <row r="50" spans="1:16" ht="15" customHeight="1" x14ac:dyDescent="0.25">
      <c r="A50" s="9">
        <v>10</v>
      </c>
      <c r="B50" s="92" t="s">
        <v>68</v>
      </c>
      <c r="C50" s="281"/>
      <c r="D50" s="268"/>
      <c r="E50" s="323">
        <v>51.93</v>
      </c>
      <c r="F50" s="112">
        <v>53</v>
      </c>
      <c r="G50" s="369">
        <v>2</v>
      </c>
      <c r="H50" s="268">
        <v>58</v>
      </c>
      <c r="I50" s="323">
        <v>49.73</v>
      </c>
      <c r="J50" s="369">
        <v>14</v>
      </c>
      <c r="K50" s="281">
        <v>1</v>
      </c>
      <c r="L50" s="268">
        <v>92</v>
      </c>
      <c r="M50" s="323">
        <v>59.7</v>
      </c>
      <c r="N50" s="112">
        <v>4</v>
      </c>
      <c r="O50" s="64">
        <f t="shared" si="0"/>
        <v>71</v>
      </c>
      <c r="P50" s="60"/>
    </row>
    <row r="51" spans="1:16" ht="15" customHeight="1" thickBot="1" x14ac:dyDescent="0.3">
      <c r="A51" s="9">
        <v>11</v>
      </c>
      <c r="B51" s="145" t="s">
        <v>7</v>
      </c>
      <c r="C51" s="284">
        <v>1</v>
      </c>
      <c r="D51" s="287">
        <v>64</v>
      </c>
      <c r="E51" s="325">
        <v>51.93</v>
      </c>
      <c r="F51" s="259">
        <v>9</v>
      </c>
      <c r="G51" s="373">
        <v>3</v>
      </c>
      <c r="H51" s="287">
        <v>60.6</v>
      </c>
      <c r="I51" s="325">
        <v>49.73</v>
      </c>
      <c r="J51" s="373">
        <v>12</v>
      </c>
      <c r="K51" s="284">
        <v>2</v>
      </c>
      <c r="L51" s="287">
        <v>25.5</v>
      </c>
      <c r="M51" s="325">
        <v>59.7</v>
      </c>
      <c r="N51" s="259">
        <v>52</v>
      </c>
      <c r="O51" s="64">
        <f t="shared" si="0"/>
        <v>73</v>
      </c>
      <c r="P51" s="60"/>
    </row>
    <row r="52" spans="1:16" ht="15" customHeight="1" thickBot="1" x14ac:dyDescent="0.3">
      <c r="A52" s="167"/>
      <c r="B52" s="163" t="s">
        <v>64</v>
      </c>
      <c r="C52" s="164">
        <f>SUM(C53:C63)</f>
        <v>13</v>
      </c>
      <c r="D52" s="156">
        <f>AVERAGE(D53:D63)</f>
        <v>50.25</v>
      </c>
      <c r="E52" s="319">
        <v>51.93</v>
      </c>
      <c r="F52" s="165"/>
      <c r="G52" s="746">
        <f>SUM(G53:G63)</f>
        <v>8</v>
      </c>
      <c r="H52" s="156">
        <f>AVERAGE(H53:H63)</f>
        <v>47</v>
      </c>
      <c r="I52" s="319">
        <v>49.73</v>
      </c>
      <c r="J52" s="746"/>
      <c r="K52" s="164">
        <f>SUM(K53:K63)</f>
        <v>12</v>
      </c>
      <c r="L52" s="156">
        <f>AVERAGE(L53:L63)</f>
        <v>60.35</v>
      </c>
      <c r="M52" s="319">
        <v>59.7</v>
      </c>
      <c r="N52" s="165"/>
      <c r="O52" s="166"/>
      <c r="P52" s="60"/>
    </row>
    <row r="53" spans="1:16" ht="15" customHeight="1" x14ac:dyDescent="0.25">
      <c r="A53" s="9">
        <v>1</v>
      </c>
      <c r="B53" s="44" t="s">
        <v>115</v>
      </c>
      <c r="C53" s="260">
        <v>1</v>
      </c>
      <c r="D53" s="261">
        <v>52</v>
      </c>
      <c r="E53" s="318">
        <v>51.93</v>
      </c>
      <c r="F53" s="111">
        <v>27</v>
      </c>
      <c r="G53" s="367"/>
      <c r="H53" s="261"/>
      <c r="I53" s="318">
        <v>49.73</v>
      </c>
      <c r="J53" s="367">
        <v>51</v>
      </c>
      <c r="K53" s="260"/>
      <c r="L53" s="261"/>
      <c r="M53" s="318">
        <v>59.7</v>
      </c>
      <c r="N53" s="111">
        <v>54</v>
      </c>
      <c r="O53" s="117">
        <f t="shared" si="0"/>
        <v>132</v>
      </c>
      <c r="P53" s="60"/>
    </row>
    <row r="54" spans="1:16" ht="15" customHeight="1" x14ac:dyDescent="0.25">
      <c r="A54" s="9">
        <v>2</v>
      </c>
      <c r="B54" s="44" t="s">
        <v>139</v>
      </c>
      <c r="C54" s="260">
        <v>2</v>
      </c>
      <c r="D54" s="261">
        <v>59</v>
      </c>
      <c r="E54" s="318">
        <v>51.93</v>
      </c>
      <c r="F54" s="111">
        <v>15</v>
      </c>
      <c r="G54" s="367"/>
      <c r="H54" s="261"/>
      <c r="I54" s="318">
        <v>49.73</v>
      </c>
      <c r="J54" s="367">
        <v>51</v>
      </c>
      <c r="K54" s="260">
        <v>5</v>
      </c>
      <c r="L54" s="261">
        <v>78</v>
      </c>
      <c r="M54" s="318">
        <v>59.7</v>
      </c>
      <c r="N54" s="111">
        <v>8</v>
      </c>
      <c r="O54" s="64">
        <f t="shared" si="0"/>
        <v>74</v>
      </c>
      <c r="P54" s="60"/>
    </row>
    <row r="55" spans="1:16" ht="15" customHeight="1" x14ac:dyDescent="0.25">
      <c r="A55" s="9">
        <v>3</v>
      </c>
      <c r="B55" s="92" t="s">
        <v>83</v>
      </c>
      <c r="C55" s="281">
        <v>1</v>
      </c>
      <c r="D55" s="268">
        <v>56</v>
      </c>
      <c r="E55" s="323">
        <v>51.93</v>
      </c>
      <c r="F55" s="112">
        <v>18</v>
      </c>
      <c r="G55" s="369">
        <v>1</v>
      </c>
      <c r="H55" s="268">
        <v>46</v>
      </c>
      <c r="I55" s="323">
        <v>49.73</v>
      </c>
      <c r="J55" s="369">
        <v>35</v>
      </c>
      <c r="K55" s="281"/>
      <c r="L55" s="268"/>
      <c r="M55" s="323">
        <v>59.7</v>
      </c>
      <c r="N55" s="112">
        <v>54</v>
      </c>
      <c r="O55" s="64">
        <f t="shared" si="0"/>
        <v>107</v>
      </c>
      <c r="P55" s="60"/>
    </row>
    <row r="56" spans="1:16" s="536" customFormat="1" ht="15" customHeight="1" x14ac:dyDescent="0.25">
      <c r="A56" s="9">
        <v>4</v>
      </c>
      <c r="B56" s="92" t="s">
        <v>140</v>
      </c>
      <c r="C56" s="281"/>
      <c r="D56" s="268"/>
      <c r="E56" s="323">
        <v>51.93</v>
      </c>
      <c r="F56" s="112">
        <v>53</v>
      </c>
      <c r="G56" s="369"/>
      <c r="H56" s="268"/>
      <c r="I56" s="323">
        <v>49.73</v>
      </c>
      <c r="J56" s="369">
        <v>51</v>
      </c>
      <c r="K56" s="281">
        <v>1</v>
      </c>
      <c r="L56" s="268">
        <v>68</v>
      </c>
      <c r="M56" s="323">
        <v>59.7</v>
      </c>
      <c r="N56" s="112">
        <v>13</v>
      </c>
      <c r="O56" s="64">
        <f t="shared" si="0"/>
        <v>117</v>
      </c>
      <c r="P56" s="60"/>
    </row>
    <row r="57" spans="1:16" s="536" customFormat="1" ht="15" customHeight="1" x14ac:dyDescent="0.25">
      <c r="A57" s="9">
        <v>5</v>
      </c>
      <c r="B57" s="92" t="s">
        <v>116</v>
      </c>
      <c r="C57" s="281">
        <v>1</v>
      </c>
      <c r="D57" s="268">
        <v>42</v>
      </c>
      <c r="E57" s="323">
        <v>51.93</v>
      </c>
      <c r="F57" s="112">
        <v>44</v>
      </c>
      <c r="G57" s="369"/>
      <c r="H57" s="268"/>
      <c r="I57" s="323">
        <v>49.73</v>
      </c>
      <c r="J57" s="369">
        <v>51</v>
      </c>
      <c r="K57" s="281">
        <v>1</v>
      </c>
      <c r="L57" s="268">
        <v>67</v>
      </c>
      <c r="M57" s="323">
        <v>59.7</v>
      </c>
      <c r="N57" s="112">
        <v>14</v>
      </c>
      <c r="O57" s="64">
        <f t="shared" si="0"/>
        <v>109</v>
      </c>
      <c r="P57" s="60"/>
    </row>
    <row r="58" spans="1:16" s="536" customFormat="1" ht="15" customHeight="1" x14ac:dyDescent="0.25">
      <c r="A58" s="9">
        <v>6</v>
      </c>
      <c r="B58" s="92" t="s">
        <v>117</v>
      </c>
      <c r="C58" s="281">
        <v>1</v>
      </c>
      <c r="D58" s="268">
        <v>57</v>
      </c>
      <c r="E58" s="323">
        <v>51.93</v>
      </c>
      <c r="F58" s="112">
        <v>16</v>
      </c>
      <c r="G58" s="369"/>
      <c r="H58" s="268"/>
      <c r="I58" s="323">
        <v>49.73</v>
      </c>
      <c r="J58" s="369">
        <v>51</v>
      </c>
      <c r="K58" s="281"/>
      <c r="L58" s="268"/>
      <c r="M58" s="323">
        <v>59.7</v>
      </c>
      <c r="N58" s="112">
        <v>54</v>
      </c>
      <c r="O58" s="64">
        <f t="shared" si="0"/>
        <v>121</v>
      </c>
      <c r="P58" s="60"/>
    </row>
    <row r="59" spans="1:16" s="536" customFormat="1" ht="15" customHeight="1" x14ac:dyDescent="0.25">
      <c r="A59" s="9">
        <v>7</v>
      </c>
      <c r="B59" s="92" t="s">
        <v>118</v>
      </c>
      <c r="C59" s="281">
        <v>2</v>
      </c>
      <c r="D59" s="268">
        <v>48</v>
      </c>
      <c r="E59" s="323">
        <v>51.93</v>
      </c>
      <c r="F59" s="112">
        <v>34</v>
      </c>
      <c r="G59" s="369">
        <v>2</v>
      </c>
      <c r="H59" s="268">
        <v>34</v>
      </c>
      <c r="I59" s="323">
        <v>49.73</v>
      </c>
      <c r="J59" s="369">
        <v>47</v>
      </c>
      <c r="K59" s="281"/>
      <c r="L59" s="268"/>
      <c r="M59" s="323">
        <v>59.7</v>
      </c>
      <c r="N59" s="112">
        <v>54</v>
      </c>
      <c r="O59" s="64">
        <f t="shared" si="0"/>
        <v>135</v>
      </c>
      <c r="P59" s="60"/>
    </row>
    <row r="60" spans="1:16" s="536" customFormat="1" ht="15" customHeight="1" x14ac:dyDescent="0.25">
      <c r="A60" s="9">
        <v>8</v>
      </c>
      <c r="B60" s="92" t="s">
        <v>119</v>
      </c>
      <c r="C60" s="281">
        <v>1</v>
      </c>
      <c r="D60" s="268">
        <v>72</v>
      </c>
      <c r="E60" s="323">
        <v>51.93</v>
      </c>
      <c r="F60" s="112">
        <v>4</v>
      </c>
      <c r="G60" s="369">
        <v>1</v>
      </c>
      <c r="H60" s="268">
        <v>56</v>
      </c>
      <c r="I60" s="323">
        <v>49.73</v>
      </c>
      <c r="J60" s="369">
        <v>18</v>
      </c>
      <c r="K60" s="281"/>
      <c r="L60" s="268"/>
      <c r="M60" s="323">
        <v>59.7</v>
      </c>
      <c r="N60" s="112">
        <v>54</v>
      </c>
      <c r="O60" s="64">
        <f t="shared" si="0"/>
        <v>76</v>
      </c>
      <c r="P60" s="60"/>
    </row>
    <row r="61" spans="1:16" s="536" customFormat="1" ht="15" customHeight="1" x14ac:dyDescent="0.25">
      <c r="A61" s="9">
        <v>9</v>
      </c>
      <c r="B61" s="92" t="s">
        <v>120</v>
      </c>
      <c r="C61" s="281">
        <v>1</v>
      </c>
      <c r="D61" s="268">
        <v>44</v>
      </c>
      <c r="E61" s="323">
        <v>51.93</v>
      </c>
      <c r="F61" s="112">
        <v>40</v>
      </c>
      <c r="G61" s="369"/>
      <c r="H61" s="268"/>
      <c r="I61" s="323">
        <v>49.73</v>
      </c>
      <c r="J61" s="369">
        <v>51</v>
      </c>
      <c r="K61" s="281"/>
      <c r="L61" s="268"/>
      <c r="M61" s="323">
        <v>59.7</v>
      </c>
      <c r="N61" s="112">
        <v>54</v>
      </c>
      <c r="O61" s="64">
        <f t="shared" si="0"/>
        <v>145</v>
      </c>
      <c r="P61" s="60"/>
    </row>
    <row r="62" spans="1:16" ht="15" customHeight="1" x14ac:dyDescent="0.25">
      <c r="A62" s="9">
        <v>10</v>
      </c>
      <c r="B62" s="44" t="s">
        <v>121</v>
      </c>
      <c r="C62" s="260">
        <v>1</v>
      </c>
      <c r="D62" s="261">
        <v>23</v>
      </c>
      <c r="E62" s="318">
        <v>51.93</v>
      </c>
      <c r="F62" s="111">
        <v>51</v>
      </c>
      <c r="G62" s="367">
        <v>2</v>
      </c>
      <c r="H62" s="261">
        <v>53</v>
      </c>
      <c r="I62" s="318">
        <v>49.73</v>
      </c>
      <c r="J62" s="367">
        <v>22</v>
      </c>
      <c r="K62" s="260">
        <v>5</v>
      </c>
      <c r="L62" s="261">
        <v>28.4</v>
      </c>
      <c r="M62" s="318">
        <v>59.7</v>
      </c>
      <c r="N62" s="111">
        <v>51</v>
      </c>
      <c r="O62" s="64">
        <f t="shared" si="0"/>
        <v>124</v>
      </c>
      <c r="P62" s="60"/>
    </row>
    <row r="63" spans="1:16" ht="15" customHeight="1" thickBot="1" x14ac:dyDescent="0.3">
      <c r="A63" s="9">
        <v>11</v>
      </c>
      <c r="B63" s="44" t="s">
        <v>122</v>
      </c>
      <c r="C63" s="260">
        <v>2</v>
      </c>
      <c r="D63" s="261">
        <v>49.5</v>
      </c>
      <c r="E63" s="318">
        <v>51.93</v>
      </c>
      <c r="F63" s="111">
        <v>32</v>
      </c>
      <c r="G63" s="367">
        <v>2</v>
      </c>
      <c r="H63" s="261">
        <v>46</v>
      </c>
      <c r="I63" s="318">
        <v>49.73</v>
      </c>
      <c r="J63" s="367">
        <v>36</v>
      </c>
      <c r="K63" s="260"/>
      <c r="L63" s="261"/>
      <c r="M63" s="318">
        <v>59.7</v>
      </c>
      <c r="N63" s="111">
        <v>54</v>
      </c>
      <c r="O63" s="64">
        <f t="shared" si="0"/>
        <v>122</v>
      </c>
      <c r="P63" s="60"/>
    </row>
    <row r="64" spans="1:16" ht="15" customHeight="1" thickBot="1" x14ac:dyDescent="0.3">
      <c r="A64" s="167"/>
      <c r="B64" s="175" t="s">
        <v>65</v>
      </c>
      <c r="C64" s="181">
        <f>SUM(C65:C90)</f>
        <v>31</v>
      </c>
      <c r="D64" s="176">
        <f>AVERAGE(D65:D90)</f>
        <v>53.223958333333336</v>
      </c>
      <c r="E64" s="336">
        <v>51.93</v>
      </c>
      <c r="F64" s="182"/>
      <c r="G64" s="757">
        <f>SUM(G65:G90)</f>
        <v>43</v>
      </c>
      <c r="H64" s="176">
        <f>AVERAGE(H65:H90)</f>
        <v>47.693749999999994</v>
      </c>
      <c r="I64" s="336">
        <v>49.73</v>
      </c>
      <c r="J64" s="757"/>
      <c r="K64" s="181">
        <f>SUM(K65:K90)</f>
        <v>37</v>
      </c>
      <c r="L64" s="176">
        <f>AVERAGE(L65:L90)</f>
        <v>50.228571428571428</v>
      </c>
      <c r="M64" s="336">
        <v>59.7</v>
      </c>
      <c r="N64" s="182"/>
      <c r="O64" s="166"/>
      <c r="P64" s="60"/>
    </row>
    <row r="65" spans="1:16" ht="15" customHeight="1" x14ac:dyDescent="0.25">
      <c r="A65" s="37">
        <v>1</v>
      </c>
      <c r="B65" s="144" t="s">
        <v>90</v>
      </c>
      <c r="C65" s="292"/>
      <c r="D65" s="269"/>
      <c r="E65" s="328">
        <v>51.93</v>
      </c>
      <c r="F65" s="257">
        <v>53</v>
      </c>
      <c r="G65" s="376">
        <v>2</v>
      </c>
      <c r="H65" s="269">
        <v>70</v>
      </c>
      <c r="I65" s="328">
        <v>49.73</v>
      </c>
      <c r="J65" s="376">
        <v>5</v>
      </c>
      <c r="K65" s="292">
        <v>2</v>
      </c>
      <c r="L65" s="269">
        <v>60.5</v>
      </c>
      <c r="M65" s="328">
        <v>59.7</v>
      </c>
      <c r="N65" s="257">
        <v>25</v>
      </c>
      <c r="O65" s="63">
        <f t="shared" si="0"/>
        <v>83</v>
      </c>
      <c r="P65" s="60"/>
    </row>
    <row r="66" spans="1:16" ht="15" customHeight="1" x14ac:dyDescent="0.25">
      <c r="A66" s="33">
        <v>2</v>
      </c>
      <c r="B66" s="47" t="s">
        <v>123</v>
      </c>
      <c r="C66" s="295">
        <v>1</v>
      </c>
      <c r="D66" s="289">
        <v>56</v>
      </c>
      <c r="E66" s="332">
        <v>51.93</v>
      </c>
      <c r="F66" s="116">
        <v>19</v>
      </c>
      <c r="G66" s="762"/>
      <c r="H66" s="289"/>
      <c r="I66" s="332">
        <v>49.73</v>
      </c>
      <c r="J66" s="762">
        <v>51</v>
      </c>
      <c r="K66" s="295"/>
      <c r="L66" s="289"/>
      <c r="M66" s="332">
        <v>59.7</v>
      </c>
      <c r="N66" s="116">
        <v>54</v>
      </c>
      <c r="O66" s="64">
        <f t="shared" si="0"/>
        <v>124</v>
      </c>
      <c r="P66" s="60"/>
    </row>
    <row r="67" spans="1:16" ht="15" customHeight="1" x14ac:dyDescent="0.25">
      <c r="A67" s="33">
        <v>3</v>
      </c>
      <c r="B67" s="43" t="s">
        <v>124</v>
      </c>
      <c r="C67" s="293">
        <v>1</v>
      </c>
      <c r="D67" s="267">
        <v>52</v>
      </c>
      <c r="E67" s="329">
        <v>51.93</v>
      </c>
      <c r="F67" s="110">
        <v>28</v>
      </c>
      <c r="G67" s="371"/>
      <c r="H67" s="267"/>
      <c r="I67" s="329">
        <v>49.73</v>
      </c>
      <c r="J67" s="371">
        <v>51</v>
      </c>
      <c r="K67" s="293"/>
      <c r="L67" s="267"/>
      <c r="M67" s="329">
        <v>59.7</v>
      </c>
      <c r="N67" s="110">
        <v>54</v>
      </c>
      <c r="O67" s="64">
        <f t="shared" si="0"/>
        <v>133</v>
      </c>
      <c r="P67" s="60"/>
    </row>
    <row r="68" spans="1:16" ht="15" customHeight="1" x14ac:dyDescent="0.25">
      <c r="A68" s="33">
        <v>4</v>
      </c>
      <c r="B68" s="43" t="s">
        <v>91</v>
      </c>
      <c r="C68" s="293">
        <v>1</v>
      </c>
      <c r="D68" s="267">
        <v>46</v>
      </c>
      <c r="E68" s="329">
        <v>51.93</v>
      </c>
      <c r="F68" s="110">
        <v>37</v>
      </c>
      <c r="G68" s="371">
        <v>3</v>
      </c>
      <c r="H68" s="267">
        <v>42.3</v>
      </c>
      <c r="I68" s="329">
        <v>49.73</v>
      </c>
      <c r="J68" s="371">
        <v>41</v>
      </c>
      <c r="K68" s="293">
        <v>2</v>
      </c>
      <c r="L68" s="267">
        <v>60</v>
      </c>
      <c r="M68" s="329">
        <v>59.7</v>
      </c>
      <c r="N68" s="110">
        <v>26</v>
      </c>
      <c r="O68" s="64">
        <f t="shared" si="0"/>
        <v>104</v>
      </c>
      <c r="P68" s="60"/>
    </row>
    <row r="69" spans="1:16" ht="15" customHeight="1" x14ac:dyDescent="0.25">
      <c r="A69" s="33">
        <v>5</v>
      </c>
      <c r="B69" s="44" t="s">
        <v>125</v>
      </c>
      <c r="C69" s="260">
        <v>1</v>
      </c>
      <c r="D69" s="261">
        <v>68</v>
      </c>
      <c r="E69" s="318">
        <v>51.93</v>
      </c>
      <c r="F69" s="111">
        <v>7</v>
      </c>
      <c r="G69" s="367"/>
      <c r="H69" s="261"/>
      <c r="I69" s="318">
        <v>49.73</v>
      </c>
      <c r="J69" s="367">
        <v>51</v>
      </c>
      <c r="K69" s="260">
        <v>1</v>
      </c>
      <c r="L69" s="261">
        <v>31</v>
      </c>
      <c r="M69" s="318">
        <v>59.7</v>
      </c>
      <c r="N69" s="111">
        <v>50</v>
      </c>
      <c r="O69" s="64">
        <f t="shared" si="0"/>
        <v>108</v>
      </c>
      <c r="P69" s="60"/>
    </row>
    <row r="70" spans="1:16" ht="15" customHeight="1" x14ac:dyDescent="0.25">
      <c r="A70" s="33">
        <v>6</v>
      </c>
      <c r="B70" s="43" t="s">
        <v>92</v>
      </c>
      <c r="C70" s="293"/>
      <c r="D70" s="267"/>
      <c r="E70" s="329">
        <v>51.93</v>
      </c>
      <c r="F70" s="110">
        <v>53</v>
      </c>
      <c r="G70" s="371">
        <v>2</v>
      </c>
      <c r="H70" s="267">
        <v>43</v>
      </c>
      <c r="I70" s="329">
        <v>49.73</v>
      </c>
      <c r="J70" s="371">
        <v>39</v>
      </c>
      <c r="K70" s="293">
        <v>1</v>
      </c>
      <c r="L70" s="267">
        <v>61</v>
      </c>
      <c r="M70" s="329">
        <v>59.7</v>
      </c>
      <c r="N70" s="110">
        <v>22</v>
      </c>
      <c r="O70" s="64">
        <f t="shared" si="0"/>
        <v>114</v>
      </c>
      <c r="P70" s="60"/>
    </row>
    <row r="71" spans="1:16" ht="15" customHeight="1" x14ac:dyDescent="0.25">
      <c r="A71" s="33">
        <v>7</v>
      </c>
      <c r="B71" s="43" t="s">
        <v>4</v>
      </c>
      <c r="C71" s="293">
        <v>1</v>
      </c>
      <c r="D71" s="267">
        <v>64</v>
      </c>
      <c r="E71" s="329">
        <v>51.93</v>
      </c>
      <c r="F71" s="110">
        <v>10</v>
      </c>
      <c r="G71" s="371">
        <v>4</v>
      </c>
      <c r="H71" s="267">
        <v>56.5</v>
      </c>
      <c r="I71" s="329">
        <v>49.73</v>
      </c>
      <c r="J71" s="371">
        <v>16</v>
      </c>
      <c r="K71" s="293">
        <v>1</v>
      </c>
      <c r="L71" s="267">
        <v>45</v>
      </c>
      <c r="M71" s="329">
        <v>59.7</v>
      </c>
      <c r="N71" s="110">
        <v>39</v>
      </c>
      <c r="O71" s="64">
        <f t="shared" si="0"/>
        <v>65</v>
      </c>
      <c r="P71" s="60"/>
    </row>
    <row r="72" spans="1:16" ht="15" customHeight="1" x14ac:dyDescent="0.25">
      <c r="A72" s="33">
        <v>8</v>
      </c>
      <c r="B72" s="43" t="s">
        <v>129</v>
      </c>
      <c r="C72" s="293">
        <v>1</v>
      </c>
      <c r="D72" s="267">
        <v>54</v>
      </c>
      <c r="E72" s="329">
        <v>51.93</v>
      </c>
      <c r="F72" s="110">
        <v>25</v>
      </c>
      <c r="G72" s="371">
        <v>1</v>
      </c>
      <c r="H72" s="267">
        <v>80</v>
      </c>
      <c r="I72" s="329">
        <v>49.73</v>
      </c>
      <c r="J72" s="371">
        <v>3</v>
      </c>
      <c r="K72" s="293">
        <v>1</v>
      </c>
      <c r="L72" s="267">
        <v>50</v>
      </c>
      <c r="M72" s="329">
        <v>59.7</v>
      </c>
      <c r="N72" s="110">
        <v>34</v>
      </c>
      <c r="O72" s="64">
        <f t="shared" si="0"/>
        <v>62</v>
      </c>
      <c r="P72" s="60"/>
    </row>
    <row r="73" spans="1:16" ht="15" customHeight="1" x14ac:dyDescent="0.25">
      <c r="A73" s="33">
        <v>9</v>
      </c>
      <c r="B73" s="43" t="s">
        <v>144</v>
      </c>
      <c r="C73" s="293"/>
      <c r="D73" s="267"/>
      <c r="E73" s="329">
        <v>51.93</v>
      </c>
      <c r="F73" s="110">
        <v>53</v>
      </c>
      <c r="G73" s="371"/>
      <c r="H73" s="267"/>
      <c r="I73" s="329">
        <v>49.73</v>
      </c>
      <c r="J73" s="371">
        <v>51</v>
      </c>
      <c r="K73" s="293">
        <v>1</v>
      </c>
      <c r="L73" s="267">
        <v>61</v>
      </c>
      <c r="M73" s="329">
        <v>59.7</v>
      </c>
      <c r="N73" s="110">
        <v>23</v>
      </c>
      <c r="O73" s="64">
        <f t="shared" si="0"/>
        <v>127</v>
      </c>
      <c r="P73" s="60"/>
    </row>
    <row r="74" spans="1:16" ht="15" customHeight="1" x14ac:dyDescent="0.25">
      <c r="A74" s="33">
        <v>10</v>
      </c>
      <c r="B74" s="43" t="s">
        <v>55</v>
      </c>
      <c r="C74" s="293">
        <v>1</v>
      </c>
      <c r="D74" s="267">
        <v>57</v>
      </c>
      <c r="E74" s="329">
        <v>51.93</v>
      </c>
      <c r="F74" s="110">
        <v>17</v>
      </c>
      <c r="G74" s="371">
        <v>1</v>
      </c>
      <c r="H74" s="267">
        <v>49</v>
      </c>
      <c r="I74" s="329">
        <v>49.73</v>
      </c>
      <c r="J74" s="371">
        <v>29</v>
      </c>
      <c r="K74" s="293"/>
      <c r="L74" s="267"/>
      <c r="M74" s="329">
        <v>59.7</v>
      </c>
      <c r="N74" s="110">
        <v>54</v>
      </c>
      <c r="O74" s="64">
        <f t="shared" ref="O74:O99" si="1">N74+J74+F74</f>
        <v>100</v>
      </c>
      <c r="P74" s="60"/>
    </row>
    <row r="75" spans="1:16" ht="15" customHeight="1" x14ac:dyDescent="0.25">
      <c r="A75" s="33">
        <v>11</v>
      </c>
      <c r="B75" s="43" t="s">
        <v>97</v>
      </c>
      <c r="C75" s="293"/>
      <c r="D75" s="267"/>
      <c r="E75" s="329">
        <v>51.93</v>
      </c>
      <c r="F75" s="110">
        <v>53</v>
      </c>
      <c r="G75" s="371">
        <v>1</v>
      </c>
      <c r="H75" s="267">
        <v>40</v>
      </c>
      <c r="I75" s="329">
        <v>49.73</v>
      </c>
      <c r="J75" s="371">
        <v>42</v>
      </c>
      <c r="K75" s="293"/>
      <c r="L75" s="267"/>
      <c r="M75" s="329">
        <v>59.7</v>
      </c>
      <c r="N75" s="110">
        <v>54</v>
      </c>
      <c r="O75" s="64">
        <f t="shared" si="1"/>
        <v>149</v>
      </c>
      <c r="P75" s="60"/>
    </row>
    <row r="76" spans="1:16" ht="15" customHeight="1" x14ac:dyDescent="0.25">
      <c r="A76" s="33">
        <v>12</v>
      </c>
      <c r="B76" s="123" t="s">
        <v>141</v>
      </c>
      <c r="C76" s="294"/>
      <c r="D76" s="297"/>
      <c r="E76" s="330">
        <v>51.93</v>
      </c>
      <c r="F76" s="233">
        <v>53</v>
      </c>
      <c r="G76" s="763"/>
      <c r="H76" s="297"/>
      <c r="I76" s="330">
        <v>49.73</v>
      </c>
      <c r="J76" s="763">
        <v>51</v>
      </c>
      <c r="K76" s="294">
        <v>1</v>
      </c>
      <c r="L76" s="297">
        <v>14</v>
      </c>
      <c r="M76" s="330">
        <v>59.7</v>
      </c>
      <c r="N76" s="233">
        <v>53</v>
      </c>
      <c r="O76" s="64">
        <f t="shared" si="1"/>
        <v>157</v>
      </c>
      <c r="P76" s="60"/>
    </row>
    <row r="77" spans="1:16" ht="15" customHeight="1" x14ac:dyDescent="0.25">
      <c r="A77" s="33">
        <v>13</v>
      </c>
      <c r="B77" s="123" t="s">
        <v>94</v>
      </c>
      <c r="C77" s="294"/>
      <c r="D77" s="297"/>
      <c r="E77" s="330">
        <v>51.93</v>
      </c>
      <c r="F77" s="233">
        <v>53</v>
      </c>
      <c r="G77" s="763">
        <v>1</v>
      </c>
      <c r="H77" s="297">
        <v>12</v>
      </c>
      <c r="I77" s="330">
        <v>49.73</v>
      </c>
      <c r="J77" s="763">
        <v>50</v>
      </c>
      <c r="K77" s="294">
        <v>1</v>
      </c>
      <c r="L77" s="297">
        <v>43</v>
      </c>
      <c r="M77" s="330">
        <v>59.7</v>
      </c>
      <c r="N77" s="233">
        <v>41</v>
      </c>
      <c r="O77" s="118">
        <f t="shared" si="1"/>
        <v>144</v>
      </c>
      <c r="P77" s="60"/>
    </row>
    <row r="78" spans="1:16" ht="15" customHeight="1" x14ac:dyDescent="0.25">
      <c r="A78" s="33">
        <v>14</v>
      </c>
      <c r="B78" s="43" t="s">
        <v>145</v>
      </c>
      <c r="C78" s="293"/>
      <c r="D78" s="267"/>
      <c r="E78" s="329">
        <v>51.93</v>
      </c>
      <c r="F78" s="110">
        <v>53</v>
      </c>
      <c r="G78" s="371"/>
      <c r="H78" s="267"/>
      <c r="I78" s="329">
        <v>49.73</v>
      </c>
      <c r="J78" s="371">
        <v>51</v>
      </c>
      <c r="K78" s="293">
        <v>2</v>
      </c>
      <c r="L78" s="267">
        <v>48</v>
      </c>
      <c r="M78" s="329">
        <v>59.7</v>
      </c>
      <c r="N78" s="110">
        <v>35</v>
      </c>
      <c r="O78" s="64">
        <f t="shared" si="1"/>
        <v>139</v>
      </c>
      <c r="P78" s="60"/>
    </row>
    <row r="79" spans="1:16" s="536" customFormat="1" ht="15" customHeight="1" x14ac:dyDescent="0.25">
      <c r="A79" s="33">
        <v>15</v>
      </c>
      <c r="B79" s="43" t="s">
        <v>126</v>
      </c>
      <c r="C79" s="293">
        <v>1</v>
      </c>
      <c r="D79" s="267">
        <v>15</v>
      </c>
      <c r="E79" s="329">
        <v>51.93</v>
      </c>
      <c r="F79" s="110">
        <v>52</v>
      </c>
      <c r="G79" s="371"/>
      <c r="H79" s="267"/>
      <c r="I79" s="329">
        <v>49.73</v>
      </c>
      <c r="J79" s="371">
        <v>51</v>
      </c>
      <c r="K79" s="293">
        <v>4</v>
      </c>
      <c r="L79" s="267">
        <v>47</v>
      </c>
      <c r="M79" s="329">
        <v>59.7</v>
      </c>
      <c r="N79" s="110">
        <v>36</v>
      </c>
      <c r="O79" s="64">
        <f t="shared" si="1"/>
        <v>139</v>
      </c>
      <c r="P79" s="60"/>
    </row>
    <row r="80" spans="1:16" s="536" customFormat="1" ht="15" customHeight="1" x14ac:dyDescent="0.25">
      <c r="A80" s="33">
        <v>16</v>
      </c>
      <c r="B80" s="43" t="s">
        <v>142</v>
      </c>
      <c r="C80" s="293"/>
      <c r="D80" s="267"/>
      <c r="E80" s="329">
        <v>51.93</v>
      </c>
      <c r="F80" s="110">
        <v>53</v>
      </c>
      <c r="G80" s="371"/>
      <c r="H80" s="267"/>
      <c r="I80" s="329">
        <v>49.73</v>
      </c>
      <c r="J80" s="371">
        <v>51</v>
      </c>
      <c r="K80" s="293">
        <v>2</v>
      </c>
      <c r="L80" s="267">
        <v>53.5</v>
      </c>
      <c r="M80" s="329">
        <v>59.7</v>
      </c>
      <c r="N80" s="110">
        <v>29</v>
      </c>
      <c r="O80" s="64">
        <f t="shared" si="1"/>
        <v>133</v>
      </c>
      <c r="P80" s="60"/>
    </row>
    <row r="81" spans="1:16" s="536" customFormat="1" ht="15" customHeight="1" x14ac:dyDescent="0.25">
      <c r="A81" s="33">
        <v>17</v>
      </c>
      <c r="B81" s="43" t="s">
        <v>79</v>
      </c>
      <c r="C81" s="293">
        <v>4</v>
      </c>
      <c r="D81" s="267">
        <v>43.25</v>
      </c>
      <c r="E81" s="329">
        <v>51.93</v>
      </c>
      <c r="F81" s="110">
        <v>42</v>
      </c>
      <c r="G81" s="371">
        <v>2</v>
      </c>
      <c r="H81" s="267">
        <v>47</v>
      </c>
      <c r="I81" s="329">
        <v>49.73</v>
      </c>
      <c r="J81" s="371">
        <v>33</v>
      </c>
      <c r="K81" s="293">
        <v>3</v>
      </c>
      <c r="L81" s="267">
        <v>40.5</v>
      </c>
      <c r="M81" s="329">
        <v>59.7</v>
      </c>
      <c r="N81" s="110">
        <v>45</v>
      </c>
      <c r="O81" s="64">
        <f t="shared" si="1"/>
        <v>120</v>
      </c>
      <c r="P81" s="60"/>
    </row>
    <row r="82" spans="1:16" s="536" customFormat="1" ht="15" customHeight="1" x14ac:dyDescent="0.25">
      <c r="A82" s="33">
        <v>18</v>
      </c>
      <c r="B82" s="43" t="s">
        <v>95</v>
      </c>
      <c r="C82" s="293">
        <v>2</v>
      </c>
      <c r="D82" s="267">
        <v>47</v>
      </c>
      <c r="E82" s="329">
        <v>51.93</v>
      </c>
      <c r="F82" s="110">
        <v>36</v>
      </c>
      <c r="G82" s="371">
        <v>1</v>
      </c>
      <c r="H82" s="267">
        <v>50</v>
      </c>
      <c r="I82" s="329">
        <v>49.73</v>
      </c>
      <c r="J82" s="371">
        <v>26</v>
      </c>
      <c r="K82" s="293">
        <v>1</v>
      </c>
      <c r="L82" s="267">
        <v>52</v>
      </c>
      <c r="M82" s="329">
        <v>59.7</v>
      </c>
      <c r="N82" s="110">
        <v>33</v>
      </c>
      <c r="O82" s="64">
        <f t="shared" si="1"/>
        <v>95</v>
      </c>
      <c r="P82" s="60"/>
    </row>
    <row r="83" spans="1:16" s="536" customFormat="1" ht="15" customHeight="1" x14ac:dyDescent="0.25">
      <c r="A83" s="33">
        <v>19</v>
      </c>
      <c r="B83" s="43" t="s">
        <v>78</v>
      </c>
      <c r="C83" s="293">
        <v>1</v>
      </c>
      <c r="D83" s="267">
        <v>51</v>
      </c>
      <c r="E83" s="329">
        <v>51.93</v>
      </c>
      <c r="F83" s="110">
        <v>30</v>
      </c>
      <c r="G83" s="371">
        <v>3</v>
      </c>
      <c r="H83" s="267">
        <v>43</v>
      </c>
      <c r="I83" s="329">
        <v>49.73</v>
      </c>
      <c r="J83" s="371">
        <v>40</v>
      </c>
      <c r="K83" s="293">
        <v>1</v>
      </c>
      <c r="L83" s="267">
        <v>44</v>
      </c>
      <c r="M83" s="329">
        <v>59.7</v>
      </c>
      <c r="N83" s="110">
        <v>40</v>
      </c>
      <c r="O83" s="64">
        <f t="shared" si="1"/>
        <v>110</v>
      </c>
      <c r="P83" s="60"/>
    </row>
    <row r="84" spans="1:16" s="536" customFormat="1" ht="15" customHeight="1" x14ac:dyDescent="0.25">
      <c r="A84" s="33">
        <v>20</v>
      </c>
      <c r="B84" s="43" t="s">
        <v>2</v>
      </c>
      <c r="C84" s="293">
        <v>1</v>
      </c>
      <c r="D84" s="267">
        <v>64</v>
      </c>
      <c r="E84" s="329">
        <v>51.93</v>
      </c>
      <c r="F84" s="110">
        <v>11</v>
      </c>
      <c r="G84" s="371">
        <v>3</v>
      </c>
      <c r="H84" s="267">
        <v>37</v>
      </c>
      <c r="I84" s="329">
        <v>49.73</v>
      </c>
      <c r="J84" s="371">
        <v>43</v>
      </c>
      <c r="K84" s="293">
        <v>1</v>
      </c>
      <c r="L84" s="267">
        <v>41</v>
      </c>
      <c r="M84" s="329">
        <v>59.7</v>
      </c>
      <c r="N84" s="110">
        <v>42</v>
      </c>
      <c r="O84" s="64">
        <f t="shared" si="1"/>
        <v>96</v>
      </c>
      <c r="P84" s="60"/>
    </row>
    <row r="85" spans="1:16" s="536" customFormat="1" ht="15" customHeight="1" x14ac:dyDescent="0.25">
      <c r="A85" s="33">
        <v>21</v>
      </c>
      <c r="B85" s="43" t="s">
        <v>77</v>
      </c>
      <c r="C85" s="293">
        <v>3</v>
      </c>
      <c r="D85" s="267">
        <v>56</v>
      </c>
      <c r="E85" s="329">
        <v>51.93</v>
      </c>
      <c r="F85" s="110">
        <v>20</v>
      </c>
      <c r="G85" s="371">
        <v>4</v>
      </c>
      <c r="H85" s="267">
        <v>49</v>
      </c>
      <c r="I85" s="329">
        <v>49.73</v>
      </c>
      <c r="J85" s="371">
        <v>30</v>
      </c>
      <c r="K85" s="293"/>
      <c r="L85" s="267"/>
      <c r="M85" s="329">
        <v>59.7</v>
      </c>
      <c r="N85" s="110">
        <v>54</v>
      </c>
      <c r="O85" s="64">
        <f t="shared" si="1"/>
        <v>104</v>
      </c>
      <c r="P85" s="60"/>
    </row>
    <row r="86" spans="1:16" s="536" customFormat="1" ht="15" customHeight="1" x14ac:dyDescent="0.25">
      <c r="A86" s="33">
        <v>22</v>
      </c>
      <c r="B86" s="43" t="s">
        <v>76</v>
      </c>
      <c r="C86" s="293">
        <v>7</v>
      </c>
      <c r="D86" s="267">
        <v>52</v>
      </c>
      <c r="E86" s="329">
        <v>51.93</v>
      </c>
      <c r="F86" s="110">
        <v>29</v>
      </c>
      <c r="G86" s="371">
        <v>4</v>
      </c>
      <c r="H86" s="267">
        <v>50</v>
      </c>
      <c r="I86" s="329">
        <v>49.73</v>
      </c>
      <c r="J86" s="371">
        <v>27</v>
      </c>
      <c r="K86" s="293">
        <v>1</v>
      </c>
      <c r="L86" s="267">
        <v>62</v>
      </c>
      <c r="M86" s="329">
        <v>59.7</v>
      </c>
      <c r="N86" s="110">
        <v>21</v>
      </c>
      <c r="O86" s="64">
        <f t="shared" si="1"/>
        <v>77</v>
      </c>
      <c r="P86" s="60"/>
    </row>
    <row r="87" spans="1:16" s="536" customFormat="1" ht="15" customHeight="1" x14ac:dyDescent="0.25">
      <c r="A87" s="33">
        <v>23</v>
      </c>
      <c r="B87" s="43" t="s">
        <v>3</v>
      </c>
      <c r="C87" s="293"/>
      <c r="D87" s="267"/>
      <c r="E87" s="329">
        <v>51.93</v>
      </c>
      <c r="F87" s="110">
        <v>53</v>
      </c>
      <c r="G87" s="371">
        <v>4</v>
      </c>
      <c r="H87" s="267">
        <v>47</v>
      </c>
      <c r="I87" s="329">
        <v>49.73</v>
      </c>
      <c r="J87" s="371">
        <v>34</v>
      </c>
      <c r="K87" s="293">
        <v>1</v>
      </c>
      <c r="L87" s="267">
        <v>64</v>
      </c>
      <c r="M87" s="329">
        <v>59.7</v>
      </c>
      <c r="N87" s="110">
        <v>20</v>
      </c>
      <c r="O87" s="64">
        <f t="shared" si="1"/>
        <v>107</v>
      </c>
      <c r="P87" s="60"/>
    </row>
    <row r="88" spans="1:16" s="536" customFormat="1" ht="15" customHeight="1" x14ac:dyDescent="0.25">
      <c r="A88" s="33">
        <v>24</v>
      </c>
      <c r="B88" s="43" t="s">
        <v>143</v>
      </c>
      <c r="C88" s="293"/>
      <c r="D88" s="267"/>
      <c r="E88" s="329">
        <v>51.93</v>
      </c>
      <c r="F88" s="110">
        <v>53</v>
      </c>
      <c r="G88" s="371"/>
      <c r="H88" s="267"/>
      <c r="I88" s="329">
        <v>49.73</v>
      </c>
      <c r="J88" s="371">
        <v>51</v>
      </c>
      <c r="K88" s="293">
        <v>1</v>
      </c>
      <c r="L88" s="267">
        <v>74</v>
      </c>
      <c r="M88" s="329">
        <v>59.7</v>
      </c>
      <c r="N88" s="110">
        <v>10</v>
      </c>
      <c r="O88" s="64">
        <f t="shared" si="1"/>
        <v>114</v>
      </c>
      <c r="P88" s="60"/>
    </row>
    <row r="89" spans="1:16" ht="15" customHeight="1" x14ac:dyDescent="0.25">
      <c r="A89" s="33">
        <v>25</v>
      </c>
      <c r="B89" s="43" t="s">
        <v>127</v>
      </c>
      <c r="C89" s="293">
        <v>2</v>
      </c>
      <c r="D89" s="267">
        <v>72</v>
      </c>
      <c r="E89" s="329">
        <v>51.93</v>
      </c>
      <c r="F89" s="110">
        <v>5</v>
      </c>
      <c r="G89" s="371"/>
      <c r="H89" s="267"/>
      <c r="I89" s="329">
        <v>49.73</v>
      </c>
      <c r="J89" s="371">
        <v>51</v>
      </c>
      <c r="K89" s="293">
        <v>1</v>
      </c>
      <c r="L89" s="267">
        <v>69</v>
      </c>
      <c r="M89" s="329">
        <v>59.7</v>
      </c>
      <c r="N89" s="110">
        <v>11</v>
      </c>
      <c r="O89" s="64">
        <f t="shared" si="1"/>
        <v>67</v>
      </c>
      <c r="P89" s="60"/>
    </row>
    <row r="90" spans="1:16" ht="15" customHeight="1" thickBot="1" x14ac:dyDescent="0.3">
      <c r="A90" s="33">
        <v>26</v>
      </c>
      <c r="B90" s="43" t="s">
        <v>128</v>
      </c>
      <c r="C90" s="293">
        <v>3</v>
      </c>
      <c r="D90" s="267">
        <v>54.333333333333336</v>
      </c>
      <c r="E90" s="329">
        <v>51.93</v>
      </c>
      <c r="F90" s="110">
        <v>23</v>
      </c>
      <c r="G90" s="371">
        <v>7</v>
      </c>
      <c r="H90" s="267">
        <v>47.3</v>
      </c>
      <c r="I90" s="329">
        <v>49.73</v>
      </c>
      <c r="J90" s="371">
        <v>31</v>
      </c>
      <c r="K90" s="293">
        <v>8</v>
      </c>
      <c r="L90" s="267">
        <v>34.299999999999997</v>
      </c>
      <c r="M90" s="329">
        <v>59.7</v>
      </c>
      <c r="N90" s="110">
        <v>48</v>
      </c>
      <c r="O90" s="64">
        <f t="shared" si="1"/>
        <v>102</v>
      </c>
      <c r="P90" s="60"/>
    </row>
    <row r="91" spans="1:16" ht="15" customHeight="1" thickBot="1" x14ac:dyDescent="0.3">
      <c r="A91" s="162"/>
      <c r="B91" s="238" t="s">
        <v>66</v>
      </c>
      <c r="C91" s="183">
        <f>SUM(C92:C99)</f>
        <v>16</v>
      </c>
      <c r="D91" s="184">
        <f>AVERAGE(D92:D99)</f>
        <v>51.4</v>
      </c>
      <c r="E91" s="338">
        <v>51.93</v>
      </c>
      <c r="F91" s="185"/>
      <c r="G91" s="758">
        <f>SUM(G92:G99)</f>
        <v>15</v>
      </c>
      <c r="H91" s="184">
        <f>AVERAGE(H92:H99)</f>
        <v>42.027777777777779</v>
      </c>
      <c r="I91" s="338">
        <v>49.73</v>
      </c>
      <c r="J91" s="758"/>
      <c r="K91" s="183">
        <f>SUM(K92:K99)</f>
        <v>9</v>
      </c>
      <c r="L91" s="184">
        <f>AVERAGE(L92:L99)</f>
        <v>60.45</v>
      </c>
      <c r="M91" s="338">
        <v>59.7</v>
      </c>
      <c r="N91" s="185"/>
      <c r="O91" s="166"/>
      <c r="P91" s="60"/>
    </row>
    <row r="92" spans="1:16" ht="15" customHeight="1" x14ac:dyDescent="0.25">
      <c r="A92" s="35">
        <v>1</v>
      </c>
      <c r="B92" s="57" t="s">
        <v>147</v>
      </c>
      <c r="C92" s="419"/>
      <c r="D92" s="379"/>
      <c r="E92" s="420">
        <v>51.93</v>
      </c>
      <c r="F92" s="114">
        <v>53</v>
      </c>
      <c r="G92" s="374"/>
      <c r="H92" s="379"/>
      <c r="I92" s="420">
        <v>49.73</v>
      </c>
      <c r="J92" s="374">
        <v>51</v>
      </c>
      <c r="K92" s="419">
        <v>2</v>
      </c>
      <c r="L92" s="379">
        <v>65.5</v>
      </c>
      <c r="M92" s="420">
        <v>59.7</v>
      </c>
      <c r="N92" s="114">
        <v>18</v>
      </c>
      <c r="O92" s="63">
        <f t="shared" si="1"/>
        <v>122</v>
      </c>
      <c r="P92" s="60"/>
    </row>
    <row r="93" spans="1:16" ht="15" customHeight="1" x14ac:dyDescent="0.25">
      <c r="A93" s="33">
        <v>2</v>
      </c>
      <c r="B93" s="240" t="s">
        <v>30</v>
      </c>
      <c r="C93" s="298">
        <v>1</v>
      </c>
      <c r="D93" s="303">
        <v>80</v>
      </c>
      <c r="E93" s="334">
        <v>51.93</v>
      </c>
      <c r="F93" s="299">
        <v>2</v>
      </c>
      <c r="G93" s="764">
        <v>2</v>
      </c>
      <c r="H93" s="303">
        <v>46</v>
      </c>
      <c r="I93" s="334">
        <v>49.73</v>
      </c>
      <c r="J93" s="764">
        <v>37</v>
      </c>
      <c r="K93" s="298">
        <v>4</v>
      </c>
      <c r="L93" s="303">
        <v>52.8</v>
      </c>
      <c r="M93" s="334">
        <v>59.7</v>
      </c>
      <c r="N93" s="299">
        <v>32</v>
      </c>
      <c r="O93" s="64">
        <f t="shared" si="1"/>
        <v>71</v>
      </c>
      <c r="P93" s="60"/>
    </row>
    <row r="94" spans="1:16" ht="15" customHeight="1" x14ac:dyDescent="0.25">
      <c r="A94" s="33">
        <v>3</v>
      </c>
      <c r="B94" s="89" t="s">
        <v>148</v>
      </c>
      <c r="C94" s="276"/>
      <c r="D94" s="278"/>
      <c r="E94" s="317">
        <v>51.93</v>
      </c>
      <c r="F94" s="115">
        <v>53</v>
      </c>
      <c r="G94" s="372"/>
      <c r="H94" s="278"/>
      <c r="I94" s="317">
        <v>49.73</v>
      </c>
      <c r="J94" s="372">
        <v>51</v>
      </c>
      <c r="K94" s="276">
        <v>2</v>
      </c>
      <c r="L94" s="278">
        <v>82.5</v>
      </c>
      <c r="M94" s="317">
        <v>59.7</v>
      </c>
      <c r="N94" s="115">
        <v>7</v>
      </c>
      <c r="O94" s="64">
        <f t="shared" si="1"/>
        <v>111</v>
      </c>
      <c r="P94" s="60"/>
    </row>
    <row r="95" spans="1:16" ht="15" customHeight="1" x14ac:dyDescent="0.25">
      <c r="A95" s="33">
        <v>4</v>
      </c>
      <c r="B95" s="92" t="s">
        <v>98</v>
      </c>
      <c r="C95" s="281">
        <v>6</v>
      </c>
      <c r="D95" s="268">
        <v>55.8</v>
      </c>
      <c r="E95" s="323">
        <v>51.93</v>
      </c>
      <c r="F95" s="112">
        <v>21</v>
      </c>
      <c r="G95" s="369">
        <v>1</v>
      </c>
      <c r="H95" s="268">
        <v>52</v>
      </c>
      <c r="I95" s="323">
        <v>49.73</v>
      </c>
      <c r="J95" s="369">
        <v>24</v>
      </c>
      <c r="K95" s="281"/>
      <c r="L95" s="268"/>
      <c r="M95" s="323">
        <v>59.7</v>
      </c>
      <c r="N95" s="112">
        <v>54</v>
      </c>
      <c r="O95" s="64">
        <f t="shared" si="1"/>
        <v>99</v>
      </c>
      <c r="P95" s="60"/>
    </row>
    <row r="96" spans="1:16" s="536" customFormat="1" ht="15" customHeight="1" x14ac:dyDescent="0.25">
      <c r="A96" s="33">
        <v>5</v>
      </c>
      <c r="B96" s="92" t="s">
        <v>25</v>
      </c>
      <c r="C96" s="281">
        <v>2</v>
      </c>
      <c r="D96" s="268">
        <v>37</v>
      </c>
      <c r="E96" s="323">
        <v>51.93</v>
      </c>
      <c r="F96" s="112">
        <v>49</v>
      </c>
      <c r="G96" s="369">
        <v>2</v>
      </c>
      <c r="H96" s="268">
        <v>32</v>
      </c>
      <c r="I96" s="323">
        <v>49.73</v>
      </c>
      <c r="J96" s="369">
        <v>48</v>
      </c>
      <c r="K96" s="281"/>
      <c r="L96" s="268"/>
      <c r="M96" s="323">
        <v>59.7</v>
      </c>
      <c r="N96" s="112">
        <v>54</v>
      </c>
      <c r="O96" s="64">
        <f t="shared" si="1"/>
        <v>151</v>
      </c>
      <c r="P96" s="60"/>
    </row>
    <row r="97" spans="1:16" s="536" customFormat="1" ht="15" customHeight="1" x14ac:dyDescent="0.25">
      <c r="A97" s="33">
        <v>6</v>
      </c>
      <c r="B97" s="92" t="s">
        <v>17</v>
      </c>
      <c r="C97" s="281"/>
      <c r="D97" s="268"/>
      <c r="E97" s="323">
        <v>51.93</v>
      </c>
      <c r="F97" s="112">
        <v>53</v>
      </c>
      <c r="G97" s="369">
        <v>2</v>
      </c>
      <c r="H97" s="268">
        <v>58</v>
      </c>
      <c r="I97" s="323">
        <v>49.73</v>
      </c>
      <c r="J97" s="369">
        <v>15</v>
      </c>
      <c r="K97" s="281"/>
      <c r="L97" s="268"/>
      <c r="M97" s="323">
        <v>59.7</v>
      </c>
      <c r="N97" s="112">
        <v>54</v>
      </c>
      <c r="O97" s="64">
        <f t="shared" si="1"/>
        <v>122</v>
      </c>
      <c r="P97" s="60"/>
    </row>
    <row r="98" spans="1:16" ht="15" customHeight="1" x14ac:dyDescent="0.25">
      <c r="A98" s="33">
        <v>7</v>
      </c>
      <c r="B98" s="44" t="s">
        <v>82</v>
      </c>
      <c r="C98" s="260">
        <v>6</v>
      </c>
      <c r="D98" s="261">
        <v>45.2</v>
      </c>
      <c r="E98" s="318">
        <v>51.93</v>
      </c>
      <c r="F98" s="111">
        <v>39</v>
      </c>
      <c r="G98" s="367">
        <v>6</v>
      </c>
      <c r="H98" s="261">
        <v>36.166666666666664</v>
      </c>
      <c r="I98" s="318">
        <v>49.73</v>
      </c>
      <c r="J98" s="367">
        <v>45</v>
      </c>
      <c r="K98" s="260"/>
      <c r="L98" s="261"/>
      <c r="M98" s="318">
        <v>59.7</v>
      </c>
      <c r="N98" s="111">
        <v>54</v>
      </c>
      <c r="O98" s="64">
        <f t="shared" si="1"/>
        <v>138</v>
      </c>
      <c r="P98" s="60"/>
    </row>
    <row r="99" spans="1:16" s="186" customFormat="1" ht="15" customHeight="1" thickBot="1" x14ac:dyDescent="0.3">
      <c r="A99" s="36">
        <v>8</v>
      </c>
      <c r="B99" s="421" t="s">
        <v>102</v>
      </c>
      <c r="C99" s="302">
        <v>1</v>
      </c>
      <c r="D99" s="422">
        <v>39</v>
      </c>
      <c r="E99" s="423">
        <v>51.93</v>
      </c>
      <c r="F99" s="258">
        <v>46</v>
      </c>
      <c r="G99" s="765">
        <v>2</v>
      </c>
      <c r="H99" s="422">
        <v>28</v>
      </c>
      <c r="I99" s="423">
        <v>49.73</v>
      </c>
      <c r="J99" s="765">
        <v>49</v>
      </c>
      <c r="K99" s="302">
        <v>1</v>
      </c>
      <c r="L99" s="422">
        <v>41</v>
      </c>
      <c r="M99" s="423">
        <v>59.7</v>
      </c>
      <c r="N99" s="258">
        <v>43</v>
      </c>
      <c r="O99" s="66">
        <f t="shared" si="1"/>
        <v>138</v>
      </c>
      <c r="P99" s="60"/>
    </row>
    <row r="100" spans="1:16" ht="15" customHeight="1" x14ac:dyDescent="0.25">
      <c r="A100" s="132" t="s">
        <v>74</v>
      </c>
      <c r="B100" s="62"/>
      <c r="C100" s="62"/>
      <c r="D100" s="168">
        <f>$D$4</f>
        <v>52.761217948717949</v>
      </c>
      <c r="E100" s="168"/>
      <c r="F100" s="62"/>
      <c r="G100" s="62"/>
      <c r="H100" s="168">
        <f>$H$4</f>
        <v>51.551333333333332</v>
      </c>
      <c r="I100" s="168"/>
      <c r="J100" s="62"/>
      <c r="K100" s="62"/>
      <c r="L100" s="168">
        <f>$L$4</f>
        <v>57.183962264150949</v>
      </c>
      <c r="M100" s="168"/>
      <c r="N100" s="62"/>
      <c r="O100" s="32"/>
    </row>
    <row r="101" spans="1:16" x14ac:dyDescent="0.25">
      <c r="A101" s="133" t="s">
        <v>75</v>
      </c>
      <c r="D101" s="130">
        <v>51.93</v>
      </c>
      <c r="H101" s="130">
        <v>49.73</v>
      </c>
      <c r="L101" s="130">
        <v>59.7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6:L13">
    <cfRule type="cellIs" dxfId="31" priority="29" operator="equal">
      <formula>$L$100</formula>
    </cfRule>
    <cfRule type="cellIs" dxfId="30" priority="30" operator="lessThan">
      <formula>50</formula>
    </cfRule>
    <cfRule type="cellIs" dxfId="29" priority="31" operator="between">
      <formula>$L$100</formula>
      <formula>50</formula>
    </cfRule>
    <cfRule type="cellIs" dxfId="28" priority="32" operator="between">
      <formula>74.99</formula>
      <formula>$L$100</formula>
    </cfRule>
    <cfRule type="cellIs" dxfId="27" priority="33" operator="greaterThanOrEqual">
      <formula>75</formula>
    </cfRule>
  </conditionalFormatting>
  <conditionalFormatting sqref="H4:H5">
    <cfRule type="cellIs" dxfId="26" priority="12" operator="equal">
      <formula>$L$100</formula>
    </cfRule>
    <cfRule type="containsBlanks" dxfId="25" priority="13">
      <formula>LEN(TRIM(H4))=0</formula>
    </cfRule>
    <cfRule type="cellIs" dxfId="24" priority="14" operator="lessThan">
      <formula>50</formula>
    </cfRule>
    <cfRule type="cellIs" dxfId="23" priority="15" operator="between">
      <formula>$L$100</formula>
      <formula>50</formula>
    </cfRule>
    <cfRule type="cellIs" dxfId="22" priority="16" operator="between">
      <formula>75</formula>
      <formula>$L$100</formula>
    </cfRule>
    <cfRule type="cellIs" dxfId="21" priority="17" operator="greaterThanOrEqual">
      <formula>75</formula>
    </cfRule>
  </conditionalFormatting>
  <conditionalFormatting sqref="H6:H13">
    <cfRule type="cellIs" dxfId="20" priority="7" operator="equal">
      <formula>$L$100</formula>
    </cfRule>
    <cfRule type="cellIs" dxfId="19" priority="8" operator="lessThan">
      <formula>50</formula>
    </cfRule>
    <cfRule type="cellIs" dxfId="18" priority="9" operator="between">
      <formula>$L$100</formula>
      <formula>50</formula>
    </cfRule>
    <cfRule type="cellIs" dxfId="17" priority="10" operator="between">
      <formula>74.99</formula>
      <formula>$L$100</formula>
    </cfRule>
    <cfRule type="cellIs" dxfId="16" priority="11" operator="greaterThanOrEqual">
      <formula>75</formula>
    </cfRule>
  </conditionalFormatting>
  <conditionalFormatting sqref="D4:L99">
    <cfRule type="containsBlanks" dxfId="15" priority="2">
      <formula>LEN(TRIM(D4))=0</formula>
    </cfRule>
  </conditionalFormatting>
  <conditionalFormatting sqref="H4:H101">
    <cfRule type="cellIs" dxfId="14" priority="2028" operator="equal">
      <formula>$H$100</formula>
    </cfRule>
    <cfRule type="cellIs" dxfId="13" priority="2030" operator="lessThan">
      <formula>50</formula>
    </cfRule>
    <cfRule type="cellIs" dxfId="12" priority="2031" operator="between">
      <formula>$H$100</formula>
      <formula>50</formula>
    </cfRule>
    <cfRule type="cellIs" dxfId="11" priority="2032" operator="between">
      <formula>75</formula>
      <formula>$H$100</formula>
    </cfRule>
    <cfRule type="cellIs" dxfId="10" priority="2033" operator="greaterThanOrEqual">
      <formula>75</formula>
    </cfRule>
  </conditionalFormatting>
  <conditionalFormatting sqref="D4:D101">
    <cfRule type="cellIs" dxfId="9" priority="18" operator="equal">
      <formula>$D$100</formula>
    </cfRule>
    <cfRule type="cellIs" dxfId="8" priority="19" operator="lessThan">
      <formula>50</formula>
    </cfRule>
    <cfRule type="cellIs" dxfId="7" priority="20" operator="between">
      <formula>$D$100</formula>
      <formula>50</formula>
    </cfRule>
    <cfRule type="cellIs" dxfId="6" priority="21" operator="between">
      <formula>74.99</formula>
      <formula>$D$100</formula>
    </cfRule>
    <cfRule type="cellIs" dxfId="5" priority="22" operator="greaterThanOrEqual">
      <formula>75</formula>
    </cfRule>
  </conditionalFormatting>
  <conditionalFormatting sqref="L4:L101">
    <cfRule type="cellIs" dxfId="4" priority="1" operator="equal">
      <formula>$L$100</formula>
    </cfRule>
    <cfRule type="cellIs" dxfId="3" priority="3" operator="lessThan">
      <formula>50</formula>
    </cfRule>
    <cfRule type="cellIs" dxfId="2" priority="4" operator="between">
      <formula>50</formula>
      <formula>$L$100</formula>
    </cfRule>
    <cfRule type="cellIs" dxfId="1" priority="5" operator="between">
      <formula>$L$100</formula>
      <formula>"74.99"</formula>
    </cfRule>
    <cfRule type="cellIs" dxfId="0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3.5703125" customWidth="1"/>
    <col min="3" max="10" width="7.7109375" style="536" customWidth="1"/>
    <col min="11" max="14" width="7.7109375" style="186" customWidth="1"/>
    <col min="15" max="15" width="8.7109375" customWidth="1"/>
    <col min="16" max="16" width="6.5703125" customWidth="1"/>
  </cols>
  <sheetData>
    <row r="1" spans="1:18" ht="409.5" customHeight="1" thickBot="1" x14ac:dyDescent="0.3"/>
    <row r="2" spans="1:18" ht="15" customHeight="1" x14ac:dyDescent="0.25">
      <c r="A2" s="539" t="s">
        <v>16</v>
      </c>
      <c r="B2" s="548" t="s">
        <v>35</v>
      </c>
      <c r="C2" s="543">
        <v>2023</v>
      </c>
      <c r="D2" s="544"/>
      <c r="E2" s="544"/>
      <c r="F2" s="545"/>
      <c r="G2" s="543">
        <v>2022</v>
      </c>
      <c r="H2" s="544"/>
      <c r="I2" s="544"/>
      <c r="J2" s="545"/>
      <c r="K2" s="543">
        <v>2021</v>
      </c>
      <c r="L2" s="544"/>
      <c r="M2" s="544"/>
      <c r="N2" s="545"/>
      <c r="O2" s="546" t="s">
        <v>38</v>
      </c>
    </row>
    <row r="3" spans="1:18" ht="45" customHeight="1" thickBot="1" x14ac:dyDescent="0.3">
      <c r="A3" s="540"/>
      <c r="B3" s="549"/>
      <c r="C3" s="129" t="s">
        <v>50</v>
      </c>
      <c r="D3" s="312" t="s">
        <v>51</v>
      </c>
      <c r="E3" s="313" t="s">
        <v>52</v>
      </c>
      <c r="F3" s="58" t="s">
        <v>37</v>
      </c>
      <c r="G3" s="129" t="s">
        <v>50</v>
      </c>
      <c r="H3" s="312" t="s">
        <v>51</v>
      </c>
      <c r="I3" s="313" t="s">
        <v>52</v>
      </c>
      <c r="J3" s="58" t="s">
        <v>37</v>
      </c>
      <c r="K3" s="129" t="s">
        <v>50</v>
      </c>
      <c r="L3" s="312" t="s">
        <v>51</v>
      </c>
      <c r="M3" s="313" t="s">
        <v>52</v>
      </c>
      <c r="N3" s="58" t="s">
        <v>37</v>
      </c>
      <c r="O3" s="547"/>
    </row>
    <row r="4" spans="1:18" s="79" customFormat="1" ht="15" customHeight="1" thickBot="1" x14ac:dyDescent="0.3">
      <c r="A4" s="140"/>
      <c r="B4" s="126" t="s">
        <v>73</v>
      </c>
      <c r="C4" s="137">
        <f>C5+C14+C25+C40+C52+C64+C91</f>
        <v>97</v>
      </c>
      <c r="D4" s="134">
        <f>AVERAGE(D6:D13,D15:D24,D26:D39,D41:D51,D53:D63,D65:D90,D92:D99)</f>
        <v>52.761217948717949</v>
      </c>
      <c r="E4" s="314">
        <v>51.93</v>
      </c>
      <c r="F4" s="127"/>
      <c r="G4" s="137">
        <f>G5+G14+G25+G40+G52+G64+G91</f>
        <v>109</v>
      </c>
      <c r="H4" s="134">
        <f>AVERAGE(H6:H13,H15:H24,H26:H39,H41:H51,H53:H63,H65:H90,H92:H99)</f>
        <v>51.551333333333332</v>
      </c>
      <c r="I4" s="314">
        <v>49.73</v>
      </c>
      <c r="J4" s="127"/>
      <c r="K4" s="137">
        <f>K5+K14+K25+K40+K52+K64+K91</f>
        <v>103</v>
      </c>
      <c r="L4" s="134">
        <f>AVERAGE(L6:L13,L15:L24,L26:L39,L41:L51,L53:L63,L65:L90,L92:L99)</f>
        <v>57.183962264150942</v>
      </c>
      <c r="M4" s="314">
        <v>59.7</v>
      </c>
      <c r="N4" s="127"/>
      <c r="O4" s="128"/>
      <c r="Q4" s="142"/>
      <c r="R4" s="40" t="s">
        <v>46</v>
      </c>
    </row>
    <row r="5" spans="1:18" s="79" customFormat="1" ht="15" customHeight="1" thickBot="1" x14ac:dyDescent="0.3">
      <c r="A5" s="71"/>
      <c r="B5" s="124" t="s">
        <v>58</v>
      </c>
      <c r="C5" s="138">
        <f>SUM(C6:C13)</f>
        <v>6</v>
      </c>
      <c r="D5" s="135">
        <f>AVERAGE(D6:D13)</f>
        <v>48.333333333333336</v>
      </c>
      <c r="E5" s="315">
        <v>51.93</v>
      </c>
      <c r="F5" s="136"/>
      <c r="G5" s="745">
        <f>SUM(G6:G13)</f>
        <v>10</v>
      </c>
      <c r="H5" s="135">
        <f>AVERAGE(H6:H13)</f>
        <v>63.033333333333331</v>
      </c>
      <c r="I5" s="315">
        <v>49.73</v>
      </c>
      <c r="J5" s="136"/>
      <c r="K5" s="138">
        <f>SUM(K6:K13)</f>
        <v>15</v>
      </c>
      <c r="L5" s="135">
        <f>AVERAGE(L6:L13)</f>
        <v>61.291666666666664</v>
      </c>
      <c r="M5" s="315">
        <v>59.7</v>
      </c>
      <c r="N5" s="136"/>
      <c r="O5" s="125"/>
      <c r="Q5" s="141"/>
      <c r="R5" s="40" t="s">
        <v>47</v>
      </c>
    </row>
    <row r="6" spans="1:18" ht="15" customHeight="1" x14ac:dyDescent="0.25">
      <c r="A6" s="59">
        <v>1</v>
      </c>
      <c r="B6" s="753" t="s">
        <v>20</v>
      </c>
      <c r="C6" s="749">
        <v>1</v>
      </c>
      <c r="D6" s="750">
        <v>55</v>
      </c>
      <c r="E6" s="751">
        <v>51.93</v>
      </c>
      <c r="F6" s="752">
        <v>22</v>
      </c>
      <c r="G6" s="754">
        <v>1</v>
      </c>
      <c r="H6" s="750">
        <v>34</v>
      </c>
      <c r="I6" s="751">
        <v>49.73</v>
      </c>
      <c r="J6" s="754">
        <v>46</v>
      </c>
      <c r="K6" s="749">
        <v>4</v>
      </c>
      <c r="L6" s="750">
        <v>65.75</v>
      </c>
      <c r="M6" s="751">
        <v>59.7</v>
      </c>
      <c r="N6" s="752">
        <v>17</v>
      </c>
      <c r="O6" s="274">
        <f t="shared" ref="O6:O98" si="0">N6+J6+F6</f>
        <v>85</v>
      </c>
      <c r="P6" s="60"/>
      <c r="Q6" s="427"/>
      <c r="R6" s="40" t="s">
        <v>48</v>
      </c>
    </row>
    <row r="7" spans="1:18" ht="15" customHeight="1" x14ac:dyDescent="0.25">
      <c r="A7" s="61">
        <v>2</v>
      </c>
      <c r="B7" s="122" t="s">
        <v>101</v>
      </c>
      <c r="C7" s="264">
        <v>3</v>
      </c>
      <c r="D7" s="265">
        <v>47</v>
      </c>
      <c r="E7" s="316">
        <v>51.93</v>
      </c>
      <c r="F7" s="231">
        <v>35</v>
      </c>
      <c r="G7" s="368"/>
      <c r="H7" s="265"/>
      <c r="I7" s="316">
        <v>49.73</v>
      </c>
      <c r="J7" s="368">
        <v>51</v>
      </c>
      <c r="K7" s="264"/>
      <c r="L7" s="265"/>
      <c r="M7" s="316">
        <v>59.7</v>
      </c>
      <c r="N7" s="231">
        <v>54</v>
      </c>
      <c r="O7" s="275">
        <f t="shared" si="0"/>
        <v>140</v>
      </c>
      <c r="P7" s="60"/>
      <c r="Q7" s="41"/>
      <c r="R7" s="40" t="s">
        <v>49</v>
      </c>
    </row>
    <row r="8" spans="1:18" ht="15" customHeight="1" x14ac:dyDescent="0.25">
      <c r="A8" s="61">
        <v>3</v>
      </c>
      <c r="B8" s="91" t="s">
        <v>85</v>
      </c>
      <c r="C8" s="276">
        <v>2</v>
      </c>
      <c r="D8" s="278">
        <v>43</v>
      </c>
      <c r="E8" s="317">
        <v>51.93</v>
      </c>
      <c r="F8" s="115">
        <v>43</v>
      </c>
      <c r="G8" s="372">
        <v>1</v>
      </c>
      <c r="H8" s="278">
        <v>62</v>
      </c>
      <c r="I8" s="317">
        <v>49.73</v>
      </c>
      <c r="J8" s="372">
        <v>9</v>
      </c>
      <c r="K8" s="276">
        <v>2</v>
      </c>
      <c r="L8" s="278">
        <v>66</v>
      </c>
      <c r="M8" s="317">
        <v>59.7</v>
      </c>
      <c r="N8" s="115">
        <v>16</v>
      </c>
      <c r="O8" s="275">
        <f t="shared" si="0"/>
        <v>68</v>
      </c>
      <c r="P8" s="60"/>
    </row>
    <row r="9" spans="1:18" ht="15" customHeight="1" x14ac:dyDescent="0.25">
      <c r="A9" s="61">
        <v>4</v>
      </c>
      <c r="B9" s="44" t="s">
        <v>84</v>
      </c>
      <c r="C9" s="260"/>
      <c r="D9" s="261"/>
      <c r="E9" s="318">
        <v>51.93</v>
      </c>
      <c r="F9" s="111">
        <v>53</v>
      </c>
      <c r="G9" s="367">
        <v>2</v>
      </c>
      <c r="H9" s="261">
        <v>81.5</v>
      </c>
      <c r="I9" s="318">
        <v>49.73</v>
      </c>
      <c r="J9" s="367">
        <v>1</v>
      </c>
      <c r="K9" s="260">
        <v>6</v>
      </c>
      <c r="L9" s="261">
        <v>45</v>
      </c>
      <c r="M9" s="318">
        <v>59.7</v>
      </c>
      <c r="N9" s="111">
        <v>38</v>
      </c>
      <c r="O9" s="275">
        <f t="shared" si="0"/>
        <v>92</v>
      </c>
      <c r="P9" s="60"/>
    </row>
    <row r="10" spans="1:18" ht="15" customHeight="1" x14ac:dyDescent="0.25">
      <c r="A10" s="61">
        <v>5</v>
      </c>
      <c r="B10" s="44" t="s">
        <v>130</v>
      </c>
      <c r="C10" s="260"/>
      <c r="D10" s="261"/>
      <c r="E10" s="318">
        <v>51.93</v>
      </c>
      <c r="F10" s="111">
        <v>53</v>
      </c>
      <c r="G10" s="367"/>
      <c r="H10" s="261"/>
      <c r="I10" s="318">
        <v>49.73</v>
      </c>
      <c r="J10" s="367">
        <v>51</v>
      </c>
      <c r="K10" s="260">
        <v>1</v>
      </c>
      <c r="L10" s="261">
        <v>87</v>
      </c>
      <c r="M10" s="318">
        <v>59.7</v>
      </c>
      <c r="N10" s="111">
        <v>6</v>
      </c>
      <c r="O10" s="65">
        <f t="shared" si="0"/>
        <v>110</v>
      </c>
      <c r="P10" s="60"/>
    </row>
    <row r="11" spans="1:18" s="536" customFormat="1" ht="15" customHeight="1" x14ac:dyDescent="0.25">
      <c r="A11" s="61">
        <v>6</v>
      </c>
      <c r="B11" s="44" t="s">
        <v>21</v>
      </c>
      <c r="C11" s="260"/>
      <c r="D11" s="261"/>
      <c r="E11" s="318">
        <v>51.93</v>
      </c>
      <c r="F11" s="111">
        <v>53</v>
      </c>
      <c r="G11" s="367">
        <v>2</v>
      </c>
      <c r="H11" s="261">
        <v>61.7</v>
      </c>
      <c r="I11" s="318">
        <v>49.73</v>
      </c>
      <c r="J11" s="367">
        <v>11</v>
      </c>
      <c r="K11" s="260"/>
      <c r="L11" s="261"/>
      <c r="M11" s="318">
        <v>59.7</v>
      </c>
      <c r="N11" s="111">
        <v>54</v>
      </c>
      <c r="O11" s="65">
        <f t="shared" si="0"/>
        <v>118</v>
      </c>
      <c r="P11" s="60"/>
    </row>
    <row r="12" spans="1:18" s="536" customFormat="1" ht="15" customHeight="1" x14ac:dyDescent="0.25">
      <c r="A12" s="61">
        <v>7</v>
      </c>
      <c r="B12" s="44" t="s">
        <v>19</v>
      </c>
      <c r="C12" s="260"/>
      <c r="D12" s="261"/>
      <c r="E12" s="318">
        <v>51.93</v>
      </c>
      <c r="F12" s="111">
        <v>53</v>
      </c>
      <c r="G12" s="367">
        <v>1</v>
      </c>
      <c r="H12" s="261">
        <v>80</v>
      </c>
      <c r="I12" s="318">
        <v>49.73</v>
      </c>
      <c r="J12" s="367">
        <v>2</v>
      </c>
      <c r="K12" s="260">
        <v>1</v>
      </c>
      <c r="L12" s="261">
        <v>67</v>
      </c>
      <c r="M12" s="318">
        <v>59.7</v>
      </c>
      <c r="N12" s="111">
        <v>15</v>
      </c>
      <c r="O12" s="65">
        <f t="shared" si="0"/>
        <v>70</v>
      </c>
      <c r="P12" s="60"/>
    </row>
    <row r="13" spans="1:18" ht="15" customHeight="1" thickBot="1" x14ac:dyDescent="0.3">
      <c r="A13" s="61">
        <v>8</v>
      </c>
      <c r="B13" s="44" t="s">
        <v>60</v>
      </c>
      <c r="C13" s="260"/>
      <c r="D13" s="261"/>
      <c r="E13" s="318">
        <v>51.93</v>
      </c>
      <c r="F13" s="111">
        <v>53</v>
      </c>
      <c r="G13" s="367">
        <v>3</v>
      </c>
      <c r="H13" s="261">
        <v>59</v>
      </c>
      <c r="I13" s="318">
        <v>49.73</v>
      </c>
      <c r="J13" s="367">
        <v>13</v>
      </c>
      <c r="K13" s="260">
        <v>1</v>
      </c>
      <c r="L13" s="261">
        <v>37</v>
      </c>
      <c r="M13" s="318">
        <v>59.7</v>
      </c>
      <c r="N13" s="111">
        <v>47</v>
      </c>
      <c r="O13" s="275">
        <f t="shared" si="0"/>
        <v>113</v>
      </c>
      <c r="P13" s="60"/>
    </row>
    <row r="14" spans="1:18" s="79" customFormat="1" ht="15" customHeight="1" thickBot="1" x14ac:dyDescent="0.3">
      <c r="A14" s="155"/>
      <c r="B14" s="163" t="s">
        <v>59</v>
      </c>
      <c r="C14" s="164">
        <f>SUM(C15:C24)</f>
        <v>9</v>
      </c>
      <c r="D14" s="156">
        <f>AVERAGE(D15:D24)</f>
        <v>45.54</v>
      </c>
      <c r="E14" s="319">
        <v>51.93</v>
      </c>
      <c r="F14" s="165"/>
      <c r="G14" s="746">
        <f>SUM(G15:G24)</f>
        <v>9</v>
      </c>
      <c r="H14" s="156">
        <f>AVERAGE(H15:H24)</f>
        <v>50.55</v>
      </c>
      <c r="I14" s="319">
        <v>49.73</v>
      </c>
      <c r="J14" s="746"/>
      <c r="K14" s="164">
        <f>SUM(K15:K24)</f>
        <v>10</v>
      </c>
      <c r="L14" s="156">
        <f>AVERAGE(L15:L24)</f>
        <v>59.9</v>
      </c>
      <c r="M14" s="319">
        <v>59.7</v>
      </c>
      <c r="N14" s="165"/>
      <c r="O14" s="173"/>
      <c r="P14" s="60"/>
    </row>
    <row r="15" spans="1:18" s="536" customFormat="1" ht="15" customHeight="1" x14ac:dyDescent="0.25">
      <c r="A15" s="747">
        <v>1</v>
      </c>
      <c r="B15" s="771" t="s">
        <v>104</v>
      </c>
      <c r="C15" s="790">
        <v>2</v>
      </c>
      <c r="D15" s="791">
        <v>63.5</v>
      </c>
      <c r="E15" s="792">
        <v>51.93</v>
      </c>
      <c r="F15" s="793">
        <v>12</v>
      </c>
      <c r="G15" s="794"/>
      <c r="H15" s="791"/>
      <c r="I15" s="792">
        <v>49.73</v>
      </c>
      <c r="J15" s="794">
        <v>51</v>
      </c>
      <c r="K15" s="790"/>
      <c r="L15" s="791"/>
      <c r="M15" s="792">
        <v>59.7</v>
      </c>
      <c r="N15" s="793">
        <v>54</v>
      </c>
      <c r="O15" s="748">
        <f t="shared" si="0"/>
        <v>117</v>
      </c>
      <c r="P15" s="60"/>
    </row>
    <row r="16" spans="1:18" s="536" customFormat="1" ht="15" customHeight="1" x14ac:dyDescent="0.25">
      <c r="A16" s="61">
        <v>2</v>
      </c>
      <c r="B16" s="683" t="s">
        <v>13</v>
      </c>
      <c r="C16" s="795">
        <v>1</v>
      </c>
      <c r="D16" s="796">
        <v>54</v>
      </c>
      <c r="E16" s="796">
        <v>51.93</v>
      </c>
      <c r="F16" s="797">
        <v>24</v>
      </c>
      <c r="G16" s="798">
        <v>3</v>
      </c>
      <c r="H16" s="796">
        <v>36.700000000000003</v>
      </c>
      <c r="I16" s="796">
        <v>49.73</v>
      </c>
      <c r="J16" s="799">
        <v>44</v>
      </c>
      <c r="K16" s="795"/>
      <c r="L16" s="796"/>
      <c r="M16" s="796">
        <v>59.7</v>
      </c>
      <c r="N16" s="797">
        <v>54</v>
      </c>
      <c r="O16" s="65">
        <f t="shared" si="0"/>
        <v>122</v>
      </c>
      <c r="P16" s="60"/>
    </row>
    <row r="17" spans="1:16" s="536" customFormat="1" ht="15" customHeight="1" x14ac:dyDescent="0.25">
      <c r="A17" s="61">
        <v>3</v>
      </c>
      <c r="B17" s="683" t="s">
        <v>88</v>
      </c>
      <c r="C17" s="795">
        <v>3</v>
      </c>
      <c r="D17" s="796">
        <v>43.7</v>
      </c>
      <c r="E17" s="796">
        <v>51.93</v>
      </c>
      <c r="F17" s="797">
        <v>41</v>
      </c>
      <c r="G17" s="798">
        <v>2</v>
      </c>
      <c r="H17" s="796">
        <v>55.5</v>
      </c>
      <c r="I17" s="796">
        <v>49.73</v>
      </c>
      <c r="J17" s="799">
        <v>19</v>
      </c>
      <c r="K17" s="795">
        <v>2</v>
      </c>
      <c r="L17" s="796">
        <v>54</v>
      </c>
      <c r="M17" s="796">
        <v>59.7</v>
      </c>
      <c r="N17" s="797">
        <v>28</v>
      </c>
      <c r="O17" s="65">
        <f t="shared" si="0"/>
        <v>88</v>
      </c>
      <c r="P17" s="60"/>
    </row>
    <row r="18" spans="1:16" s="536" customFormat="1" ht="15" customHeight="1" x14ac:dyDescent="0.25">
      <c r="A18" s="61">
        <v>4</v>
      </c>
      <c r="B18" s="683" t="s">
        <v>105</v>
      </c>
      <c r="C18" s="795">
        <v>1</v>
      </c>
      <c r="D18" s="796">
        <v>40</v>
      </c>
      <c r="E18" s="796">
        <v>51.93</v>
      </c>
      <c r="F18" s="797">
        <v>45</v>
      </c>
      <c r="G18" s="798"/>
      <c r="H18" s="796"/>
      <c r="I18" s="796">
        <v>49.73</v>
      </c>
      <c r="J18" s="799">
        <v>51</v>
      </c>
      <c r="K18" s="795"/>
      <c r="L18" s="796"/>
      <c r="M18" s="796">
        <v>59.7</v>
      </c>
      <c r="N18" s="797">
        <v>54</v>
      </c>
      <c r="O18" s="65">
        <f t="shared" si="0"/>
        <v>150</v>
      </c>
      <c r="P18" s="60"/>
    </row>
    <row r="19" spans="1:16" s="536" customFormat="1" ht="15" customHeight="1" x14ac:dyDescent="0.25">
      <c r="A19" s="61">
        <v>5</v>
      </c>
      <c r="B19" s="683" t="s">
        <v>103</v>
      </c>
      <c r="C19" s="795">
        <v>2</v>
      </c>
      <c r="D19" s="796">
        <v>26.5</v>
      </c>
      <c r="E19" s="796">
        <v>51.93</v>
      </c>
      <c r="F19" s="797">
        <v>50</v>
      </c>
      <c r="G19" s="798"/>
      <c r="H19" s="796"/>
      <c r="I19" s="796">
        <v>49.73</v>
      </c>
      <c r="J19" s="799">
        <v>51</v>
      </c>
      <c r="K19" s="795"/>
      <c r="L19" s="796"/>
      <c r="M19" s="796">
        <v>59.7</v>
      </c>
      <c r="N19" s="797">
        <v>54</v>
      </c>
      <c r="O19" s="65">
        <f t="shared" si="0"/>
        <v>155</v>
      </c>
      <c r="P19" s="60"/>
    </row>
    <row r="20" spans="1:16" s="536" customFormat="1" ht="15" customHeight="1" x14ac:dyDescent="0.25">
      <c r="A20" s="61">
        <v>6</v>
      </c>
      <c r="B20" s="683" t="s">
        <v>12</v>
      </c>
      <c r="C20" s="795"/>
      <c r="D20" s="796"/>
      <c r="E20" s="796">
        <v>51.93</v>
      </c>
      <c r="F20" s="797">
        <v>53</v>
      </c>
      <c r="G20" s="798">
        <v>1</v>
      </c>
      <c r="H20" s="796">
        <v>65</v>
      </c>
      <c r="I20" s="796">
        <v>49.73</v>
      </c>
      <c r="J20" s="799">
        <v>7</v>
      </c>
      <c r="K20" s="795"/>
      <c r="L20" s="796"/>
      <c r="M20" s="796">
        <v>59.7</v>
      </c>
      <c r="N20" s="797">
        <v>54</v>
      </c>
      <c r="O20" s="65">
        <f t="shared" si="0"/>
        <v>114</v>
      </c>
      <c r="P20" s="60"/>
    </row>
    <row r="21" spans="1:16" ht="15" customHeight="1" x14ac:dyDescent="0.25">
      <c r="A21" s="154">
        <v>7</v>
      </c>
      <c r="B21" s="772" t="s">
        <v>131</v>
      </c>
      <c r="C21" s="773"/>
      <c r="D21" s="774"/>
      <c r="E21" s="775">
        <v>51.93</v>
      </c>
      <c r="F21" s="776">
        <v>53</v>
      </c>
      <c r="G21" s="777"/>
      <c r="H21" s="774"/>
      <c r="I21" s="775">
        <v>49.73</v>
      </c>
      <c r="J21" s="777">
        <v>51</v>
      </c>
      <c r="K21" s="773">
        <v>1</v>
      </c>
      <c r="L21" s="774">
        <v>74</v>
      </c>
      <c r="M21" s="775">
        <v>59.7</v>
      </c>
      <c r="N21" s="776">
        <v>9</v>
      </c>
      <c r="O21" s="279">
        <f t="shared" si="0"/>
        <v>113</v>
      </c>
      <c r="P21" s="60"/>
    </row>
    <row r="22" spans="1:16" ht="15" customHeight="1" x14ac:dyDescent="0.25">
      <c r="A22" s="61">
        <v>8</v>
      </c>
      <c r="B22" s="778" t="s">
        <v>87</v>
      </c>
      <c r="C22" s="779"/>
      <c r="D22" s="780"/>
      <c r="E22" s="781">
        <v>51.93</v>
      </c>
      <c r="F22" s="782">
        <v>53</v>
      </c>
      <c r="G22" s="783">
        <v>3</v>
      </c>
      <c r="H22" s="780">
        <v>45</v>
      </c>
      <c r="I22" s="781">
        <v>49.73</v>
      </c>
      <c r="J22" s="783">
        <v>38</v>
      </c>
      <c r="K22" s="779">
        <v>2</v>
      </c>
      <c r="L22" s="780">
        <v>64</v>
      </c>
      <c r="M22" s="781">
        <v>59.7</v>
      </c>
      <c r="N22" s="782">
        <v>19</v>
      </c>
      <c r="O22" s="275">
        <f t="shared" si="0"/>
        <v>110</v>
      </c>
      <c r="P22" s="60"/>
    </row>
    <row r="23" spans="1:16" ht="15" customHeight="1" x14ac:dyDescent="0.25">
      <c r="A23" s="61">
        <v>9</v>
      </c>
      <c r="B23" s="778" t="s">
        <v>149</v>
      </c>
      <c r="C23" s="779"/>
      <c r="D23" s="780"/>
      <c r="E23" s="781">
        <v>51.93</v>
      </c>
      <c r="F23" s="782">
        <v>53</v>
      </c>
      <c r="G23" s="783"/>
      <c r="H23" s="780"/>
      <c r="I23" s="781">
        <v>49.73</v>
      </c>
      <c r="J23" s="783">
        <v>51</v>
      </c>
      <c r="K23" s="779">
        <v>4</v>
      </c>
      <c r="L23" s="780">
        <v>54.5</v>
      </c>
      <c r="M23" s="781">
        <v>59.7</v>
      </c>
      <c r="N23" s="782">
        <v>27</v>
      </c>
      <c r="O23" s="275">
        <f t="shared" si="0"/>
        <v>131</v>
      </c>
      <c r="P23" s="60"/>
    </row>
    <row r="24" spans="1:16" ht="15" customHeight="1" thickBot="1" x14ac:dyDescent="0.3">
      <c r="A24" s="755">
        <v>10</v>
      </c>
      <c r="B24" s="784" t="s">
        <v>132</v>
      </c>
      <c r="C24" s="785"/>
      <c r="D24" s="786"/>
      <c r="E24" s="787">
        <v>51.93</v>
      </c>
      <c r="F24" s="788">
        <v>53</v>
      </c>
      <c r="G24" s="789"/>
      <c r="H24" s="786"/>
      <c r="I24" s="787">
        <v>49.73</v>
      </c>
      <c r="J24" s="789">
        <v>51</v>
      </c>
      <c r="K24" s="785">
        <v>1</v>
      </c>
      <c r="L24" s="786">
        <v>53</v>
      </c>
      <c r="M24" s="787">
        <v>59.7</v>
      </c>
      <c r="N24" s="788">
        <v>30</v>
      </c>
      <c r="O24" s="756">
        <f t="shared" si="0"/>
        <v>134</v>
      </c>
      <c r="P24" s="60"/>
    </row>
    <row r="25" spans="1:16" s="79" customFormat="1" ht="15" customHeight="1" thickBot="1" x14ac:dyDescent="0.3">
      <c r="A25" s="155"/>
      <c r="B25" s="157" t="s">
        <v>62</v>
      </c>
      <c r="C25" s="158">
        <f>SUM(C26:C39)</f>
        <v>10</v>
      </c>
      <c r="D25" s="161">
        <f>AVERAGE(D26:D39)</f>
        <v>56.9</v>
      </c>
      <c r="E25" s="322">
        <v>51.93</v>
      </c>
      <c r="F25" s="159"/>
      <c r="G25" s="158">
        <f>SUM(G26:G39)</f>
        <v>9</v>
      </c>
      <c r="H25" s="161">
        <f>AVERAGE(H26:H39)</f>
        <v>58.1</v>
      </c>
      <c r="I25" s="322">
        <v>49.73</v>
      </c>
      <c r="J25" s="159"/>
      <c r="K25" s="158">
        <f>SUM(K26:K39)</f>
        <v>7</v>
      </c>
      <c r="L25" s="161">
        <f>AVERAGE(L26:L39)</f>
        <v>62.5</v>
      </c>
      <c r="M25" s="322">
        <v>59.7</v>
      </c>
      <c r="N25" s="159"/>
      <c r="O25" s="160"/>
      <c r="P25" s="60"/>
    </row>
    <row r="26" spans="1:16" ht="15" customHeight="1" x14ac:dyDescent="0.25">
      <c r="A26" s="37">
        <v>1</v>
      </c>
      <c r="B26" s="89" t="s">
        <v>107</v>
      </c>
      <c r="C26" s="276">
        <v>1</v>
      </c>
      <c r="D26" s="278">
        <v>92</v>
      </c>
      <c r="E26" s="317">
        <v>51.93</v>
      </c>
      <c r="F26" s="115">
        <v>1</v>
      </c>
      <c r="G26" s="276"/>
      <c r="H26" s="278"/>
      <c r="I26" s="317">
        <v>49.73</v>
      </c>
      <c r="J26" s="115">
        <v>51</v>
      </c>
      <c r="K26" s="276"/>
      <c r="L26" s="278"/>
      <c r="M26" s="317">
        <v>59.7</v>
      </c>
      <c r="N26" s="115">
        <v>54</v>
      </c>
      <c r="O26" s="117">
        <f t="shared" si="0"/>
        <v>106</v>
      </c>
      <c r="P26" s="60"/>
    </row>
    <row r="27" spans="1:16" ht="15" customHeight="1" x14ac:dyDescent="0.25">
      <c r="A27" s="33">
        <v>2</v>
      </c>
      <c r="B27" s="44" t="s">
        <v>109</v>
      </c>
      <c r="C27" s="260">
        <v>1</v>
      </c>
      <c r="D27" s="261">
        <v>65</v>
      </c>
      <c r="E27" s="318">
        <v>51.93</v>
      </c>
      <c r="F27" s="111">
        <v>8</v>
      </c>
      <c r="G27" s="260"/>
      <c r="H27" s="261"/>
      <c r="I27" s="318">
        <v>49.73</v>
      </c>
      <c r="J27" s="111">
        <v>51</v>
      </c>
      <c r="K27" s="260"/>
      <c r="L27" s="261"/>
      <c r="M27" s="318">
        <v>59.7</v>
      </c>
      <c r="N27" s="111">
        <v>54</v>
      </c>
      <c r="O27" s="64">
        <f t="shared" si="0"/>
        <v>113</v>
      </c>
      <c r="P27" s="60"/>
    </row>
    <row r="28" spans="1:16" ht="15" customHeight="1" x14ac:dyDescent="0.25">
      <c r="A28" s="33">
        <v>3</v>
      </c>
      <c r="B28" s="44" t="s">
        <v>111</v>
      </c>
      <c r="C28" s="260">
        <v>1</v>
      </c>
      <c r="D28" s="261">
        <v>60</v>
      </c>
      <c r="E28" s="318">
        <v>51.93</v>
      </c>
      <c r="F28" s="111">
        <v>14</v>
      </c>
      <c r="G28" s="260"/>
      <c r="H28" s="261"/>
      <c r="I28" s="318">
        <v>49.73</v>
      </c>
      <c r="J28" s="111">
        <v>51</v>
      </c>
      <c r="K28" s="260"/>
      <c r="L28" s="261"/>
      <c r="M28" s="318">
        <v>59.7</v>
      </c>
      <c r="N28" s="111">
        <v>54</v>
      </c>
      <c r="O28" s="64">
        <f t="shared" si="0"/>
        <v>119</v>
      </c>
      <c r="P28" s="60"/>
    </row>
    <row r="29" spans="1:16" s="536" customFormat="1" ht="15" customHeight="1" x14ac:dyDescent="0.25">
      <c r="A29" s="33">
        <v>4</v>
      </c>
      <c r="B29" s="44" t="s">
        <v>106</v>
      </c>
      <c r="C29" s="260">
        <v>1</v>
      </c>
      <c r="D29" s="261">
        <v>50</v>
      </c>
      <c r="E29" s="318">
        <v>51.93</v>
      </c>
      <c r="F29" s="111">
        <v>31</v>
      </c>
      <c r="G29" s="260"/>
      <c r="H29" s="261"/>
      <c r="I29" s="318">
        <v>49.73</v>
      </c>
      <c r="J29" s="111">
        <v>51</v>
      </c>
      <c r="K29" s="260"/>
      <c r="L29" s="261"/>
      <c r="M29" s="318">
        <v>59.7</v>
      </c>
      <c r="N29" s="111">
        <v>54</v>
      </c>
      <c r="O29" s="64">
        <f t="shared" si="0"/>
        <v>136</v>
      </c>
      <c r="P29" s="60"/>
    </row>
    <row r="30" spans="1:16" s="536" customFormat="1" ht="15" customHeight="1" x14ac:dyDescent="0.25">
      <c r="A30" s="33">
        <v>5</v>
      </c>
      <c r="B30" s="44" t="s">
        <v>108</v>
      </c>
      <c r="C30" s="260">
        <v>1</v>
      </c>
      <c r="D30" s="261">
        <v>49</v>
      </c>
      <c r="E30" s="318">
        <v>51.93</v>
      </c>
      <c r="F30" s="111">
        <v>33</v>
      </c>
      <c r="G30" s="260">
        <v>2</v>
      </c>
      <c r="H30" s="261">
        <v>49</v>
      </c>
      <c r="I30" s="318">
        <v>49.73</v>
      </c>
      <c r="J30" s="111">
        <v>28</v>
      </c>
      <c r="K30" s="260"/>
      <c r="L30" s="261"/>
      <c r="M30" s="318">
        <v>59.7</v>
      </c>
      <c r="N30" s="111">
        <v>54</v>
      </c>
      <c r="O30" s="64">
        <f t="shared" si="0"/>
        <v>115</v>
      </c>
      <c r="P30" s="60"/>
    </row>
    <row r="31" spans="1:16" s="536" customFormat="1" ht="15" customHeight="1" x14ac:dyDescent="0.25">
      <c r="A31" s="33">
        <v>6</v>
      </c>
      <c r="B31" s="44" t="s">
        <v>110</v>
      </c>
      <c r="C31" s="260">
        <v>4</v>
      </c>
      <c r="D31" s="261">
        <v>45.3</v>
      </c>
      <c r="E31" s="318">
        <v>51.93</v>
      </c>
      <c r="F31" s="111">
        <v>38</v>
      </c>
      <c r="G31" s="260"/>
      <c r="H31" s="261"/>
      <c r="I31" s="318">
        <v>49.73</v>
      </c>
      <c r="J31" s="111">
        <v>51</v>
      </c>
      <c r="K31" s="260"/>
      <c r="L31" s="261"/>
      <c r="M31" s="318">
        <v>59.7</v>
      </c>
      <c r="N31" s="111">
        <v>54</v>
      </c>
      <c r="O31" s="64">
        <f t="shared" si="0"/>
        <v>143</v>
      </c>
      <c r="P31" s="60"/>
    </row>
    <row r="32" spans="1:16" s="536" customFormat="1" ht="15" customHeight="1" x14ac:dyDescent="0.25">
      <c r="A32" s="33">
        <v>7</v>
      </c>
      <c r="B32" s="44" t="s">
        <v>112</v>
      </c>
      <c r="C32" s="260">
        <v>1</v>
      </c>
      <c r="D32" s="261">
        <v>37</v>
      </c>
      <c r="E32" s="318">
        <v>51.93</v>
      </c>
      <c r="F32" s="111">
        <v>48</v>
      </c>
      <c r="G32" s="260"/>
      <c r="H32" s="261"/>
      <c r="I32" s="318">
        <v>49.73</v>
      </c>
      <c r="J32" s="111">
        <v>51</v>
      </c>
      <c r="K32" s="260"/>
      <c r="L32" s="261"/>
      <c r="M32" s="318">
        <v>59.7</v>
      </c>
      <c r="N32" s="111">
        <v>54</v>
      </c>
      <c r="O32" s="64">
        <f t="shared" si="0"/>
        <v>153</v>
      </c>
      <c r="P32" s="60"/>
    </row>
    <row r="33" spans="1:16" s="536" customFormat="1" ht="15" customHeight="1" x14ac:dyDescent="0.25">
      <c r="A33" s="33">
        <v>8</v>
      </c>
      <c r="B33" s="44" t="s">
        <v>72</v>
      </c>
      <c r="C33" s="260"/>
      <c r="D33" s="261"/>
      <c r="E33" s="318">
        <v>51.93</v>
      </c>
      <c r="F33" s="111">
        <v>53</v>
      </c>
      <c r="G33" s="260">
        <v>2</v>
      </c>
      <c r="H33" s="261">
        <v>55.5</v>
      </c>
      <c r="I33" s="318">
        <v>49.73</v>
      </c>
      <c r="J33" s="111">
        <v>20</v>
      </c>
      <c r="K33" s="260">
        <v>1</v>
      </c>
      <c r="L33" s="261">
        <v>92</v>
      </c>
      <c r="M33" s="318">
        <v>59.7</v>
      </c>
      <c r="N33" s="111">
        <v>2</v>
      </c>
      <c r="O33" s="64">
        <f t="shared" si="0"/>
        <v>75</v>
      </c>
      <c r="P33" s="60"/>
    </row>
    <row r="34" spans="1:16" s="536" customFormat="1" ht="15" customHeight="1" x14ac:dyDescent="0.25">
      <c r="A34" s="33">
        <v>9</v>
      </c>
      <c r="B34" s="44" t="s">
        <v>134</v>
      </c>
      <c r="C34" s="260"/>
      <c r="D34" s="261"/>
      <c r="E34" s="318">
        <v>51.93</v>
      </c>
      <c r="F34" s="111">
        <v>53</v>
      </c>
      <c r="G34" s="260"/>
      <c r="H34" s="261"/>
      <c r="I34" s="318">
        <v>49.73</v>
      </c>
      <c r="J34" s="111">
        <v>51</v>
      </c>
      <c r="K34" s="260">
        <v>1</v>
      </c>
      <c r="L34" s="261">
        <v>68</v>
      </c>
      <c r="M34" s="318">
        <v>59.7</v>
      </c>
      <c r="N34" s="111">
        <v>12</v>
      </c>
      <c r="O34" s="64">
        <f t="shared" si="0"/>
        <v>116</v>
      </c>
      <c r="P34" s="60"/>
    </row>
    <row r="35" spans="1:16" s="536" customFormat="1" ht="15" customHeight="1" x14ac:dyDescent="0.25">
      <c r="A35" s="33">
        <v>10</v>
      </c>
      <c r="B35" s="44" t="s">
        <v>18</v>
      </c>
      <c r="C35" s="260"/>
      <c r="D35" s="261"/>
      <c r="E35" s="318">
        <v>51.93</v>
      </c>
      <c r="F35" s="111">
        <v>53</v>
      </c>
      <c r="G35" s="260">
        <v>3</v>
      </c>
      <c r="H35" s="261">
        <v>50</v>
      </c>
      <c r="I35" s="318">
        <v>49.73</v>
      </c>
      <c r="J35" s="111">
        <v>25</v>
      </c>
      <c r="K35" s="260">
        <v>1</v>
      </c>
      <c r="L35" s="261">
        <v>34</v>
      </c>
      <c r="M35" s="318">
        <v>59.7</v>
      </c>
      <c r="N35" s="111">
        <v>49</v>
      </c>
      <c r="O35" s="64">
        <f t="shared" si="0"/>
        <v>127</v>
      </c>
      <c r="P35" s="60"/>
    </row>
    <row r="36" spans="1:16" s="536" customFormat="1" ht="15" customHeight="1" x14ac:dyDescent="0.25">
      <c r="A36" s="33">
        <v>11</v>
      </c>
      <c r="B36" s="44" t="s">
        <v>89</v>
      </c>
      <c r="C36" s="260"/>
      <c r="D36" s="261"/>
      <c r="E36" s="318">
        <v>51.93</v>
      </c>
      <c r="F36" s="111">
        <v>53</v>
      </c>
      <c r="G36" s="260">
        <v>1</v>
      </c>
      <c r="H36" s="261">
        <v>72</v>
      </c>
      <c r="I36" s="318">
        <v>49.73</v>
      </c>
      <c r="J36" s="111">
        <v>4</v>
      </c>
      <c r="K36" s="260">
        <v>1</v>
      </c>
      <c r="L36" s="261">
        <v>87</v>
      </c>
      <c r="M36" s="318">
        <v>59.7</v>
      </c>
      <c r="N36" s="111">
        <v>5</v>
      </c>
      <c r="O36" s="64">
        <f t="shared" si="0"/>
        <v>62</v>
      </c>
      <c r="P36" s="60"/>
    </row>
    <row r="37" spans="1:16" s="536" customFormat="1" ht="15" customHeight="1" x14ac:dyDescent="0.25">
      <c r="A37" s="33">
        <v>12</v>
      </c>
      <c r="B37" s="44" t="s">
        <v>151</v>
      </c>
      <c r="C37" s="260"/>
      <c r="D37" s="261"/>
      <c r="E37" s="318">
        <v>51.93</v>
      </c>
      <c r="F37" s="111">
        <v>53</v>
      </c>
      <c r="G37" s="260"/>
      <c r="H37" s="261"/>
      <c r="I37" s="318">
        <v>49.73</v>
      </c>
      <c r="J37" s="111">
        <v>51</v>
      </c>
      <c r="K37" s="260">
        <v>1</v>
      </c>
      <c r="L37" s="261">
        <v>41</v>
      </c>
      <c r="M37" s="318">
        <v>59.7</v>
      </c>
      <c r="N37" s="111">
        <v>44</v>
      </c>
      <c r="O37" s="64">
        <f t="shared" si="0"/>
        <v>148</v>
      </c>
      <c r="P37" s="60"/>
    </row>
    <row r="38" spans="1:16" s="536" customFormat="1" ht="15" customHeight="1" x14ac:dyDescent="0.25">
      <c r="A38" s="33">
        <v>13</v>
      </c>
      <c r="B38" s="44" t="s">
        <v>152</v>
      </c>
      <c r="C38" s="260"/>
      <c r="D38" s="261"/>
      <c r="E38" s="318">
        <v>51.93</v>
      </c>
      <c r="F38" s="111">
        <v>53</v>
      </c>
      <c r="G38" s="260"/>
      <c r="H38" s="261"/>
      <c r="I38" s="318">
        <v>49.73</v>
      </c>
      <c r="J38" s="111">
        <v>51</v>
      </c>
      <c r="K38" s="260">
        <v>2</v>
      </c>
      <c r="L38" s="261">
        <v>53</v>
      </c>
      <c r="M38" s="318">
        <v>59.7</v>
      </c>
      <c r="N38" s="111">
        <v>31</v>
      </c>
      <c r="O38" s="64">
        <f t="shared" si="0"/>
        <v>135</v>
      </c>
      <c r="P38" s="60"/>
    </row>
    <row r="39" spans="1:16" ht="15" customHeight="1" thickBot="1" x14ac:dyDescent="0.3">
      <c r="A39" s="33">
        <v>14</v>
      </c>
      <c r="B39" s="44" t="s">
        <v>150</v>
      </c>
      <c r="C39" s="260"/>
      <c r="D39" s="261"/>
      <c r="E39" s="318">
        <v>51.93</v>
      </c>
      <c r="F39" s="111">
        <v>53</v>
      </c>
      <c r="G39" s="260">
        <v>1</v>
      </c>
      <c r="H39" s="261">
        <v>64</v>
      </c>
      <c r="I39" s="318">
        <v>49.73</v>
      </c>
      <c r="J39" s="111">
        <v>8</v>
      </c>
      <c r="K39" s="260"/>
      <c r="L39" s="261"/>
      <c r="M39" s="318">
        <v>59.7</v>
      </c>
      <c r="N39" s="111">
        <v>54</v>
      </c>
      <c r="O39" s="64">
        <f t="shared" si="0"/>
        <v>115</v>
      </c>
      <c r="P39" s="60"/>
    </row>
    <row r="40" spans="1:16" s="79" customFormat="1" ht="15" customHeight="1" thickBot="1" x14ac:dyDescent="0.3">
      <c r="A40" s="162"/>
      <c r="B40" s="163" t="s">
        <v>63</v>
      </c>
      <c r="C40" s="164">
        <f>SUM(C41:C51)</f>
        <v>12</v>
      </c>
      <c r="D40" s="156">
        <f>AVERAGE(D41:D51)</f>
        <v>60.25</v>
      </c>
      <c r="E40" s="319">
        <v>51.93</v>
      </c>
      <c r="F40" s="165"/>
      <c r="G40" s="164">
        <f>SUM(G41:G51)</f>
        <v>15</v>
      </c>
      <c r="H40" s="156">
        <f>AVERAGE(H41:H51)</f>
        <v>57.05</v>
      </c>
      <c r="I40" s="319">
        <v>49.73</v>
      </c>
      <c r="J40" s="165"/>
      <c r="K40" s="164">
        <f>SUM(K41:K51)</f>
        <v>13</v>
      </c>
      <c r="L40" s="156">
        <f>AVERAGE(L41:L51)</f>
        <v>64.357142857142861</v>
      </c>
      <c r="M40" s="319">
        <v>59.7</v>
      </c>
      <c r="N40" s="165"/>
      <c r="O40" s="166"/>
      <c r="P40" s="60"/>
    </row>
    <row r="41" spans="1:16" ht="15" customHeight="1" x14ac:dyDescent="0.25">
      <c r="A41" s="9">
        <v>1</v>
      </c>
      <c r="B41" s="90" t="s">
        <v>53</v>
      </c>
      <c r="C41" s="283">
        <v>1</v>
      </c>
      <c r="D41" s="286">
        <v>76</v>
      </c>
      <c r="E41" s="324">
        <v>51.93</v>
      </c>
      <c r="F41" s="234">
        <v>3</v>
      </c>
      <c r="G41" s="283">
        <v>2</v>
      </c>
      <c r="H41" s="286">
        <v>47</v>
      </c>
      <c r="I41" s="324">
        <v>49.73</v>
      </c>
      <c r="J41" s="234">
        <v>32</v>
      </c>
      <c r="K41" s="283"/>
      <c r="L41" s="286"/>
      <c r="M41" s="324">
        <v>59.7</v>
      </c>
      <c r="N41" s="234">
        <v>54</v>
      </c>
      <c r="O41" s="117">
        <f t="shared" si="0"/>
        <v>89</v>
      </c>
      <c r="P41" s="60"/>
    </row>
    <row r="42" spans="1:16" ht="15" customHeight="1" x14ac:dyDescent="0.25">
      <c r="A42" s="9">
        <v>2</v>
      </c>
      <c r="B42" s="122" t="s">
        <v>22</v>
      </c>
      <c r="C42" s="264">
        <v>3</v>
      </c>
      <c r="D42" s="265">
        <v>69</v>
      </c>
      <c r="E42" s="316">
        <v>51.93</v>
      </c>
      <c r="F42" s="231">
        <v>6</v>
      </c>
      <c r="G42" s="264">
        <v>1</v>
      </c>
      <c r="H42" s="265">
        <v>62</v>
      </c>
      <c r="I42" s="316">
        <v>49.73</v>
      </c>
      <c r="J42" s="231">
        <v>10</v>
      </c>
      <c r="K42" s="264">
        <v>3</v>
      </c>
      <c r="L42" s="265">
        <v>45</v>
      </c>
      <c r="M42" s="316">
        <v>59.7</v>
      </c>
      <c r="N42" s="231">
        <v>37</v>
      </c>
      <c r="O42" s="64">
        <f t="shared" si="0"/>
        <v>53</v>
      </c>
      <c r="P42" s="60"/>
    </row>
    <row r="43" spans="1:16" ht="15" customHeight="1" x14ac:dyDescent="0.25">
      <c r="A43" s="9">
        <v>3</v>
      </c>
      <c r="B43" s="92" t="s">
        <v>7</v>
      </c>
      <c r="C43" s="281">
        <v>1</v>
      </c>
      <c r="D43" s="268">
        <v>64</v>
      </c>
      <c r="E43" s="323">
        <v>51.93</v>
      </c>
      <c r="F43" s="112">
        <v>9</v>
      </c>
      <c r="G43" s="281">
        <v>3</v>
      </c>
      <c r="H43" s="268">
        <v>60.6</v>
      </c>
      <c r="I43" s="323">
        <v>49.73</v>
      </c>
      <c r="J43" s="112">
        <v>12</v>
      </c>
      <c r="K43" s="281">
        <v>2</v>
      </c>
      <c r="L43" s="268">
        <v>25.5</v>
      </c>
      <c r="M43" s="323">
        <v>59.7</v>
      </c>
      <c r="N43" s="112">
        <v>52</v>
      </c>
      <c r="O43" s="64">
        <f t="shared" si="0"/>
        <v>73</v>
      </c>
      <c r="P43" s="60"/>
    </row>
    <row r="44" spans="1:16" ht="15" customHeight="1" x14ac:dyDescent="0.25">
      <c r="A44" s="9">
        <v>4</v>
      </c>
      <c r="B44" s="145" t="s">
        <v>31</v>
      </c>
      <c r="C44" s="284">
        <v>4</v>
      </c>
      <c r="D44" s="287">
        <v>62.5</v>
      </c>
      <c r="E44" s="325">
        <v>51.93</v>
      </c>
      <c r="F44" s="259">
        <v>13</v>
      </c>
      <c r="G44" s="284">
        <v>4</v>
      </c>
      <c r="H44" s="287">
        <v>52.8</v>
      </c>
      <c r="I44" s="325">
        <v>49.73</v>
      </c>
      <c r="J44" s="259">
        <v>23</v>
      </c>
      <c r="K44" s="284">
        <v>1</v>
      </c>
      <c r="L44" s="287">
        <v>39</v>
      </c>
      <c r="M44" s="325">
        <v>59.7</v>
      </c>
      <c r="N44" s="259">
        <v>46</v>
      </c>
      <c r="O44" s="64">
        <f t="shared" si="0"/>
        <v>82</v>
      </c>
      <c r="P44" s="60"/>
    </row>
    <row r="45" spans="1:16" ht="15" customHeight="1" x14ac:dyDescent="0.25">
      <c r="A45" s="9">
        <v>5</v>
      </c>
      <c r="B45" s="122" t="s">
        <v>8</v>
      </c>
      <c r="C45" s="264">
        <v>1</v>
      </c>
      <c r="D45" s="265">
        <v>52</v>
      </c>
      <c r="E45" s="316">
        <v>51.93</v>
      </c>
      <c r="F45" s="231">
        <v>26</v>
      </c>
      <c r="G45" s="264">
        <v>1</v>
      </c>
      <c r="H45" s="265">
        <v>54</v>
      </c>
      <c r="I45" s="316">
        <v>49.73</v>
      </c>
      <c r="J45" s="231">
        <v>21</v>
      </c>
      <c r="K45" s="264">
        <v>3</v>
      </c>
      <c r="L45" s="265">
        <v>92</v>
      </c>
      <c r="M45" s="316">
        <v>59.7</v>
      </c>
      <c r="N45" s="231">
        <v>3</v>
      </c>
      <c r="O45" s="64">
        <f t="shared" si="0"/>
        <v>50</v>
      </c>
      <c r="P45" s="60"/>
    </row>
    <row r="46" spans="1:16" ht="15" customHeight="1" x14ac:dyDescent="0.25">
      <c r="A46" s="9">
        <v>6</v>
      </c>
      <c r="B46" s="44" t="s">
        <v>113</v>
      </c>
      <c r="C46" s="260">
        <v>2</v>
      </c>
      <c r="D46" s="261">
        <v>38</v>
      </c>
      <c r="E46" s="318">
        <v>51.93</v>
      </c>
      <c r="F46" s="111">
        <v>47</v>
      </c>
      <c r="G46" s="260"/>
      <c r="H46" s="261"/>
      <c r="I46" s="318">
        <v>49.73</v>
      </c>
      <c r="J46" s="111">
        <v>51</v>
      </c>
      <c r="K46" s="260"/>
      <c r="L46" s="261"/>
      <c r="M46" s="318">
        <v>59.7</v>
      </c>
      <c r="N46" s="111">
        <v>54</v>
      </c>
      <c r="O46" s="64">
        <f t="shared" si="0"/>
        <v>152</v>
      </c>
      <c r="P46" s="60"/>
    </row>
    <row r="47" spans="1:16" ht="15" customHeight="1" x14ac:dyDescent="0.25">
      <c r="A47" s="9">
        <v>7</v>
      </c>
      <c r="B47" s="149" t="s">
        <v>137</v>
      </c>
      <c r="C47" s="285"/>
      <c r="D47" s="288"/>
      <c r="E47" s="326">
        <v>51.93</v>
      </c>
      <c r="F47" s="232">
        <v>53</v>
      </c>
      <c r="G47" s="285"/>
      <c r="H47" s="288"/>
      <c r="I47" s="326">
        <v>49.73</v>
      </c>
      <c r="J47" s="232">
        <v>51</v>
      </c>
      <c r="K47" s="285">
        <v>2</v>
      </c>
      <c r="L47" s="288">
        <v>96</v>
      </c>
      <c r="M47" s="326">
        <v>59.7</v>
      </c>
      <c r="N47" s="232">
        <v>1</v>
      </c>
      <c r="O47" s="64">
        <f t="shared" si="0"/>
        <v>105</v>
      </c>
      <c r="P47" s="60"/>
    </row>
    <row r="48" spans="1:16" s="536" customFormat="1" ht="15" customHeight="1" x14ac:dyDescent="0.25">
      <c r="A48" s="9">
        <v>8</v>
      </c>
      <c r="B48" s="149" t="s">
        <v>67</v>
      </c>
      <c r="C48" s="285"/>
      <c r="D48" s="288"/>
      <c r="E48" s="326">
        <v>51.93</v>
      </c>
      <c r="F48" s="232">
        <v>53</v>
      </c>
      <c r="G48" s="285">
        <v>1</v>
      </c>
      <c r="H48" s="288">
        <v>66</v>
      </c>
      <c r="I48" s="326">
        <v>49.73</v>
      </c>
      <c r="J48" s="232">
        <v>6</v>
      </c>
      <c r="K48" s="285"/>
      <c r="L48" s="288"/>
      <c r="M48" s="326">
        <v>59.7</v>
      </c>
      <c r="N48" s="232">
        <v>54</v>
      </c>
      <c r="O48" s="64">
        <f t="shared" si="0"/>
        <v>113</v>
      </c>
      <c r="P48" s="60"/>
    </row>
    <row r="49" spans="1:16" s="536" customFormat="1" ht="15" customHeight="1" x14ac:dyDescent="0.25">
      <c r="A49" s="9">
        <v>9</v>
      </c>
      <c r="B49" s="149" t="s">
        <v>100</v>
      </c>
      <c r="C49" s="285"/>
      <c r="D49" s="288"/>
      <c r="E49" s="326">
        <v>51.93</v>
      </c>
      <c r="F49" s="232">
        <v>53</v>
      </c>
      <c r="G49" s="285">
        <v>1</v>
      </c>
      <c r="H49" s="288">
        <v>56</v>
      </c>
      <c r="I49" s="326">
        <v>49.73</v>
      </c>
      <c r="J49" s="232">
        <v>17</v>
      </c>
      <c r="K49" s="285"/>
      <c r="L49" s="288"/>
      <c r="M49" s="326">
        <v>59.7</v>
      </c>
      <c r="N49" s="232">
        <v>54</v>
      </c>
      <c r="O49" s="64">
        <f t="shared" si="0"/>
        <v>124</v>
      </c>
      <c r="P49" s="60"/>
    </row>
    <row r="50" spans="1:16" s="536" customFormat="1" ht="15" customHeight="1" x14ac:dyDescent="0.25">
      <c r="A50" s="9">
        <v>10</v>
      </c>
      <c r="B50" s="149" t="s">
        <v>138</v>
      </c>
      <c r="C50" s="285"/>
      <c r="D50" s="288"/>
      <c r="E50" s="326">
        <v>51.93</v>
      </c>
      <c r="F50" s="232">
        <v>53</v>
      </c>
      <c r="G50" s="285"/>
      <c r="H50" s="288"/>
      <c r="I50" s="326">
        <v>49.73</v>
      </c>
      <c r="J50" s="232">
        <v>51</v>
      </c>
      <c r="K50" s="285">
        <v>1</v>
      </c>
      <c r="L50" s="288">
        <v>61</v>
      </c>
      <c r="M50" s="326">
        <v>59.7</v>
      </c>
      <c r="N50" s="232">
        <v>24</v>
      </c>
      <c r="O50" s="64">
        <f t="shared" si="0"/>
        <v>128</v>
      </c>
      <c r="P50" s="60"/>
    </row>
    <row r="51" spans="1:16" ht="15" customHeight="1" thickBot="1" x14ac:dyDescent="0.3">
      <c r="A51" s="9">
        <v>11</v>
      </c>
      <c r="B51" s="44" t="s">
        <v>68</v>
      </c>
      <c r="C51" s="260"/>
      <c r="D51" s="261"/>
      <c r="E51" s="318">
        <v>51.93</v>
      </c>
      <c r="F51" s="111">
        <v>53</v>
      </c>
      <c r="G51" s="260">
        <v>2</v>
      </c>
      <c r="H51" s="261">
        <v>58</v>
      </c>
      <c r="I51" s="318">
        <v>49.73</v>
      </c>
      <c r="J51" s="111">
        <v>14</v>
      </c>
      <c r="K51" s="260">
        <v>1</v>
      </c>
      <c r="L51" s="261">
        <v>92</v>
      </c>
      <c r="M51" s="318">
        <v>59.7</v>
      </c>
      <c r="N51" s="111">
        <v>4</v>
      </c>
      <c r="O51" s="64">
        <f t="shared" si="0"/>
        <v>71</v>
      </c>
      <c r="P51" s="60"/>
    </row>
    <row r="52" spans="1:16" s="79" customFormat="1" ht="15" customHeight="1" thickBot="1" x14ac:dyDescent="0.3">
      <c r="A52" s="167"/>
      <c r="B52" s="163" t="s">
        <v>64</v>
      </c>
      <c r="C52" s="164">
        <f>SUM(C53:C63)</f>
        <v>13</v>
      </c>
      <c r="D52" s="156">
        <f>AVERAGE(D53:D63)</f>
        <v>50.25</v>
      </c>
      <c r="E52" s="319">
        <v>51.93</v>
      </c>
      <c r="F52" s="165"/>
      <c r="G52" s="164">
        <f>SUM(G53:G63)</f>
        <v>8</v>
      </c>
      <c r="H52" s="156">
        <f>AVERAGE(H53:H63)</f>
        <v>47</v>
      </c>
      <c r="I52" s="319">
        <v>49.73</v>
      </c>
      <c r="J52" s="165"/>
      <c r="K52" s="164">
        <f>SUM(K53:K63)</f>
        <v>12</v>
      </c>
      <c r="L52" s="156">
        <f>AVERAGE(L53:L63)</f>
        <v>60.35</v>
      </c>
      <c r="M52" s="319">
        <v>59.7</v>
      </c>
      <c r="N52" s="165"/>
      <c r="O52" s="166"/>
      <c r="P52" s="60"/>
    </row>
    <row r="53" spans="1:16" ht="15" customHeight="1" x14ac:dyDescent="0.25">
      <c r="A53" s="9">
        <v>1</v>
      </c>
      <c r="B53" s="44" t="s">
        <v>119</v>
      </c>
      <c r="C53" s="260">
        <v>1</v>
      </c>
      <c r="D53" s="261">
        <v>72</v>
      </c>
      <c r="E53" s="318">
        <v>51.93</v>
      </c>
      <c r="F53" s="111">
        <v>4</v>
      </c>
      <c r="G53" s="260">
        <v>1</v>
      </c>
      <c r="H53" s="261">
        <v>56</v>
      </c>
      <c r="I53" s="318">
        <v>49.73</v>
      </c>
      <c r="J53" s="111">
        <v>18</v>
      </c>
      <c r="K53" s="260"/>
      <c r="L53" s="261"/>
      <c r="M53" s="318">
        <v>59.7</v>
      </c>
      <c r="N53" s="111">
        <v>54</v>
      </c>
      <c r="O53" s="117">
        <f t="shared" si="0"/>
        <v>76</v>
      </c>
      <c r="P53" s="60"/>
    </row>
    <row r="54" spans="1:16" s="536" customFormat="1" ht="15" customHeight="1" x14ac:dyDescent="0.25">
      <c r="A54" s="9">
        <v>2</v>
      </c>
      <c r="B54" s="44" t="s">
        <v>139</v>
      </c>
      <c r="C54" s="260">
        <v>2</v>
      </c>
      <c r="D54" s="261">
        <v>59</v>
      </c>
      <c r="E54" s="318">
        <v>51.93</v>
      </c>
      <c r="F54" s="111">
        <v>15</v>
      </c>
      <c r="G54" s="260"/>
      <c r="H54" s="261"/>
      <c r="I54" s="318">
        <v>49.73</v>
      </c>
      <c r="J54" s="111">
        <v>51</v>
      </c>
      <c r="K54" s="260">
        <v>5</v>
      </c>
      <c r="L54" s="261">
        <v>78</v>
      </c>
      <c r="M54" s="318">
        <v>59.7</v>
      </c>
      <c r="N54" s="111">
        <v>8</v>
      </c>
      <c r="O54" s="117">
        <f t="shared" si="0"/>
        <v>74</v>
      </c>
      <c r="P54" s="60"/>
    </row>
    <row r="55" spans="1:16" s="536" customFormat="1" ht="15" customHeight="1" x14ac:dyDescent="0.25">
      <c r="A55" s="9">
        <v>3</v>
      </c>
      <c r="B55" s="44" t="s">
        <v>117</v>
      </c>
      <c r="C55" s="260">
        <v>1</v>
      </c>
      <c r="D55" s="261">
        <v>57</v>
      </c>
      <c r="E55" s="318">
        <v>51.93</v>
      </c>
      <c r="F55" s="111">
        <v>16</v>
      </c>
      <c r="G55" s="260"/>
      <c r="H55" s="261"/>
      <c r="I55" s="318">
        <v>49.73</v>
      </c>
      <c r="J55" s="111">
        <v>51</v>
      </c>
      <c r="K55" s="260"/>
      <c r="L55" s="261"/>
      <c r="M55" s="318">
        <v>59.7</v>
      </c>
      <c r="N55" s="111">
        <v>54</v>
      </c>
      <c r="O55" s="117">
        <f t="shared" si="0"/>
        <v>121</v>
      </c>
      <c r="P55" s="60"/>
    </row>
    <row r="56" spans="1:16" s="536" customFormat="1" ht="15" customHeight="1" x14ac:dyDescent="0.25">
      <c r="A56" s="9">
        <v>4</v>
      </c>
      <c r="B56" s="44" t="s">
        <v>83</v>
      </c>
      <c r="C56" s="260">
        <v>1</v>
      </c>
      <c r="D56" s="261">
        <v>56</v>
      </c>
      <c r="E56" s="318">
        <v>51.93</v>
      </c>
      <c r="F56" s="111">
        <v>18</v>
      </c>
      <c r="G56" s="260">
        <v>1</v>
      </c>
      <c r="H56" s="261">
        <v>46</v>
      </c>
      <c r="I56" s="318">
        <v>49.73</v>
      </c>
      <c r="J56" s="111">
        <v>35</v>
      </c>
      <c r="K56" s="260"/>
      <c r="L56" s="261"/>
      <c r="M56" s="318">
        <v>59.7</v>
      </c>
      <c r="N56" s="111">
        <v>54</v>
      </c>
      <c r="O56" s="117">
        <f t="shared" si="0"/>
        <v>107</v>
      </c>
      <c r="P56" s="60"/>
    </row>
    <row r="57" spans="1:16" s="536" customFormat="1" ht="15" customHeight="1" x14ac:dyDescent="0.25">
      <c r="A57" s="9">
        <v>5</v>
      </c>
      <c r="B57" s="44" t="s">
        <v>115</v>
      </c>
      <c r="C57" s="260">
        <v>1</v>
      </c>
      <c r="D57" s="261">
        <v>52</v>
      </c>
      <c r="E57" s="318">
        <v>51.93</v>
      </c>
      <c r="F57" s="111">
        <v>27</v>
      </c>
      <c r="G57" s="260"/>
      <c r="H57" s="261"/>
      <c r="I57" s="318">
        <v>49.73</v>
      </c>
      <c r="J57" s="111">
        <v>51</v>
      </c>
      <c r="K57" s="260"/>
      <c r="L57" s="261"/>
      <c r="M57" s="318">
        <v>59.7</v>
      </c>
      <c r="N57" s="111">
        <v>54</v>
      </c>
      <c r="O57" s="117">
        <f t="shared" si="0"/>
        <v>132</v>
      </c>
      <c r="P57" s="60"/>
    </row>
    <row r="58" spans="1:16" ht="15" customHeight="1" x14ac:dyDescent="0.25">
      <c r="A58" s="9">
        <v>6</v>
      </c>
      <c r="B58" s="92" t="s">
        <v>122</v>
      </c>
      <c r="C58" s="281">
        <v>2</v>
      </c>
      <c r="D58" s="268">
        <v>49.5</v>
      </c>
      <c r="E58" s="323">
        <v>51.93</v>
      </c>
      <c r="F58" s="112">
        <v>32</v>
      </c>
      <c r="G58" s="281">
        <v>2</v>
      </c>
      <c r="H58" s="268">
        <v>46</v>
      </c>
      <c r="I58" s="323">
        <v>49.73</v>
      </c>
      <c r="J58" s="112">
        <v>36</v>
      </c>
      <c r="K58" s="281"/>
      <c r="L58" s="268"/>
      <c r="M58" s="323">
        <v>59.7</v>
      </c>
      <c r="N58" s="112">
        <v>54</v>
      </c>
      <c r="O58" s="64">
        <f t="shared" si="0"/>
        <v>122</v>
      </c>
      <c r="P58" s="60"/>
    </row>
    <row r="59" spans="1:16" s="536" customFormat="1" ht="15" customHeight="1" x14ac:dyDescent="0.25">
      <c r="A59" s="9">
        <v>7</v>
      </c>
      <c r="B59" s="92" t="s">
        <v>118</v>
      </c>
      <c r="C59" s="281">
        <v>2</v>
      </c>
      <c r="D59" s="268">
        <v>48</v>
      </c>
      <c r="E59" s="323">
        <v>51.93</v>
      </c>
      <c r="F59" s="112">
        <v>34</v>
      </c>
      <c r="G59" s="281">
        <v>2</v>
      </c>
      <c r="H59" s="268">
        <v>34</v>
      </c>
      <c r="I59" s="323">
        <v>49.73</v>
      </c>
      <c r="J59" s="112">
        <v>47</v>
      </c>
      <c r="K59" s="281"/>
      <c r="L59" s="268"/>
      <c r="M59" s="323">
        <v>59.7</v>
      </c>
      <c r="N59" s="112">
        <v>54</v>
      </c>
      <c r="O59" s="64">
        <f t="shared" si="0"/>
        <v>135</v>
      </c>
      <c r="P59" s="60"/>
    </row>
    <row r="60" spans="1:16" s="536" customFormat="1" ht="15" customHeight="1" x14ac:dyDescent="0.25">
      <c r="A60" s="9">
        <v>8</v>
      </c>
      <c r="B60" s="92" t="s">
        <v>120</v>
      </c>
      <c r="C60" s="281">
        <v>1</v>
      </c>
      <c r="D60" s="268">
        <v>44</v>
      </c>
      <c r="E60" s="323">
        <v>51.93</v>
      </c>
      <c r="F60" s="112">
        <v>40</v>
      </c>
      <c r="G60" s="281"/>
      <c r="H60" s="268"/>
      <c r="I60" s="323">
        <v>49.73</v>
      </c>
      <c r="J60" s="112">
        <v>51</v>
      </c>
      <c r="K60" s="281"/>
      <c r="L60" s="268"/>
      <c r="M60" s="323">
        <v>59.7</v>
      </c>
      <c r="N60" s="112">
        <v>54</v>
      </c>
      <c r="O60" s="64">
        <f t="shared" si="0"/>
        <v>145</v>
      </c>
      <c r="P60" s="60"/>
    </row>
    <row r="61" spans="1:16" s="536" customFormat="1" ht="15" customHeight="1" x14ac:dyDescent="0.25">
      <c r="A61" s="9">
        <v>9</v>
      </c>
      <c r="B61" s="92" t="s">
        <v>116</v>
      </c>
      <c r="C61" s="281">
        <v>1</v>
      </c>
      <c r="D61" s="268">
        <v>42</v>
      </c>
      <c r="E61" s="323">
        <v>51.93</v>
      </c>
      <c r="F61" s="112">
        <v>44</v>
      </c>
      <c r="G61" s="281"/>
      <c r="H61" s="268"/>
      <c r="I61" s="323">
        <v>49.73</v>
      </c>
      <c r="J61" s="112">
        <v>51</v>
      </c>
      <c r="K61" s="281">
        <v>1</v>
      </c>
      <c r="L61" s="268">
        <v>67</v>
      </c>
      <c r="M61" s="323">
        <v>59.7</v>
      </c>
      <c r="N61" s="112">
        <v>14</v>
      </c>
      <c r="O61" s="64">
        <f t="shared" si="0"/>
        <v>109</v>
      </c>
      <c r="P61" s="60"/>
    </row>
    <row r="62" spans="1:16" ht="15" customHeight="1" x14ac:dyDescent="0.25">
      <c r="A62" s="9">
        <v>10</v>
      </c>
      <c r="B62" s="44" t="s">
        <v>121</v>
      </c>
      <c r="C62" s="260">
        <v>1</v>
      </c>
      <c r="D62" s="261">
        <v>23</v>
      </c>
      <c r="E62" s="318">
        <v>51.93</v>
      </c>
      <c r="F62" s="111">
        <v>51</v>
      </c>
      <c r="G62" s="260">
        <v>2</v>
      </c>
      <c r="H62" s="261">
        <v>53</v>
      </c>
      <c r="I62" s="318">
        <v>49.73</v>
      </c>
      <c r="J62" s="111">
        <v>22</v>
      </c>
      <c r="K62" s="260">
        <v>5</v>
      </c>
      <c r="L62" s="261">
        <v>28.4</v>
      </c>
      <c r="M62" s="318">
        <v>59.7</v>
      </c>
      <c r="N62" s="111">
        <v>51</v>
      </c>
      <c r="O62" s="64">
        <f t="shared" si="0"/>
        <v>124</v>
      </c>
      <c r="P62" s="60"/>
    </row>
    <row r="63" spans="1:16" ht="15" customHeight="1" thickBot="1" x14ac:dyDescent="0.3">
      <c r="A63" s="9">
        <v>11</v>
      </c>
      <c r="B63" s="44" t="s">
        <v>140</v>
      </c>
      <c r="C63" s="260"/>
      <c r="D63" s="261"/>
      <c r="E63" s="318">
        <v>51.93</v>
      </c>
      <c r="F63" s="111">
        <v>53</v>
      </c>
      <c r="G63" s="260"/>
      <c r="H63" s="261"/>
      <c r="I63" s="318">
        <v>49.73</v>
      </c>
      <c r="J63" s="111">
        <v>51</v>
      </c>
      <c r="K63" s="260">
        <v>1</v>
      </c>
      <c r="L63" s="261">
        <v>68</v>
      </c>
      <c r="M63" s="318">
        <v>59.7</v>
      </c>
      <c r="N63" s="111">
        <v>13</v>
      </c>
      <c r="O63" s="64">
        <f t="shared" si="0"/>
        <v>117</v>
      </c>
      <c r="P63" s="60"/>
    </row>
    <row r="64" spans="1:16" s="79" customFormat="1" ht="15" customHeight="1" thickBot="1" x14ac:dyDescent="0.3">
      <c r="A64" s="167"/>
      <c r="B64" s="163" t="s">
        <v>65</v>
      </c>
      <c r="C64" s="164">
        <f>SUM(C65:C90)</f>
        <v>31</v>
      </c>
      <c r="D64" s="156">
        <f>AVERAGE(D65:D90)</f>
        <v>53.223958333333329</v>
      </c>
      <c r="E64" s="319">
        <v>51.93</v>
      </c>
      <c r="F64" s="165"/>
      <c r="G64" s="164">
        <f>SUM(G65:G90)</f>
        <v>43</v>
      </c>
      <c r="H64" s="156">
        <f>AVERAGE(H65:H90)</f>
        <v>47.693750000000001</v>
      </c>
      <c r="I64" s="319">
        <v>49.73</v>
      </c>
      <c r="J64" s="165"/>
      <c r="K64" s="164">
        <f>SUM(K65:K90)</f>
        <v>37</v>
      </c>
      <c r="L64" s="156">
        <f>AVERAGE(L65:L90)</f>
        <v>50.228571428571428</v>
      </c>
      <c r="M64" s="319">
        <v>59.7</v>
      </c>
      <c r="N64" s="165"/>
      <c r="O64" s="166"/>
      <c r="P64" s="60"/>
    </row>
    <row r="65" spans="1:16" ht="15" customHeight="1" x14ac:dyDescent="0.25">
      <c r="A65" s="37">
        <v>1</v>
      </c>
      <c r="B65" s="237" t="s">
        <v>127</v>
      </c>
      <c r="C65" s="290">
        <v>2</v>
      </c>
      <c r="D65" s="296">
        <v>72</v>
      </c>
      <c r="E65" s="327">
        <v>51.93</v>
      </c>
      <c r="F65" s="291">
        <v>5</v>
      </c>
      <c r="G65" s="290"/>
      <c r="H65" s="296"/>
      <c r="I65" s="327">
        <v>49.73</v>
      </c>
      <c r="J65" s="291">
        <v>51</v>
      </c>
      <c r="K65" s="290">
        <v>1</v>
      </c>
      <c r="L65" s="296">
        <v>69</v>
      </c>
      <c r="M65" s="327">
        <v>59.7</v>
      </c>
      <c r="N65" s="291">
        <v>11</v>
      </c>
      <c r="O65" s="117">
        <f t="shared" si="0"/>
        <v>67</v>
      </c>
      <c r="P65" s="60"/>
    </row>
    <row r="66" spans="1:16" ht="15" customHeight="1" x14ac:dyDescent="0.25">
      <c r="A66" s="33">
        <v>2</v>
      </c>
      <c r="B66" s="92" t="s">
        <v>125</v>
      </c>
      <c r="C66" s="281">
        <v>1</v>
      </c>
      <c r="D66" s="268">
        <v>68</v>
      </c>
      <c r="E66" s="323">
        <v>51.93</v>
      </c>
      <c r="F66" s="112">
        <v>7</v>
      </c>
      <c r="G66" s="281"/>
      <c r="H66" s="268"/>
      <c r="I66" s="323">
        <v>49.73</v>
      </c>
      <c r="J66" s="112">
        <v>51</v>
      </c>
      <c r="K66" s="281">
        <v>1</v>
      </c>
      <c r="L66" s="268">
        <v>31</v>
      </c>
      <c r="M66" s="323">
        <v>59.7</v>
      </c>
      <c r="N66" s="112">
        <v>50</v>
      </c>
      <c r="O66" s="64">
        <f t="shared" si="0"/>
        <v>108</v>
      </c>
      <c r="P66" s="60"/>
    </row>
    <row r="67" spans="1:16" ht="15" customHeight="1" x14ac:dyDescent="0.25">
      <c r="A67" s="33">
        <v>3</v>
      </c>
      <c r="B67" s="44" t="s">
        <v>4</v>
      </c>
      <c r="C67" s="260">
        <v>1</v>
      </c>
      <c r="D67" s="261">
        <v>64</v>
      </c>
      <c r="E67" s="318">
        <v>51.93</v>
      </c>
      <c r="F67" s="111">
        <v>10</v>
      </c>
      <c r="G67" s="260">
        <v>4</v>
      </c>
      <c r="H67" s="261">
        <v>56.5</v>
      </c>
      <c r="I67" s="318">
        <v>49.73</v>
      </c>
      <c r="J67" s="111">
        <v>16</v>
      </c>
      <c r="K67" s="260">
        <v>1</v>
      </c>
      <c r="L67" s="261">
        <v>45</v>
      </c>
      <c r="M67" s="318">
        <v>59.7</v>
      </c>
      <c r="N67" s="111">
        <v>39</v>
      </c>
      <c r="O67" s="64">
        <f t="shared" si="0"/>
        <v>65</v>
      </c>
      <c r="P67" s="60"/>
    </row>
    <row r="68" spans="1:16" ht="15" customHeight="1" x14ac:dyDescent="0.25">
      <c r="A68" s="33">
        <v>4</v>
      </c>
      <c r="B68" s="144" t="s">
        <v>2</v>
      </c>
      <c r="C68" s="292">
        <v>1</v>
      </c>
      <c r="D68" s="269">
        <v>64</v>
      </c>
      <c r="E68" s="328">
        <v>51.93</v>
      </c>
      <c r="F68" s="257">
        <v>11</v>
      </c>
      <c r="G68" s="292">
        <v>3</v>
      </c>
      <c r="H68" s="269">
        <v>37</v>
      </c>
      <c r="I68" s="328">
        <v>49.73</v>
      </c>
      <c r="J68" s="257">
        <v>43</v>
      </c>
      <c r="K68" s="292">
        <v>1</v>
      </c>
      <c r="L68" s="269">
        <v>41</v>
      </c>
      <c r="M68" s="328">
        <v>59.7</v>
      </c>
      <c r="N68" s="257">
        <v>42</v>
      </c>
      <c r="O68" s="64">
        <f t="shared" si="0"/>
        <v>96</v>
      </c>
      <c r="P68" s="60"/>
    </row>
    <row r="69" spans="1:16" ht="15" customHeight="1" x14ac:dyDescent="0.25">
      <c r="A69" s="33">
        <v>5</v>
      </c>
      <c r="B69" s="43" t="s">
        <v>55</v>
      </c>
      <c r="C69" s="293">
        <v>1</v>
      </c>
      <c r="D69" s="267">
        <v>57</v>
      </c>
      <c r="E69" s="329">
        <v>51.93</v>
      </c>
      <c r="F69" s="110">
        <v>17</v>
      </c>
      <c r="G69" s="293">
        <v>1</v>
      </c>
      <c r="H69" s="267">
        <v>49</v>
      </c>
      <c r="I69" s="329">
        <v>49.73</v>
      </c>
      <c r="J69" s="110">
        <v>29</v>
      </c>
      <c r="K69" s="293"/>
      <c r="L69" s="267"/>
      <c r="M69" s="329">
        <v>59.7</v>
      </c>
      <c r="N69" s="110">
        <v>54</v>
      </c>
      <c r="O69" s="64">
        <f t="shared" si="0"/>
        <v>100</v>
      </c>
      <c r="P69" s="60"/>
    </row>
    <row r="70" spans="1:16" ht="15" customHeight="1" x14ac:dyDescent="0.25">
      <c r="A70" s="33">
        <v>6</v>
      </c>
      <c r="B70" s="123" t="s">
        <v>123</v>
      </c>
      <c r="C70" s="294">
        <v>1</v>
      </c>
      <c r="D70" s="297">
        <v>56</v>
      </c>
      <c r="E70" s="330">
        <v>51.93</v>
      </c>
      <c r="F70" s="233">
        <v>19</v>
      </c>
      <c r="G70" s="294"/>
      <c r="H70" s="297"/>
      <c r="I70" s="330">
        <v>49.73</v>
      </c>
      <c r="J70" s="233">
        <v>51</v>
      </c>
      <c r="K70" s="294"/>
      <c r="L70" s="297"/>
      <c r="M70" s="330">
        <v>59.7</v>
      </c>
      <c r="N70" s="233">
        <v>54</v>
      </c>
      <c r="O70" s="64">
        <f t="shared" si="0"/>
        <v>124</v>
      </c>
      <c r="P70" s="60"/>
    </row>
    <row r="71" spans="1:16" ht="15" customHeight="1" x14ac:dyDescent="0.25">
      <c r="A71" s="33">
        <v>7</v>
      </c>
      <c r="B71" s="43" t="s">
        <v>77</v>
      </c>
      <c r="C71" s="293">
        <v>3</v>
      </c>
      <c r="D71" s="267">
        <v>56</v>
      </c>
      <c r="E71" s="329">
        <v>51.93</v>
      </c>
      <c r="F71" s="110">
        <v>20</v>
      </c>
      <c r="G71" s="293">
        <v>4</v>
      </c>
      <c r="H71" s="267">
        <v>49</v>
      </c>
      <c r="I71" s="329">
        <v>49.73</v>
      </c>
      <c r="J71" s="110">
        <v>30</v>
      </c>
      <c r="K71" s="293"/>
      <c r="L71" s="267"/>
      <c r="M71" s="329">
        <v>59.7</v>
      </c>
      <c r="N71" s="110">
        <v>54</v>
      </c>
      <c r="O71" s="64">
        <f t="shared" si="0"/>
        <v>104</v>
      </c>
      <c r="P71" s="60"/>
    </row>
    <row r="72" spans="1:16" ht="15" customHeight="1" x14ac:dyDescent="0.25">
      <c r="A72" s="33">
        <v>8</v>
      </c>
      <c r="B72" s="43" t="s">
        <v>128</v>
      </c>
      <c r="C72" s="293">
        <v>3</v>
      </c>
      <c r="D72" s="267">
        <v>54.333333333333336</v>
      </c>
      <c r="E72" s="329">
        <v>51.93</v>
      </c>
      <c r="F72" s="110">
        <v>23</v>
      </c>
      <c r="G72" s="293">
        <v>7</v>
      </c>
      <c r="H72" s="267">
        <v>47.3</v>
      </c>
      <c r="I72" s="329">
        <v>49.73</v>
      </c>
      <c r="J72" s="110">
        <v>31</v>
      </c>
      <c r="K72" s="293">
        <v>8</v>
      </c>
      <c r="L72" s="267">
        <v>34.299999999999997</v>
      </c>
      <c r="M72" s="329">
        <v>59.7</v>
      </c>
      <c r="N72" s="110">
        <v>48</v>
      </c>
      <c r="O72" s="64">
        <f t="shared" si="0"/>
        <v>102</v>
      </c>
      <c r="P72" s="60"/>
    </row>
    <row r="73" spans="1:16" ht="15" customHeight="1" x14ac:dyDescent="0.25">
      <c r="A73" s="33">
        <v>9</v>
      </c>
      <c r="B73" s="237" t="s">
        <v>129</v>
      </c>
      <c r="C73" s="290">
        <v>1</v>
      </c>
      <c r="D73" s="296">
        <v>54</v>
      </c>
      <c r="E73" s="327">
        <v>51.93</v>
      </c>
      <c r="F73" s="291">
        <v>25</v>
      </c>
      <c r="G73" s="290">
        <v>1</v>
      </c>
      <c r="H73" s="296">
        <v>80</v>
      </c>
      <c r="I73" s="327">
        <v>49.73</v>
      </c>
      <c r="J73" s="291">
        <v>3</v>
      </c>
      <c r="K73" s="290">
        <v>1</v>
      </c>
      <c r="L73" s="296">
        <v>50</v>
      </c>
      <c r="M73" s="327">
        <v>59.7</v>
      </c>
      <c r="N73" s="291">
        <v>34</v>
      </c>
      <c r="O73" s="64">
        <f t="shared" si="0"/>
        <v>62</v>
      </c>
      <c r="P73" s="60"/>
    </row>
    <row r="74" spans="1:16" ht="15" customHeight="1" x14ac:dyDescent="0.25">
      <c r="A74" s="33">
        <v>10</v>
      </c>
      <c r="B74" s="43" t="s">
        <v>124</v>
      </c>
      <c r="C74" s="293">
        <v>1</v>
      </c>
      <c r="D74" s="267">
        <v>52</v>
      </c>
      <c r="E74" s="329">
        <v>51.93</v>
      </c>
      <c r="F74" s="110">
        <v>28</v>
      </c>
      <c r="G74" s="293"/>
      <c r="H74" s="267"/>
      <c r="I74" s="329">
        <v>49.73</v>
      </c>
      <c r="J74" s="110">
        <v>51</v>
      </c>
      <c r="K74" s="293"/>
      <c r="L74" s="267"/>
      <c r="M74" s="329">
        <v>59.7</v>
      </c>
      <c r="N74" s="110">
        <v>54</v>
      </c>
      <c r="O74" s="64">
        <f t="shared" si="0"/>
        <v>133</v>
      </c>
      <c r="P74" s="60"/>
    </row>
    <row r="75" spans="1:16" ht="15" customHeight="1" x14ac:dyDescent="0.25">
      <c r="A75" s="33">
        <v>11</v>
      </c>
      <c r="B75" s="148" t="s">
        <v>76</v>
      </c>
      <c r="C75" s="270">
        <v>7</v>
      </c>
      <c r="D75" s="266">
        <v>52</v>
      </c>
      <c r="E75" s="331">
        <v>51.93</v>
      </c>
      <c r="F75" s="230">
        <v>29</v>
      </c>
      <c r="G75" s="270">
        <v>4</v>
      </c>
      <c r="H75" s="266">
        <v>50</v>
      </c>
      <c r="I75" s="331">
        <v>49.73</v>
      </c>
      <c r="J75" s="230">
        <v>27</v>
      </c>
      <c r="K75" s="270">
        <v>1</v>
      </c>
      <c r="L75" s="266">
        <v>62</v>
      </c>
      <c r="M75" s="331">
        <v>59.7</v>
      </c>
      <c r="N75" s="230">
        <v>21</v>
      </c>
      <c r="O75" s="64">
        <f t="shared" si="0"/>
        <v>77</v>
      </c>
      <c r="P75" s="60"/>
    </row>
    <row r="76" spans="1:16" ht="15" customHeight="1" x14ac:dyDescent="0.25">
      <c r="A76" s="33">
        <v>12</v>
      </c>
      <c r="B76" s="43" t="s">
        <v>78</v>
      </c>
      <c r="C76" s="293">
        <v>1</v>
      </c>
      <c r="D76" s="267">
        <v>51</v>
      </c>
      <c r="E76" s="329">
        <v>51.93</v>
      </c>
      <c r="F76" s="110">
        <v>30</v>
      </c>
      <c r="G76" s="293">
        <v>3</v>
      </c>
      <c r="H76" s="267">
        <v>43</v>
      </c>
      <c r="I76" s="329">
        <v>49.73</v>
      </c>
      <c r="J76" s="110">
        <v>40</v>
      </c>
      <c r="K76" s="293">
        <v>1</v>
      </c>
      <c r="L76" s="267">
        <v>44</v>
      </c>
      <c r="M76" s="329">
        <v>59.7</v>
      </c>
      <c r="N76" s="110">
        <v>40</v>
      </c>
      <c r="O76" s="64">
        <f t="shared" si="0"/>
        <v>110</v>
      </c>
      <c r="P76" s="60"/>
    </row>
    <row r="77" spans="1:16" ht="15" customHeight="1" x14ac:dyDescent="0.25">
      <c r="A77" s="33">
        <v>13</v>
      </c>
      <c r="B77" s="43" t="s">
        <v>95</v>
      </c>
      <c r="C77" s="293">
        <v>2</v>
      </c>
      <c r="D77" s="267">
        <v>47</v>
      </c>
      <c r="E77" s="329">
        <v>51.93</v>
      </c>
      <c r="F77" s="110">
        <v>36</v>
      </c>
      <c r="G77" s="293">
        <v>1</v>
      </c>
      <c r="H77" s="267">
        <v>50</v>
      </c>
      <c r="I77" s="329">
        <v>49.73</v>
      </c>
      <c r="J77" s="110">
        <v>26</v>
      </c>
      <c r="K77" s="293">
        <v>1</v>
      </c>
      <c r="L77" s="267">
        <v>52</v>
      </c>
      <c r="M77" s="329">
        <v>59.7</v>
      </c>
      <c r="N77" s="110">
        <v>33</v>
      </c>
      <c r="O77" s="64">
        <f t="shared" si="0"/>
        <v>95</v>
      </c>
      <c r="P77" s="60"/>
    </row>
    <row r="78" spans="1:16" ht="15" customHeight="1" x14ac:dyDescent="0.25">
      <c r="A78" s="33">
        <v>14</v>
      </c>
      <c r="B78" s="148" t="s">
        <v>91</v>
      </c>
      <c r="C78" s="270">
        <v>1</v>
      </c>
      <c r="D78" s="266">
        <v>46</v>
      </c>
      <c r="E78" s="331">
        <v>51.93</v>
      </c>
      <c r="F78" s="230">
        <v>37</v>
      </c>
      <c r="G78" s="270">
        <v>3</v>
      </c>
      <c r="H78" s="266">
        <v>42.3</v>
      </c>
      <c r="I78" s="331">
        <v>49.73</v>
      </c>
      <c r="J78" s="230">
        <v>41</v>
      </c>
      <c r="K78" s="270">
        <v>2</v>
      </c>
      <c r="L78" s="266">
        <v>60</v>
      </c>
      <c r="M78" s="331">
        <v>59.7</v>
      </c>
      <c r="N78" s="230">
        <v>26</v>
      </c>
      <c r="O78" s="64">
        <f t="shared" si="0"/>
        <v>104</v>
      </c>
      <c r="P78" s="60"/>
    </row>
    <row r="79" spans="1:16" s="536" customFormat="1" ht="15" customHeight="1" x14ac:dyDescent="0.25">
      <c r="A79" s="33">
        <v>15</v>
      </c>
      <c r="B79" s="148" t="s">
        <v>79</v>
      </c>
      <c r="C79" s="270">
        <v>4</v>
      </c>
      <c r="D79" s="266">
        <v>43.25</v>
      </c>
      <c r="E79" s="331">
        <v>51.93</v>
      </c>
      <c r="F79" s="230">
        <v>42</v>
      </c>
      <c r="G79" s="270">
        <v>2</v>
      </c>
      <c r="H79" s="266">
        <v>47</v>
      </c>
      <c r="I79" s="331">
        <v>49.73</v>
      </c>
      <c r="J79" s="230">
        <v>33</v>
      </c>
      <c r="K79" s="270">
        <v>3</v>
      </c>
      <c r="L79" s="266">
        <v>40.5</v>
      </c>
      <c r="M79" s="331">
        <v>59.7</v>
      </c>
      <c r="N79" s="230">
        <v>45</v>
      </c>
      <c r="O79" s="64">
        <f t="shared" si="0"/>
        <v>120</v>
      </c>
      <c r="P79" s="60"/>
    </row>
    <row r="80" spans="1:16" s="536" customFormat="1" ht="15" customHeight="1" x14ac:dyDescent="0.25">
      <c r="A80" s="33">
        <v>16</v>
      </c>
      <c r="B80" s="148" t="s">
        <v>126</v>
      </c>
      <c r="C80" s="270">
        <v>1</v>
      </c>
      <c r="D80" s="266">
        <v>15</v>
      </c>
      <c r="E80" s="331">
        <v>51.93</v>
      </c>
      <c r="F80" s="230">
        <v>52</v>
      </c>
      <c r="G80" s="270"/>
      <c r="H80" s="266"/>
      <c r="I80" s="331">
        <v>49.73</v>
      </c>
      <c r="J80" s="230">
        <v>51</v>
      </c>
      <c r="K80" s="270">
        <v>4</v>
      </c>
      <c r="L80" s="266">
        <v>47</v>
      </c>
      <c r="M80" s="331">
        <v>59.7</v>
      </c>
      <c r="N80" s="230">
        <v>36</v>
      </c>
      <c r="O80" s="64">
        <f t="shared" si="0"/>
        <v>139</v>
      </c>
      <c r="P80" s="60"/>
    </row>
    <row r="81" spans="1:16" s="536" customFormat="1" ht="15" customHeight="1" x14ac:dyDescent="0.25">
      <c r="A81" s="33">
        <v>17</v>
      </c>
      <c r="B81" s="148" t="s">
        <v>90</v>
      </c>
      <c r="C81" s="270"/>
      <c r="D81" s="266"/>
      <c r="E81" s="331">
        <v>51.93</v>
      </c>
      <c r="F81" s="230">
        <v>53</v>
      </c>
      <c r="G81" s="270">
        <v>2</v>
      </c>
      <c r="H81" s="266">
        <v>70</v>
      </c>
      <c r="I81" s="331">
        <v>49.73</v>
      </c>
      <c r="J81" s="230">
        <v>5</v>
      </c>
      <c r="K81" s="270">
        <v>2</v>
      </c>
      <c r="L81" s="266">
        <v>60.5</v>
      </c>
      <c r="M81" s="331">
        <v>59.7</v>
      </c>
      <c r="N81" s="230">
        <v>25</v>
      </c>
      <c r="O81" s="64">
        <f t="shared" si="0"/>
        <v>83</v>
      </c>
      <c r="P81" s="60"/>
    </row>
    <row r="82" spans="1:16" s="536" customFormat="1" ht="15" customHeight="1" x14ac:dyDescent="0.25">
      <c r="A82" s="33">
        <v>18</v>
      </c>
      <c r="B82" s="148" t="s">
        <v>97</v>
      </c>
      <c r="C82" s="270"/>
      <c r="D82" s="266"/>
      <c r="E82" s="331">
        <v>51.93</v>
      </c>
      <c r="F82" s="230">
        <v>53</v>
      </c>
      <c r="G82" s="270">
        <v>1</v>
      </c>
      <c r="H82" s="266">
        <v>40</v>
      </c>
      <c r="I82" s="331">
        <v>49.73</v>
      </c>
      <c r="J82" s="230">
        <v>42</v>
      </c>
      <c r="K82" s="270"/>
      <c r="L82" s="266"/>
      <c r="M82" s="331">
        <v>59.7</v>
      </c>
      <c r="N82" s="230">
        <v>54</v>
      </c>
      <c r="O82" s="64">
        <f t="shared" si="0"/>
        <v>149</v>
      </c>
      <c r="P82" s="60"/>
    </row>
    <row r="83" spans="1:16" s="536" customFormat="1" ht="15" customHeight="1" x14ac:dyDescent="0.25">
      <c r="A83" s="33">
        <v>19</v>
      </c>
      <c r="B83" s="148" t="s">
        <v>141</v>
      </c>
      <c r="C83" s="270"/>
      <c r="D83" s="266"/>
      <c r="E83" s="331">
        <v>51.93</v>
      </c>
      <c r="F83" s="230">
        <v>53</v>
      </c>
      <c r="G83" s="270"/>
      <c r="H83" s="266"/>
      <c r="I83" s="331">
        <v>49.73</v>
      </c>
      <c r="J83" s="230">
        <v>51</v>
      </c>
      <c r="K83" s="270">
        <v>1</v>
      </c>
      <c r="L83" s="266">
        <v>14</v>
      </c>
      <c r="M83" s="331">
        <v>59.7</v>
      </c>
      <c r="N83" s="230">
        <v>53</v>
      </c>
      <c r="O83" s="64">
        <f t="shared" si="0"/>
        <v>157</v>
      </c>
      <c r="P83" s="60"/>
    </row>
    <row r="84" spans="1:16" s="536" customFormat="1" ht="15" customHeight="1" x14ac:dyDescent="0.25">
      <c r="A84" s="33">
        <v>20</v>
      </c>
      <c r="B84" s="148" t="s">
        <v>94</v>
      </c>
      <c r="C84" s="270"/>
      <c r="D84" s="266"/>
      <c r="E84" s="331">
        <v>51.93</v>
      </c>
      <c r="F84" s="230">
        <v>53</v>
      </c>
      <c r="G84" s="270">
        <v>1</v>
      </c>
      <c r="H84" s="266">
        <v>12</v>
      </c>
      <c r="I84" s="331">
        <v>49.73</v>
      </c>
      <c r="J84" s="230">
        <v>50</v>
      </c>
      <c r="K84" s="270">
        <v>1</v>
      </c>
      <c r="L84" s="266">
        <v>43</v>
      </c>
      <c r="M84" s="331">
        <v>59.7</v>
      </c>
      <c r="N84" s="230">
        <v>41</v>
      </c>
      <c r="O84" s="64">
        <f t="shared" si="0"/>
        <v>144</v>
      </c>
      <c r="P84" s="60"/>
    </row>
    <row r="85" spans="1:16" s="536" customFormat="1" ht="15" customHeight="1" x14ac:dyDescent="0.25">
      <c r="A85" s="33">
        <v>21</v>
      </c>
      <c r="B85" s="148" t="s">
        <v>142</v>
      </c>
      <c r="C85" s="270"/>
      <c r="D85" s="266"/>
      <c r="E85" s="331">
        <v>51.93</v>
      </c>
      <c r="F85" s="230">
        <v>53</v>
      </c>
      <c r="G85" s="270"/>
      <c r="H85" s="266"/>
      <c r="I85" s="331">
        <v>49.73</v>
      </c>
      <c r="J85" s="230">
        <v>51</v>
      </c>
      <c r="K85" s="270">
        <v>2</v>
      </c>
      <c r="L85" s="266">
        <v>53.5</v>
      </c>
      <c r="M85" s="331">
        <v>59.7</v>
      </c>
      <c r="N85" s="230">
        <v>29</v>
      </c>
      <c r="O85" s="64">
        <f t="shared" si="0"/>
        <v>133</v>
      </c>
      <c r="P85" s="60"/>
    </row>
    <row r="86" spans="1:16" s="536" customFormat="1" ht="15" customHeight="1" x14ac:dyDescent="0.25">
      <c r="A86" s="33">
        <v>22</v>
      </c>
      <c r="B86" s="148" t="s">
        <v>3</v>
      </c>
      <c r="C86" s="270"/>
      <c r="D86" s="266"/>
      <c r="E86" s="331">
        <v>51.93</v>
      </c>
      <c r="F86" s="230">
        <v>53</v>
      </c>
      <c r="G86" s="270">
        <v>4</v>
      </c>
      <c r="H86" s="266">
        <v>47</v>
      </c>
      <c r="I86" s="331">
        <v>49.73</v>
      </c>
      <c r="J86" s="230">
        <v>34</v>
      </c>
      <c r="K86" s="270">
        <v>1</v>
      </c>
      <c r="L86" s="266">
        <v>64</v>
      </c>
      <c r="M86" s="331">
        <v>59.7</v>
      </c>
      <c r="N86" s="230">
        <v>20</v>
      </c>
      <c r="O86" s="64">
        <f t="shared" si="0"/>
        <v>107</v>
      </c>
      <c r="P86" s="60"/>
    </row>
    <row r="87" spans="1:16" s="536" customFormat="1" ht="15" customHeight="1" x14ac:dyDescent="0.25">
      <c r="A87" s="33">
        <v>23</v>
      </c>
      <c r="B87" s="148" t="s">
        <v>143</v>
      </c>
      <c r="C87" s="270"/>
      <c r="D87" s="266"/>
      <c r="E87" s="331">
        <v>51.93</v>
      </c>
      <c r="F87" s="230">
        <v>53</v>
      </c>
      <c r="G87" s="270"/>
      <c r="H87" s="266"/>
      <c r="I87" s="331">
        <v>49.73</v>
      </c>
      <c r="J87" s="230">
        <v>51</v>
      </c>
      <c r="K87" s="270">
        <v>1</v>
      </c>
      <c r="L87" s="266">
        <v>74</v>
      </c>
      <c r="M87" s="331">
        <v>59.7</v>
      </c>
      <c r="N87" s="230">
        <v>10</v>
      </c>
      <c r="O87" s="64">
        <f t="shared" si="0"/>
        <v>114</v>
      </c>
      <c r="P87" s="60"/>
    </row>
    <row r="88" spans="1:16" s="536" customFormat="1" ht="15" customHeight="1" x14ac:dyDescent="0.25">
      <c r="A88" s="33">
        <v>24</v>
      </c>
      <c r="B88" s="148" t="s">
        <v>92</v>
      </c>
      <c r="C88" s="270"/>
      <c r="D88" s="266"/>
      <c r="E88" s="331">
        <v>51.93</v>
      </c>
      <c r="F88" s="230">
        <v>53</v>
      </c>
      <c r="G88" s="270">
        <v>2</v>
      </c>
      <c r="H88" s="266">
        <v>43</v>
      </c>
      <c r="I88" s="331">
        <v>49.73</v>
      </c>
      <c r="J88" s="230">
        <v>39</v>
      </c>
      <c r="K88" s="270">
        <v>1</v>
      </c>
      <c r="L88" s="266">
        <v>61</v>
      </c>
      <c r="M88" s="331">
        <v>59.7</v>
      </c>
      <c r="N88" s="230">
        <v>22</v>
      </c>
      <c r="O88" s="64">
        <f t="shared" si="0"/>
        <v>114</v>
      </c>
      <c r="P88" s="60"/>
    </row>
    <row r="89" spans="1:16" ht="15" customHeight="1" x14ac:dyDescent="0.25">
      <c r="A89" s="33">
        <v>25</v>
      </c>
      <c r="B89" s="148" t="s">
        <v>144</v>
      </c>
      <c r="C89" s="270"/>
      <c r="D89" s="266"/>
      <c r="E89" s="331">
        <v>51.93</v>
      </c>
      <c r="F89" s="230">
        <v>53</v>
      </c>
      <c r="G89" s="270"/>
      <c r="H89" s="266"/>
      <c r="I89" s="331">
        <v>49.73</v>
      </c>
      <c r="J89" s="230">
        <v>51</v>
      </c>
      <c r="K89" s="270">
        <v>1</v>
      </c>
      <c r="L89" s="266">
        <v>61</v>
      </c>
      <c r="M89" s="331">
        <v>59.7</v>
      </c>
      <c r="N89" s="230">
        <v>23</v>
      </c>
      <c r="O89" s="64">
        <f t="shared" si="0"/>
        <v>127</v>
      </c>
      <c r="P89" s="60"/>
    </row>
    <row r="90" spans="1:16" ht="15" customHeight="1" thickBot="1" x14ac:dyDescent="0.3">
      <c r="A90" s="33">
        <v>26</v>
      </c>
      <c r="B90" s="148" t="s">
        <v>145</v>
      </c>
      <c r="C90" s="270"/>
      <c r="D90" s="266"/>
      <c r="E90" s="331">
        <v>51.93</v>
      </c>
      <c r="F90" s="230">
        <v>53</v>
      </c>
      <c r="G90" s="270"/>
      <c r="H90" s="266"/>
      <c r="I90" s="331">
        <v>49.73</v>
      </c>
      <c r="J90" s="230">
        <v>51</v>
      </c>
      <c r="K90" s="270">
        <v>2</v>
      </c>
      <c r="L90" s="266">
        <v>48</v>
      </c>
      <c r="M90" s="331">
        <v>59.7</v>
      </c>
      <c r="N90" s="230">
        <v>35</v>
      </c>
      <c r="O90" s="64">
        <f t="shared" si="0"/>
        <v>139</v>
      </c>
      <c r="P90" s="60"/>
    </row>
    <row r="91" spans="1:16" s="79" customFormat="1" ht="15" customHeight="1" thickBot="1" x14ac:dyDescent="0.3">
      <c r="A91" s="162"/>
      <c r="B91" s="169" t="s">
        <v>66</v>
      </c>
      <c r="C91" s="170">
        <f>SUM(C92:C99)</f>
        <v>16</v>
      </c>
      <c r="D91" s="171">
        <f>AVERAGE(D92:D99)</f>
        <v>51.4</v>
      </c>
      <c r="E91" s="333">
        <v>51.93</v>
      </c>
      <c r="F91" s="172"/>
      <c r="G91" s="170">
        <f>SUM(G92:G99)</f>
        <v>15</v>
      </c>
      <c r="H91" s="171">
        <f>AVERAGE(H92:H99)</f>
        <v>42.027777777777779</v>
      </c>
      <c r="I91" s="333">
        <v>49.73</v>
      </c>
      <c r="J91" s="172"/>
      <c r="K91" s="170">
        <f>SUM(K92:K99)</f>
        <v>9</v>
      </c>
      <c r="L91" s="171">
        <f>AVERAGE(L92:L99)</f>
        <v>60.45</v>
      </c>
      <c r="M91" s="333">
        <v>59.7</v>
      </c>
      <c r="N91" s="172"/>
      <c r="O91" s="166"/>
      <c r="P91" s="60"/>
    </row>
    <row r="92" spans="1:16" ht="15" customHeight="1" x14ac:dyDescent="0.25">
      <c r="A92" s="35">
        <v>1</v>
      </c>
      <c r="B92" s="410" t="s">
        <v>30</v>
      </c>
      <c r="C92" s="411">
        <v>1</v>
      </c>
      <c r="D92" s="412">
        <v>80</v>
      </c>
      <c r="E92" s="413">
        <v>51.93</v>
      </c>
      <c r="F92" s="414">
        <v>2</v>
      </c>
      <c r="G92" s="411">
        <v>2</v>
      </c>
      <c r="H92" s="412">
        <v>46</v>
      </c>
      <c r="I92" s="413">
        <v>49.73</v>
      </c>
      <c r="J92" s="414">
        <v>37</v>
      </c>
      <c r="K92" s="411">
        <v>4</v>
      </c>
      <c r="L92" s="412">
        <v>52.8</v>
      </c>
      <c r="M92" s="413">
        <v>59.7</v>
      </c>
      <c r="N92" s="414">
        <v>32</v>
      </c>
      <c r="O92" s="63">
        <f t="shared" si="0"/>
        <v>71</v>
      </c>
      <c r="P92" s="60"/>
    </row>
    <row r="93" spans="1:16" ht="15" customHeight="1" x14ac:dyDescent="0.25">
      <c r="A93" s="33">
        <v>2</v>
      </c>
      <c r="B93" s="241" t="s">
        <v>98</v>
      </c>
      <c r="C93" s="300">
        <v>6</v>
      </c>
      <c r="D93" s="304">
        <v>55.8</v>
      </c>
      <c r="E93" s="335">
        <v>51.93</v>
      </c>
      <c r="F93" s="301">
        <v>21</v>
      </c>
      <c r="G93" s="300">
        <v>1</v>
      </c>
      <c r="H93" s="304">
        <v>52</v>
      </c>
      <c r="I93" s="335">
        <v>49.73</v>
      </c>
      <c r="J93" s="301">
        <v>24</v>
      </c>
      <c r="K93" s="300"/>
      <c r="L93" s="304"/>
      <c r="M93" s="335">
        <v>59.7</v>
      </c>
      <c r="N93" s="301">
        <v>54</v>
      </c>
      <c r="O93" s="64">
        <f t="shared" si="0"/>
        <v>99</v>
      </c>
      <c r="P93" s="60"/>
    </row>
    <row r="94" spans="1:16" ht="15" customHeight="1" x14ac:dyDescent="0.25">
      <c r="A94" s="33">
        <v>3</v>
      </c>
      <c r="B94" s="89" t="s">
        <v>82</v>
      </c>
      <c r="C94" s="276">
        <v>6</v>
      </c>
      <c r="D94" s="278">
        <v>45.2</v>
      </c>
      <c r="E94" s="317">
        <v>51.93</v>
      </c>
      <c r="F94" s="115">
        <v>39</v>
      </c>
      <c r="G94" s="276">
        <v>6</v>
      </c>
      <c r="H94" s="278">
        <v>36.166666666666664</v>
      </c>
      <c r="I94" s="317">
        <v>49.73</v>
      </c>
      <c r="J94" s="115">
        <v>45</v>
      </c>
      <c r="K94" s="276"/>
      <c r="L94" s="278"/>
      <c r="M94" s="317">
        <v>59.7</v>
      </c>
      <c r="N94" s="115">
        <v>54</v>
      </c>
      <c r="O94" s="64">
        <f t="shared" si="0"/>
        <v>138</v>
      </c>
      <c r="P94" s="60"/>
    </row>
    <row r="95" spans="1:16" s="131" customFormat="1" ht="15" customHeight="1" x14ac:dyDescent="0.25">
      <c r="A95" s="33">
        <v>4</v>
      </c>
      <c r="B95" s="44" t="s">
        <v>102</v>
      </c>
      <c r="C95" s="260">
        <v>1</v>
      </c>
      <c r="D95" s="261">
        <v>39</v>
      </c>
      <c r="E95" s="318">
        <v>51.93</v>
      </c>
      <c r="F95" s="111">
        <v>46</v>
      </c>
      <c r="G95" s="260">
        <v>2</v>
      </c>
      <c r="H95" s="261">
        <v>28</v>
      </c>
      <c r="I95" s="318">
        <v>49.73</v>
      </c>
      <c r="J95" s="111">
        <v>49</v>
      </c>
      <c r="K95" s="260">
        <v>1</v>
      </c>
      <c r="L95" s="261">
        <v>41</v>
      </c>
      <c r="M95" s="318">
        <v>59.7</v>
      </c>
      <c r="N95" s="111">
        <v>43</v>
      </c>
      <c r="O95" s="64">
        <f t="shared" si="0"/>
        <v>138</v>
      </c>
      <c r="P95" s="60"/>
    </row>
    <row r="96" spans="1:16" s="536" customFormat="1" ht="15" customHeight="1" x14ac:dyDescent="0.25">
      <c r="A96" s="33">
        <v>5</v>
      </c>
      <c r="B96" s="44" t="s">
        <v>25</v>
      </c>
      <c r="C96" s="260">
        <v>2</v>
      </c>
      <c r="D96" s="261">
        <v>37</v>
      </c>
      <c r="E96" s="318">
        <v>51.93</v>
      </c>
      <c r="F96" s="111">
        <v>49</v>
      </c>
      <c r="G96" s="260">
        <v>2</v>
      </c>
      <c r="H96" s="261">
        <v>32</v>
      </c>
      <c r="I96" s="318">
        <v>49.73</v>
      </c>
      <c r="J96" s="111">
        <v>48</v>
      </c>
      <c r="K96" s="260"/>
      <c r="L96" s="261"/>
      <c r="M96" s="318">
        <v>59.7</v>
      </c>
      <c r="N96" s="111">
        <v>54</v>
      </c>
      <c r="O96" s="64">
        <f t="shared" si="0"/>
        <v>151</v>
      </c>
      <c r="P96" s="60"/>
    </row>
    <row r="97" spans="1:16" s="536" customFormat="1" ht="15" customHeight="1" x14ac:dyDescent="0.25">
      <c r="A97" s="33">
        <v>6</v>
      </c>
      <c r="B97" s="44" t="s">
        <v>147</v>
      </c>
      <c r="C97" s="260"/>
      <c r="D97" s="261"/>
      <c r="E97" s="318">
        <v>51.93</v>
      </c>
      <c r="F97" s="111">
        <v>53</v>
      </c>
      <c r="G97" s="260"/>
      <c r="H97" s="261"/>
      <c r="I97" s="318">
        <v>49.73</v>
      </c>
      <c r="J97" s="111">
        <v>51</v>
      </c>
      <c r="K97" s="260">
        <v>2</v>
      </c>
      <c r="L97" s="261">
        <v>65.5</v>
      </c>
      <c r="M97" s="318">
        <v>59.7</v>
      </c>
      <c r="N97" s="111">
        <v>18</v>
      </c>
      <c r="O97" s="64">
        <f t="shared" si="0"/>
        <v>122</v>
      </c>
      <c r="P97" s="60"/>
    </row>
    <row r="98" spans="1:16" ht="15" customHeight="1" x14ac:dyDescent="0.25">
      <c r="A98" s="33">
        <v>7</v>
      </c>
      <c r="B98" s="44" t="s">
        <v>148</v>
      </c>
      <c r="C98" s="260"/>
      <c r="D98" s="261"/>
      <c r="E98" s="318">
        <v>51.93</v>
      </c>
      <c r="F98" s="111">
        <v>53</v>
      </c>
      <c r="G98" s="260"/>
      <c r="H98" s="261"/>
      <c r="I98" s="318">
        <v>49.73</v>
      </c>
      <c r="J98" s="111">
        <v>51</v>
      </c>
      <c r="K98" s="260">
        <v>2</v>
      </c>
      <c r="L98" s="261">
        <v>82.5</v>
      </c>
      <c r="M98" s="318">
        <v>59.7</v>
      </c>
      <c r="N98" s="111">
        <v>7</v>
      </c>
      <c r="O98" s="64">
        <f t="shared" si="0"/>
        <v>111</v>
      </c>
      <c r="P98" s="60"/>
    </row>
    <row r="99" spans="1:16" s="186" customFormat="1" ht="15" customHeight="1" thickBot="1" x14ac:dyDescent="0.3">
      <c r="A99" s="36">
        <v>8</v>
      </c>
      <c r="B99" s="146" t="s">
        <v>17</v>
      </c>
      <c r="C99" s="415"/>
      <c r="D99" s="416"/>
      <c r="E99" s="417">
        <v>51.93</v>
      </c>
      <c r="F99" s="418">
        <v>53</v>
      </c>
      <c r="G99" s="415">
        <v>2</v>
      </c>
      <c r="H99" s="416">
        <v>58</v>
      </c>
      <c r="I99" s="417">
        <v>49.73</v>
      </c>
      <c r="J99" s="418">
        <v>15</v>
      </c>
      <c r="K99" s="415"/>
      <c r="L99" s="416"/>
      <c r="M99" s="417">
        <v>59.7</v>
      </c>
      <c r="N99" s="418">
        <v>54</v>
      </c>
      <c r="O99" s="66">
        <f>N99+J99+F99</f>
        <v>122</v>
      </c>
      <c r="P99" s="60"/>
    </row>
    <row r="100" spans="1:16" ht="15" customHeight="1" x14ac:dyDescent="0.25">
      <c r="A100" s="132" t="s">
        <v>74</v>
      </c>
      <c r="B100" s="62"/>
      <c r="C100" s="62"/>
      <c r="D100" s="168">
        <f>$D$4</f>
        <v>52.761217948717949</v>
      </c>
      <c r="E100" s="168"/>
      <c r="F100" s="62"/>
      <c r="G100" s="62"/>
      <c r="H100" s="168">
        <f>$H$4</f>
        <v>51.551333333333332</v>
      </c>
      <c r="I100" s="168"/>
      <c r="J100" s="62"/>
      <c r="K100" s="62"/>
      <c r="L100" s="168">
        <f>$L$4</f>
        <v>57.183962264150942</v>
      </c>
      <c r="M100" s="168"/>
      <c r="N100" s="62"/>
      <c r="O100" s="32"/>
    </row>
    <row r="101" spans="1:16" x14ac:dyDescent="0.25">
      <c r="A101" s="133" t="s">
        <v>75</v>
      </c>
      <c r="D101" s="130">
        <v>51.93</v>
      </c>
      <c r="H101" s="130">
        <v>49.73</v>
      </c>
      <c r="L101" s="130">
        <v>59.7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01">
    <cfRule type="cellIs" dxfId="93" priority="2118" operator="equal">
      <formula>$L$100</formula>
    </cfRule>
    <cfRule type="containsBlanks" dxfId="92" priority="2119">
      <formula>LEN(TRIM(L4))=0</formula>
    </cfRule>
    <cfRule type="cellIs" dxfId="91" priority="2120" operator="lessThan">
      <formula>50</formula>
    </cfRule>
    <cfRule type="cellIs" dxfId="90" priority="2121" operator="between">
      <formula>$L$100</formula>
      <formula>50</formula>
    </cfRule>
    <cfRule type="cellIs" dxfId="89" priority="2122" operator="between">
      <formula>74.99</formula>
      <formula>$L$100</formula>
    </cfRule>
    <cfRule type="cellIs" dxfId="88" priority="2123" operator="greaterThanOrEqual">
      <formula>75</formula>
    </cfRule>
  </conditionalFormatting>
  <conditionalFormatting sqref="D4:D101">
    <cfRule type="cellIs" dxfId="87" priority="2130" operator="equal">
      <formula>$D$100</formula>
    </cfRule>
    <cfRule type="containsBlanks" dxfId="86" priority="2131">
      <formula>LEN(TRIM(D4))=0</formula>
    </cfRule>
    <cfRule type="cellIs" dxfId="85" priority="2132" operator="lessThan">
      <formula>50</formula>
    </cfRule>
    <cfRule type="cellIs" dxfId="84" priority="2133" operator="between">
      <formula>$D$100</formula>
      <formula>50</formula>
    </cfRule>
    <cfRule type="cellIs" dxfId="83" priority="2134" operator="between">
      <formula>74.99</formula>
      <formula>$D$100</formula>
    </cfRule>
    <cfRule type="cellIs" dxfId="82" priority="2135" operator="greaterThanOrEqual">
      <formula>75</formula>
    </cfRule>
  </conditionalFormatting>
  <conditionalFormatting sqref="H4:H101">
    <cfRule type="cellIs" dxfId="81" priority="2142" operator="equal">
      <formula>$H$100</formula>
    </cfRule>
    <cfRule type="containsBlanks" dxfId="80" priority="2143">
      <formula>LEN(TRIM(H4))=0</formula>
    </cfRule>
    <cfRule type="cellIs" dxfId="79" priority="2144" operator="lessThan">
      <formula>50</formula>
    </cfRule>
    <cfRule type="cellIs" dxfId="78" priority="2145" operator="between">
      <formula>$H$100</formula>
      <formula>50</formula>
    </cfRule>
    <cfRule type="cellIs" dxfId="77" priority="2146" operator="between">
      <formula>74.99</formula>
      <formula>$H$100</formula>
    </cfRule>
    <cfRule type="cellIs" dxfId="76" priority="2147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42578125" bestFit="1" customWidth="1"/>
    <col min="2" max="2" width="18.7109375" style="186" customWidth="1"/>
    <col min="3" max="3" width="31.7109375" style="186" customWidth="1"/>
    <col min="4" max="5" width="7.7109375" style="186" customWidth="1"/>
    <col min="6" max="6" width="18.7109375" style="186" customWidth="1"/>
    <col min="7" max="7" width="31.7109375" style="186" customWidth="1"/>
    <col min="8" max="9" width="7.7109375" style="186" customWidth="1"/>
    <col min="10" max="10" width="18.7109375" style="186" customWidth="1"/>
    <col min="11" max="11" width="31.7109375" style="186" customWidth="1"/>
    <col min="12" max="13" width="7.7109375" style="186" customWidth="1"/>
    <col min="14" max="14" width="7.7109375" customWidth="1"/>
  </cols>
  <sheetData>
    <row r="1" spans="1:20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 s="142"/>
      <c r="P1" s="40" t="s">
        <v>46</v>
      </c>
    </row>
    <row r="2" spans="1:20" ht="15.75" x14ac:dyDescent="0.25">
      <c r="A2" s="32"/>
      <c r="B2" s="32"/>
      <c r="C2" s="311" t="s">
        <v>36</v>
      </c>
      <c r="D2" s="32"/>
      <c r="E2" s="32"/>
      <c r="F2" s="32"/>
      <c r="G2" s="32"/>
      <c r="H2" s="32"/>
      <c r="I2" s="32"/>
      <c r="J2" s="32"/>
      <c r="K2" s="311"/>
      <c r="L2" s="32"/>
      <c r="M2" s="32"/>
      <c r="N2" s="12"/>
      <c r="O2" s="141"/>
      <c r="P2" s="40" t="s">
        <v>47</v>
      </c>
      <c r="Q2" s="12"/>
      <c r="R2" s="12"/>
      <c r="S2" s="12"/>
      <c r="T2" s="12"/>
    </row>
    <row r="3" spans="1:20" ht="15.7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O3" s="427"/>
      <c r="P3" s="40" t="s">
        <v>48</v>
      </c>
    </row>
    <row r="4" spans="1:20" ht="16.5" customHeight="1" thickBot="1" x14ac:dyDescent="0.3">
      <c r="A4" s="550" t="s">
        <v>16</v>
      </c>
      <c r="B4" s="552">
        <v>2023</v>
      </c>
      <c r="C4" s="553"/>
      <c r="D4" s="553"/>
      <c r="E4" s="554"/>
      <c r="F4" s="552">
        <v>2022</v>
      </c>
      <c r="G4" s="553"/>
      <c r="H4" s="553"/>
      <c r="I4" s="554"/>
      <c r="J4" s="552">
        <v>2021</v>
      </c>
      <c r="K4" s="553"/>
      <c r="L4" s="553"/>
      <c r="M4" s="554"/>
      <c r="O4" s="41"/>
      <c r="P4" s="40" t="s">
        <v>49</v>
      </c>
    </row>
    <row r="5" spans="1:20" ht="45.75" thickBot="1" x14ac:dyDescent="0.3">
      <c r="A5" s="551"/>
      <c r="B5" s="143" t="s">
        <v>15</v>
      </c>
      <c r="C5" s="242" t="s">
        <v>42</v>
      </c>
      <c r="D5" s="220" t="s">
        <v>43</v>
      </c>
      <c r="E5" s="39" t="s">
        <v>44</v>
      </c>
      <c r="F5" s="143" t="s">
        <v>15</v>
      </c>
      <c r="G5" s="242" t="s">
        <v>42</v>
      </c>
      <c r="H5" s="220" t="s">
        <v>43</v>
      </c>
      <c r="I5" s="39" t="s">
        <v>44</v>
      </c>
      <c r="J5" s="143" t="s">
        <v>15</v>
      </c>
      <c r="K5" s="242" t="s">
        <v>42</v>
      </c>
      <c r="L5" s="220" t="s">
        <v>43</v>
      </c>
      <c r="M5" s="39" t="s">
        <v>44</v>
      </c>
    </row>
    <row r="6" spans="1:20" x14ac:dyDescent="0.25">
      <c r="A6" s="215">
        <v>1</v>
      </c>
      <c r="B6" s="152" t="s">
        <v>9</v>
      </c>
      <c r="C6" s="305" t="s">
        <v>107</v>
      </c>
      <c r="D6" s="352">
        <v>51.93</v>
      </c>
      <c r="E6" s="252">
        <v>92</v>
      </c>
      <c r="F6" s="152" t="s">
        <v>14</v>
      </c>
      <c r="G6" s="305" t="s">
        <v>84</v>
      </c>
      <c r="H6" s="352">
        <v>49.73</v>
      </c>
      <c r="I6" s="252">
        <v>81.5</v>
      </c>
      <c r="J6" s="152" t="s">
        <v>6</v>
      </c>
      <c r="K6" s="305" t="s">
        <v>137</v>
      </c>
      <c r="L6" s="352">
        <v>59.7</v>
      </c>
      <c r="M6" s="252">
        <v>96</v>
      </c>
    </row>
    <row r="7" spans="1:20" x14ac:dyDescent="0.25">
      <c r="A7" s="150">
        <v>2</v>
      </c>
      <c r="B7" s="24" t="s">
        <v>0</v>
      </c>
      <c r="C7" s="306" t="s">
        <v>30</v>
      </c>
      <c r="D7" s="353">
        <v>51.93</v>
      </c>
      <c r="E7" s="253">
        <v>80</v>
      </c>
      <c r="F7" s="24" t="s">
        <v>14</v>
      </c>
      <c r="G7" s="306" t="s">
        <v>19</v>
      </c>
      <c r="H7" s="353">
        <v>49.73</v>
      </c>
      <c r="I7" s="253">
        <v>80</v>
      </c>
      <c r="J7" s="24" t="s">
        <v>9</v>
      </c>
      <c r="K7" s="306" t="s">
        <v>72</v>
      </c>
      <c r="L7" s="353">
        <v>59.7</v>
      </c>
      <c r="M7" s="253">
        <v>92</v>
      </c>
    </row>
    <row r="8" spans="1:20" x14ac:dyDescent="0.25">
      <c r="A8" s="150">
        <v>3</v>
      </c>
      <c r="B8" s="24" t="s">
        <v>6</v>
      </c>
      <c r="C8" s="306" t="s">
        <v>53</v>
      </c>
      <c r="D8" s="353">
        <v>51.93</v>
      </c>
      <c r="E8" s="253">
        <v>76</v>
      </c>
      <c r="F8" s="24" t="s">
        <v>1</v>
      </c>
      <c r="G8" s="306" t="s">
        <v>93</v>
      </c>
      <c r="H8" s="353">
        <v>49.73</v>
      </c>
      <c r="I8" s="253">
        <v>80</v>
      </c>
      <c r="J8" s="24" t="s">
        <v>6</v>
      </c>
      <c r="K8" s="306" t="s">
        <v>8</v>
      </c>
      <c r="L8" s="353">
        <v>59.7</v>
      </c>
      <c r="M8" s="253">
        <v>92</v>
      </c>
    </row>
    <row r="9" spans="1:20" x14ac:dyDescent="0.25">
      <c r="A9" s="150">
        <v>4</v>
      </c>
      <c r="B9" s="24" t="s">
        <v>5</v>
      </c>
      <c r="C9" s="306" t="s">
        <v>119</v>
      </c>
      <c r="D9" s="353">
        <v>51.93</v>
      </c>
      <c r="E9" s="253">
        <v>72</v>
      </c>
      <c r="F9" s="24" t="s">
        <v>9</v>
      </c>
      <c r="G9" s="306" t="s">
        <v>89</v>
      </c>
      <c r="H9" s="353">
        <v>49.73</v>
      </c>
      <c r="I9" s="253">
        <v>72</v>
      </c>
      <c r="J9" s="24" t="s">
        <v>6</v>
      </c>
      <c r="K9" s="306" t="s">
        <v>68</v>
      </c>
      <c r="L9" s="353">
        <v>59.7</v>
      </c>
      <c r="M9" s="253">
        <v>92</v>
      </c>
    </row>
    <row r="10" spans="1:20" x14ac:dyDescent="0.25">
      <c r="A10" s="150">
        <v>5</v>
      </c>
      <c r="B10" s="24" t="s">
        <v>1</v>
      </c>
      <c r="C10" s="306" t="s">
        <v>127</v>
      </c>
      <c r="D10" s="353">
        <v>51.93</v>
      </c>
      <c r="E10" s="253">
        <v>72</v>
      </c>
      <c r="F10" s="24" t="s">
        <v>1</v>
      </c>
      <c r="G10" s="306" t="s">
        <v>90</v>
      </c>
      <c r="H10" s="353">
        <v>49.73</v>
      </c>
      <c r="I10" s="253">
        <v>70</v>
      </c>
      <c r="J10" s="24" t="s">
        <v>9</v>
      </c>
      <c r="K10" s="306" t="s">
        <v>89</v>
      </c>
      <c r="L10" s="353">
        <v>59.7</v>
      </c>
      <c r="M10" s="253">
        <v>87</v>
      </c>
    </row>
    <row r="11" spans="1:20" x14ac:dyDescent="0.25">
      <c r="A11" s="150">
        <v>6</v>
      </c>
      <c r="B11" s="24" t="s">
        <v>6</v>
      </c>
      <c r="C11" s="306" t="s">
        <v>22</v>
      </c>
      <c r="D11" s="353">
        <v>51.93</v>
      </c>
      <c r="E11" s="253">
        <v>69</v>
      </c>
      <c r="F11" s="24" t="s">
        <v>6</v>
      </c>
      <c r="G11" s="306" t="s">
        <v>67</v>
      </c>
      <c r="H11" s="353">
        <v>49.73</v>
      </c>
      <c r="I11" s="253">
        <v>66</v>
      </c>
      <c r="J11" s="24" t="s">
        <v>14</v>
      </c>
      <c r="K11" s="306" t="s">
        <v>130</v>
      </c>
      <c r="L11" s="353">
        <v>59.7</v>
      </c>
      <c r="M11" s="253">
        <v>87</v>
      </c>
    </row>
    <row r="12" spans="1:20" x14ac:dyDescent="0.25">
      <c r="A12" s="150">
        <v>7</v>
      </c>
      <c r="B12" s="24" t="s">
        <v>1</v>
      </c>
      <c r="C12" s="306" t="s">
        <v>125</v>
      </c>
      <c r="D12" s="353">
        <v>51.93</v>
      </c>
      <c r="E12" s="253">
        <v>68</v>
      </c>
      <c r="F12" s="24" t="s">
        <v>11</v>
      </c>
      <c r="G12" s="306" t="s">
        <v>12</v>
      </c>
      <c r="H12" s="353">
        <v>49.73</v>
      </c>
      <c r="I12" s="253">
        <v>65</v>
      </c>
      <c r="J12" s="24" t="s">
        <v>0</v>
      </c>
      <c r="K12" s="306" t="s">
        <v>148</v>
      </c>
      <c r="L12" s="353">
        <v>59.7</v>
      </c>
      <c r="M12" s="253">
        <v>82.5</v>
      </c>
    </row>
    <row r="13" spans="1:20" x14ac:dyDescent="0.25">
      <c r="A13" s="150">
        <v>8</v>
      </c>
      <c r="B13" s="24" t="s">
        <v>9</v>
      </c>
      <c r="C13" s="306" t="s">
        <v>109</v>
      </c>
      <c r="D13" s="353">
        <v>51.93</v>
      </c>
      <c r="E13" s="253">
        <v>65</v>
      </c>
      <c r="F13" s="24" t="s">
        <v>9</v>
      </c>
      <c r="G13" s="306" t="s">
        <v>99</v>
      </c>
      <c r="H13" s="353">
        <v>49.73</v>
      </c>
      <c r="I13" s="253">
        <v>64</v>
      </c>
      <c r="J13" s="24" t="s">
        <v>5</v>
      </c>
      <c r="K13" s="306" t="s">
        <v>139</v>
      </c>
      <c r="L13" s="353">
        <v>59.7</v>
      </c>
      <c r="M13" s="253">
        <v>78</v>
      </c>
    </row>
    <row r="14" spans="1:20" x14ac:dyDescent="0.25">
      <c r="A14" s="150">
        <v>9</v>
      </c>
      <c r="B14" s="24" t="s">
        <v>6</v>
      </c>
      <c r="C14" s="306" t="s">
        <v>7</v>
      </c>
      <c r="D14" s="353">
        <v>51.93</v>
      </c>
      <c r="E14" s="253">
        <v>64</v>
      </c>
      <c r="F14" s="24" t="s">
        <v>14</v>
      </c>
      <c r="G14" s="306" t="s">
        <v>85</v>
      </c>
      <c r="H14" s="353">
        <v>49.73</v>
      </c>
      <c r="I14" s="253">
        <v>62</v>
      </c>
      <c r="J14" s="24" t="s">
        <v>11</v>
      </c>
      <c r="K14" s="306" t="s">
        <v>131</v>
      </c>
      <c r="L14" s="353">
        <v>59.7</v>
      </c>
      <c r="M14" s="253">
        <v>74</v>
      </c>
    </row>
    <row r="15" spans="1:20" ht="15.75" thickBot="1" x14ac:dyDescent="0.3">
      <c r="A15" s="151">
        <v>10</v>
      </c>
      <c r="B15" s="218" t="s">
        <v>1</v>
      </c>
      <c r="C15" s="307" t="s">
        <v>4</v>
      </c>
      <c r="D15" s="354">
        <v>51.93</v>
      </c>
      <c r="E15" s="254">
        <v>64</v>
      </c>
      <c r="F15" s="218" t="s">
        <v>6</v>
      </c>
      <c r="G15" s="307" t="s">
        <v>22</v>
      </c>
      <c r="H15" s="354">
        <v>49.73</v>
      </c>
      <c r="I15" s="254">
        <v>62</v>
      </c>
      <c r="J15" s="218" t="s">
        <v>1</v>
      </c>
      <c r="K15" s="307" t="s">
        <v>143</v>
      </c>
      <c r="L15" s="354">
        <v>59.7</v>
      </c>
      <c r="M15" s="254">
        <v>74</v>
      </c>
    </row>
    <row r="16" spans="1:20" x14ac:dyDescent="0.25">
      <c r="A16" s="216">
        <v>11</v>
      </c>
      <c r="B16" s="38" t="s">
        <v>1</v>
      </c>
      <c r="C16" s="308" t="s">
        <v>2</v>
      </c>
      <c r="D16" s="355">
        <v>51.93</v>
      </c>
      <c r="E16" s="255">
        <v>64</v>
      </c>
      <c r="F16" s="38" t="s">
        <v>14</v>
      </c>
      <c r="G16" s="308" t="s">
        <v>21</v>
      </c>
      <c r="H16" s="355">
        <v>49.73</v>
      </c>
      <c r="I16" s="255">
        <v>61.7</v>
      </c>
      <c r="J16" s="38" t="s">
        <v>1</v>
      </c>
      <c r="K16" s="308" t="s">
        <v>127</v>
      </c>
      <c r="L16" s="355">
        <v>59.7</v>
      </c>
      <c r="M16" s="255">
        <v>69</v>
      </c>
    </row>
    <row r="17" spans="1:13" x14ac:dyDescent="0.25">
      <c r="A17" s="150">
        <v>12</v>
      </c>
      <c r="B17" s="24" t="s">
        <v>11</v>
      </c>
      <c r="C17" s="306" t="s">
        <v>104</v>
      </c>
      <c r="D17" s="353">
        <v>51.93</v>
      </c>
      <c r="E17" s="253">
        <v>63.5</v>
      </c>
      <c r="F17" s="24" t="s">
        <v>6</v>
      </c>
      <c r="G17" s="306" t="s">
        <v>7</v>
      </c>
      <c r="H17" s="353">
        <v>49.73</v>
      </c>
      <c r="I17" s="253">
        <v>60.6</v>
      </c>
      <c r="J17" s="24" t="s">
        <v>9</v>
      </c>
      <c r="K17" s="306" t="s">
        <v>134</v>
      </c>
      <c r="L17" s="353">
        <v>59.7</v>
      </c>
      <c r="M17" s="253">
        <v>68</v>
      </c>
    </row>
    <row r="18" spans="1:13" x14ac:dyDescent="0.25">
      <c r="A18" s="150">
        <v>13</v>
      </c>
      <c r="B18" s="24" t="s">
        <v>6</v>
      </c>
      <c r="C18" s="306" t="s">
        <v>31</v>
      </c>
      <c r="D18" s="353">
        <v>51.93</v>
      </c>
      <c r="E18" s="253">
        <v>62.5</v>
      </c>
      <c r="F18" s="24" t="s">
        <v>14</v>
      </c>
      <c r="G18" s="306" t="s">
        <v>60</v>
      </c>
      <c r="H18" s="353">
        <v>49.73</v>
      </c>
      <c r="I18" s="253">
        <v>59</v>
      </c>
      <c r="J18" s="24" t="s">
        <v>5</v>
      </c>
      <c r="K18" s="306" t="s">
        <v>140</v>
      </c>
      <c r="L18" s="353">
        <v>59.7</v>
      </c>
      <c r="M18" s="253">
        <v>68</v>
      </c>
    </row>
    <row r="19" spans="1:13" x14ac:dyDescent="0.25">
      <c r="A19" s="150">
        <v>14</v>
      </c>
      <c r="B19" s="24" t="s">
        <v>9</v>
      </c>
      <c r="C19" s="306" t="s">
        <v>111</v>
      </c>
      <c r="D19" s="353">
        <v>51.93</v>
      </c>
      <c r="E19" s="253">
        <v>60</v>
      </c>
      <c r="F19" s="24" t="s">
        <v>6</v>
      </c>
      <c r="G19" s="306" t="s">
        <v>68</v>
      </c>
      <c r="H19" s="353">
        <v>49.73</v>
      </c>
      <c r="I19" s="253">
        <v>58</v>
      </c>
      <c r="J19" s="24" t="s">
        <v>5</v>
      </c>
      <c r="K19" s="306" t="s">
        <v>116</v>
      </c>
      <c r="L19" s="353">
        <v>59.7</v>
      </c>
      <c r="M19" s="253">
        <v>67</v>
      </c>
    </row>
    <row r="20" spans="1:13" x14ac:dyDescent="0.25">
      <c r="A20" s="150">
        <v>15</v>
      </c>
      <c r="B20" s="24" t="s">
        <v>5</v>
      </c>
      <c r="C20" s="306" t="s">
        <v>114</v>
      </c>
      <c r="D20" s="353">
        <v>51.93</v>
      </c>
      <c r="E20" s="253">
        <v>59</v>
      </c>
      <c r="F20" s="24" t="s">
        <v>0</v>
      </c>
      <c r="G20" s="306" t="s">
        <v>17</v>
      </c>
      <c r="H20" s="353">
        <v>49.73</v>
      </c>
      <c r="I20" s="253">
        <v>58</v>
      </c>
      <c r="J20" s="24" t="s">
        <v>14</v>
      </c>
      <c r="K20" s="306" t="s">
        <v>19</v>
      </c>
      <c r="L20" s="353">
        <v>59.7</v>
      </c>
      <c r="M20" s="253">
        <v>67</v>
      </c>
    </row>
    <row r="21" spans="1:13" x14ac:dyDescent="0.25">
      <c r="A21" s="150">
        <v>16</v>
      </c>
      <c r="B21" s="24" t="s">
        <v>5</v>
      </c>
      <c r="C21" s="306" t="s">
        <v>117</v>
      </c>
      <c r="D21" s="353">
        <v>51.93</v>
      </c>
      <c r="E21" s="253">
        <v>57</v>
      </c>
      <c r="F21" s="24" t="s">
        <v>1</v>
      </c>
      <c r="G21" s="306" t="s">
        <v>4</v>
      </c>
      <c r="H21" s="353">
        <v>49.73</v>
      </c>
      <c r="I21" s="253">
        <v>56.5</v>
      </c>
      <c r="J21" s="24" t="s">
        <v>14</v>
      </c>
      <c r="K21" s="306" t="s">
        <v>85</v>
      </c>
      <c r="L21" s="353">
        <v>59.7</v>
      </c>
      <c r="M21" s="253">
        <v>66</v>
      </c>
    </row>
    <row r="22" spans="1:13" x14ac:dyDescent="0.25">
      <c r="A22" s="150">
        <v>17</v>
      </c>
      <c r="B22" s="24" t="s">
        <v>1</v>
      </c>
      <c r="C22" s="306" t="s">
        <v>55</v>
      </c>
      <c r="D22" s="353">
        <v>51.93</v>
      </c>
      <c r="E22" s="253">
        <v>57</v>
      </c>
      <c r="F22" s="24" t="s">
        <v>6</v>
      </c>
      <c r="G22" s="306" t="s">
        <v>100</v>
      </c>
      <c r="H22" s="353">
        <v>49.73</v>
      </c>
      <c r="I22" s="253">
        <v>56</v>
      </c>
      <c r="J22" s="24" t="s">
        <v>14</v>
      </c>
      <c r="K22" s="306" t="s">
        <v>20</v>
      </c>
      <c r="L22" s="353">
        <v>59.7</v>
      </c>
      <c r="M22" s="253">
        <v>65.75</v>
      </c>
    </row>
    <row r="23" spans="1:13" x14ac:dyDescent="0.25">
      <c r="A23" s="150">
        <v>18</v>
      </c>
      <c r="B23" s="24" t="s">
        <v>5</v>
      </c>
      <c r="C23" s="306" t="s">
        <v>83</v>
      </c>
      <c r="D23" s="353">
        <v>51.93</v>
      </c>
      <c r="E23" s="253">
        <v>56</v>
      </c>
      <c r="F23" s="24" t="s">
        <v>5</v>
      </c>
      <c r="G23" s="306" t="s">
        <v>32</v>
      </c>
      <c r="H23" s="353">
        <v>49.73</v>
      </c>
      <c r="I23" s="253">
        <v>56</v>
      </c>
      <c r="J23" s="24" t="s">
        <v>0</v>
      </c>
      <c r="K23" s="306" t="s">
        <v>147</v>
      </c>
      <c r="L23" s="353">
        <v>59.7</v>
      </c>
      <c r="M23" s="253">
        <v>65.5</v>
      </c>
    </row>
    <row r="24" spans="1:13" x14ac:dyDescent="0.25">
      <c r="A24" s="150">
        <v>19</v>
      </c>
      <c r="B24" s="24" t="s">
        <v>1</v>
      </c>
      <c r="C24" s="306" t="s">
        <v>123</v>
      </c>
      <c r="D24" s="353">
        <v>51.93</v>
      </c>
      <c r="E24" s="253">
        <v>56</v>
      </c>
      <c r="F24" s="24" t="s">
        <v>11</v>
      </c>
      <c r="G24" s="306" t="s">
        <v>88</v>
      </c>
      <c r="H24" s="353">
        <v>49.73</v>
      </c>
      <c r="I24" s="253">
        <v>55.5</v>
      </c>
      <c r="J24" s="24" t="s">
        <v>11</v>
      </c>
      <c r="K24" s="306" t="s">
        <v>87</v>
      </c>
      <c r="L24" s="353">
        <v>59.7</v>
      </c>
      <c r="M24" s="253">
        <v>64</v>
      </c>
    </row>
    <row r="25" spans="1:13" ht="15.75" thickBot="1" x14ac:dyDescent="0.3">
      <c r="A25" s="217">
        <v>20</v>
      </c>
      <c r="B25" s="219" t="s">
        <v>1</v>
      </c>
      <c r="C25" s="309" t="s">
        <v>77</v>
      </c>
      <c r="D25" s="356">
        <v>51.93</v>
      </c>
      <c r="E25" s="256">
        <v>56</v>
      </c>
      <c r="F25" s="219" t="s">
        <v>9</v>
      </c>
      <c r="G25" s="309" t="s">
        <v>72</v>
      </c>
      <c r="H25" s="356">
        <v>49.73</v>
      </c>
      <c r="I25" s="256">
        <v>55.5</v>
      </c>
      <c r="J25" s="219" t="s">
        <v>1</v>
      </c>
      <c r="K25" s="309" t="s">
        <v>3</v>
      </c>
      <c r="L25" s="356">
        <v>59.7</v>
      </c>
      <c r="M25" s="256">
        <v>64</v>
      </c>
    </row>
    <row r="26" spans="1:13" x14ac:dyDescent="0.25">
      <c r="A26" s="215">
        <v>21</v>
      </c>
      <c r="B26" s="152" t="s">
        <v>0</v>
      </c>
      <c r="C26" s="305" t="s">
        <v>98</v>
      </c>
      <c r="D26" s="352">
        <v>51.93</v>
      </c>
      <c r="E26" s="252">
        <v>55.8</v>
      </c>
      <c r="F26" s="152" t="s">
        <v>6</v>
      </c>
      <c r="G26" s="305" t="s">
        <v>8</v>
      </c>
      <c r="H26" s="352">
        <v>49.73</v>
      </c>
      <c r="I26" s="252">
        <v>54</v>
      </c>
      <c r="J26" s="152" t="s">
        <v>1</v>
      </c>
      <c r="K26" s="305" t="s">
        <v>76</v>
      </c>
      <c r="L26" s="352">
        <v>59.7</v>
      </c>
      <c r="M26" s="252">
        <v>62</v>
      </c>
    </row>
    <row r="27" spans="1:13" x14ac:dyDescent="0.25">
      <c r="A27" s="150">
        <v>22</v>
      </c>
      <c r="B27" s="24" t="s">
        <v>14</v>
      </c>
      <c r="C27" s="306" t="s">
        <v>20</v>
      </c>
      <c r="D27" s="353">
        <v>51.93</v>
      </c>
      <c r="E27" s="253">
        <v>55</v>
      </c>
      <c r="F27" s="24" t="s">
        <v>5</v>
      </c>
      <c r="G27" s="306" t="s">
        <v>23</v>
      </c>
      <c r="H27" s="353">
        <v>49.73</v>
      </c>
      <c r="I27" s="253">
        <v>53</v>
      </c>
      <c r="J27" s="24" t="s">
        <v>1</v>
      </c>
      <c r="K27" s="306" t="s">
        <v>92</v>
      </c>
      <c r="L27" s="353">
        <v>59.7</v>
      </c>
      <c r="M27" s="253">
        <v>61</v>
      </c>
    </row>
    <row r="28" spans="1:13" x14ac:dyDescent="0.25">
      <c r="A28" s="150">
        <v>23</v>
      </c>
      <c r="B28" s="24" t="s">
        <v>1</v>
      </c>
      <c r="C28" s="306" t="s">
        <v>128</v>
      </c>
      <c r="D28" s="353">
        <v>51.93</v>
      </c>
      <c r="E28" s="253">
        <v>54.333333333333336</v>
      </c>
      <c r="F28" s="24" t="s">
        <v>6</v>
      </c>
      <c r="G28" s="306" t="s">
        <v>31</v>
      </c>
      <c r="H28" s="353">
        <v>49.73</v>
      </c>
      <c r="I28" s="253">
        <v>52.8</v>
      </c>
      <c r="J28" s="24" t="s">
        <v>1</v>
      </c>
      <c r="K28" s="306" t="s">
        <v>144</v>
      </c>
      <c r="L28" s="353">
        <v>59.7</v>
      </c>
      <c r="M28" s="253">
        <v>61</v>
      </c>
    </row>
    <row r="29" spans="1:13" x14ac:dyDescent="0.25">
      <c r="A29" s="150">
        <v>24</v>
      </c>
      <c r="B29" s="24" t="s">
        <v>11</v>
      </c>
      <c r="C29" s="306" t="s">
        <v>13</v>
      </c>
      <c r="D29" s="353">
        <v>51.93</v>
      </c>
      <c r="E29" s="253">
        <v>54</v>
      </c>
      <c r="F29" s="24" t="s">
        <v>0</v>
      </c>
      <c r="G29" s="306" t="s">
        <v>98</v>
      </c>
      <c r="H29" s="353">
        <v>49.73</v>
      </c>
      <c r="I29" s="253">
        <v>52</v>
      </c>
      <c r="J29" s="24" t="s">
        <v>6</v>
      </c>
      <c r="K29" s="306" t="s">
        <v>138</v>
      </c>
      <c r="L29" s="353">
        <v>59.7</v>
      </c>
      <c r="M29" s="253">
        <v>61</v>
      </c>
    </row>
    <row r="30" spans="1:13" x14ac:dyDescent="0.25">
      <c r="A30" s="150">
        <v>25</v>
      </c>
      <c r="B30" s="24" t="s">
        <v>1</v>
      </c>
      <c r="C30" s="306" t="s">
        <v>129</v>
      </c>
      <c r="D30" s="353">
        <v>51.93</v>
      </c>
      <c r="E30" s="253">
        <v>54</v>
      </c>
      <c r="F30" s="24" t="s">
        <v>9</v>
      </c>
      <c r="G30" s="306" t="s">
        <v>18</v>
      </c>
      <c r="H30" s="353">
        <v>49.73</v>
      </c>
      <c r="I30" s="253">
        <v>50</v>
      </c>
      <c r="J30" s="24" t="s">
        <v>1</v>
      </c>
      <c r="K30" s="306" t="s">
        <v>90</v>
      </c>
      <c r="L30" s="353">
        <v>59.7</v>
      </c>
      <c r="M30" s="253">
        <v>60.5</v>
      </c>
    </row>
    <row r="31" spans="1:13" x14ac:dyDescent="0.25">
      <c r="A31" s="150">
        <v>26</v>
      </c>
      <c r="B31" s="24" t="s">
        <v>6</v>
      </c>
      <c r="C31" s="306" t="s">
        <v>8</v>
      </c>
      <c r="D31" s="353">
        <v>51.93</v>
      </c>
      <c r="E31" s="253">
        <v>52</v>
      </c>
      <c r="F31" s="24" t="s">
        <v>1</v>
      </c>
      <c r="G31" s="306" t="s">
        <v>95</v>
      </c>
      <c r="H31" s="353">
        <v>49.73</v>
      </c>
      <c r="I31" s="253">
        <v>50</v>
      </c>
      <c r="J31" s="24" t="s">
        <v>1</v>
      </c>
      <c r="K31" s="306" t="s">
        <v>91</v>
      </c>
      <c r="L31" s="353">
        <v>59.7</v>
      </c>
      <c r="M31" s="253">
        <v>60</v>
      </c>
    </row>
    <row r="32" spans="1:13" x14ac:dyDescent="0.25">
      <c r="A32" s="150">
        <v>27</v>
      </c>
      <c r="B32" s="24" t="s">
        <v>5</v>
      </c>
      <c r="C32" s="306" t="s">
        <v>115</v>
      </c>
      <c r="D32" s="353">
        <v>51.93</v>
      </c>
      <c r="E32" s="253">
        <v>52</v>
      </c>
      <c r="F32" s="24" t="s">
        <v>1</v>
      </c>
      <c r="G32" s="306" t="s">
        <v>76</v>
      </c>
      <c r="H32" s="353">
        <v>49.73</v>
      </c>
      <c r="I32" s="253">
        <v>50</v>
      </c>
      <c r="J32" s="24" t="s">
        <v>11</v>
      </c>
      <c r="K32" s="306" t="s">
        <v>133</v>
      </c>
      <c r="L32" s="353">
        <v>59.7</v>
      </c>
      <c r="M32" s="253">
        <v>54.5</v>
      </c>
    </row>
    <row r="33" spans="1:13" x14ac:dyDescent="0.25">
      <c r="A33" s="150">
        <v>28</v>
      </c>
      <c r="B33" s="24" t="s">
        <v>1</v>
      </c>
      <c r="C33" s="306" t="s">
        <v>124</v>
      </c>
      <c r="D33" s="353">
        <v>51.93</v>
      </c>
      <c r="E33" s="253">
        <v>52</v>
      </c>
      <c r="F33" s="24" t="s">
        <v>9</v>
      </c>
      <c r="G33" s="306" t="s">
        <v>10</v>
      </c>
      <c r="H33" s="353">
        <v>49.73</v>
      </c>
      <c r="I33" s="253">
        <v>49</v>
      </c>
      <c r="J33" s="24" t="s">
        <v>11</v>
      </c>
      <c r="K33" s="306" t="s">
        <v>88</v>
      </c>
      <c r="L33" s="353">
        <v>59.7</v>
      </c>
      <c r="M33" s="253">
        <v>54</v>
      </c>
    </row>
    <row r="34" spans="1:13" x14ac:dyDescent="0.25">
      <c r="A34" s="150">
        <v>29</v>
      </c>
      <c r="B34" s="24" t="s">
        <v>1</v>
      </c>
      <c r="C34" s="306" t="s">
        <v>76</v>
      </c>
      <c r="D34" s="353">
        <v>51.93</v>
      </c>
      <c r="E34" s="253">
        <v>52</v>
      </c>
      <c r="F34" s="24" t="s">
        <v>1</v>
      </c>
      <c r="G34" s="306" t="s">
        <v>55</v>
      </c>
      <c r="H34" s="353">
        <v>49.73</v>
      </c>
      <c r="I34" s="253">
        <v>49</v>
      </c>
      <c r="J34" s="24" t="s">
        <v>1</v>
      </c>
      <c r="K34" s="306" t="s">
        <v>142</v>
      </c>
      <c r="L34" s="353">
        <v>59.7</v>
      </c>
      <c r="M34" s="253">
        <v>53.5</v>
      </c>
    </row>
    <row r="35" spans="1:13" ht="15.75" thickBot="1" x14ac:dyDescent="0.3">
      <c r="A35" s="151">
        <v>30</v>
      </c>
      <c r="B35" s="218" t="s">
        <v>1</v>
      </c>
      <c r="C35" s="307" t="s">
        <v>78</v>
      </c>
      <c r="D35" s="354">
        <v>51.93</v>
      </c>
      <c r="E35" s="254">
        <v>51</v>
      </c>
      <c r="F35" s="218" t="s">
        <v>1</v>
      </c>
      <c r="G35" s="307" t="s">
        <v>77</v>
      </c>
      <c r="H35" s="354">
        <v>49.73</v>
      </c>
      <c r="I35" s="254">
        <v>49</v>
      </c>
      <c r="J35" s="218" t="s">
        <v>11</v>
      </c>
      <c r="K35" s="307" t="s">
        <v>132</v>
      </c>
      <c r="L35" s="354">
        <v>59.7</v>
      </c>
      <c r="M35" s="254">
        <v>53</v>
      </c>
    </row>
    <row r="36" spans="1:13" x14ac:dyDescent="0.25">
      <c r="A36" s="215">
        <v>31</v>
      </c>
      <c r="B36" s="152" t="s">
        <v>9</v>
      </c>
      <c r="C36" s="305" t="s">
        <v>106</v>
      </c>
      <c r="D36" s="352">
        <v>51.93</v>
      </c>
      <c r="E36" s="252">
        <v>50</v>
      </c>
      <c r="F36" s="152" t="s">
        <v>1</v>
      </c>
      <c r="G36" s="305" t="s">
        <v>96</v>
      </c>
      <c r="H36" s="352">
        <v>49.73</v>
      </c>
      <c r="I36" s="252">
        <v>47.3</v>
      </c>
      <c r="J36" s="152" t="s">
        <v>9</v>
      </c>
      <c r="K36" s="305" t="s">
        <v>136</v>
      </c>
      <c r="L36" s="352">
        <v>59.7</v>
      </c>
      <c r="M36" s="252">
        <v>53</v>
      </c>
    </row>
    <row r="37" spans="1:13" x14ac:dyDescent="0.25">
      <c r="A37" s="150">
        <v>32</v>
      </c>
      <c r="B37" s="24" t="s">
        <v>5</v>
      </c>
      <c r="C37" s="306" t="s">
        <v>122</v>
      </c>
      <c r="D37" s="353">
        <v>51.93</v>
      </c>
      <c r="E37" s="253">
        <v>49.5</v>
      </c>
      <c r="F37" s="24" t="s">
        <v>6</v>
      </c>
      <c r="G37" s="306" t="s">
        <v>53</v>
      </c>
      <c r="H37" s="353">
        <v>49.73</v>
      </c>
      <c r="I37" s="253">
        <v>47</v>
      </c>
      <c r="J37" s="24" t="s">
        <v>0</v>
      </c>
      <c r="K37" s="306" t="s">
        <v>30</v>
      </c>
      <c r="L37" s="353">
        <v>59.7</v>
      </c>
      <c r="M37" s="253">
        <v>52.8</v>
      </c>
    </row>
    <row r="38" spans="1:13" x14ac:dyDescent="0.25">
      <c r="A38" s="150">
        <v>33</v>
      </c>
      <c r="B38" s="24" t="s">
        <v>9</v>
      </c>
      <c r="C38" s="306" t="s">
        <v>108</v>
      </c>
      <c r="D38" s="353">
        <v>51.93</v>
      </c>
      <c r="E38" s="253">
        <v>49</v>
      </c>
      <c r="F38" s="24" t="s">
        <v>1</v>
      </c>
      <c r="G38" s="306" t="s">
        <v>79</v>
      </c>
      <c r="H38" s="353">
        <v>49.73</v>
      </c>
      <c r="I38" s="253">
        <v>47</v>
      </c>
      <c r="J38" s="24" t="s">
        <v>1</v>
      </c>
      <c r="K38" s="306" t="s">
        <v>95</v>
      </c>
      <c r="L38" s="353">
        <v>59.7</v>
      </c>
      <c r="M38" s="253">
        <v>52</v>
      </c>
    </row>
    <row r="39" spans="1:13" x14ac:dyDescent="0.25">
      <c r="A39" s="150">
        <v>34</v>
      </c>
      <c r="B39" s="24" t="s">
        <v>5</v>
      </c>
      <c r="C39" s="306" t="s">
        <v>118</v>
      </c>
      <c r="D39" s="353">
        <v>51.93</v>
      </c>
      <c r="E39" s="253">
        <v>48</v>
      </c>
      <c r="F39" s="24" t="s">
        <v>1</v>
      </c>
      <c r="G39" s="306" t="s">
        <v>3</v>
      </c>
      <c r="H39" s="353">
        <v>49.73</v>
      </c>
      <c r="I39" s="253">
        <v>47</v>
      </c>
      <c r="J39" s="24" t="s">
        <v>1</v>
      </c>
      <c r="K39" s="306" t="s">
        <v>93</v>
      </c>
      <c r="L39" s="353">
        <v>59.7</v>
      </c>
      <c r="M39" s="253">
        <v>50</v>
      </c>
    </row>
    <row r="40" spans="1:13" x14ac:dyDescent="0.25">
      <c r="A40" s="150">
        <v>35</v>
      </c>
      <c r="B40" s="24" t="s">
        <v>14</v>
      </c>
      <c r="C40" s="306" t="s">
        <v>101</v>
      </c>
      <c r="D40" s="353">
        <v>51.93</v>
      </c>
      <c r="E40" s="253">
        <v>47</v>
      </c>
      <c r="F40" s="24" t="s">
        <v>5</v>
      </c>
      <c r="G40" s="306" t="s">
        <v>83</v>
      </c>
      <c r="H40" s="353">
        <v>49.73</v>
      </c>
      <c r="I40" s="253">
        <v>46</v>
      </c>
      <c r="J40" s="24" t="s">
        <v>1</v>
      </c>
      <c r="K40" s="306" t="s">
        <v>145</v>
      </c>
      <c r="L40" s="353">
        <v>59.7</v>
      </c>
      <c r="M40" s="253">
        <v>48</v>
      </c>
    </row>
    <row r="41" spans="1:13" x14ac:dyDescent="0.25">
      <c r="A41" s="150">
        <v>36</v>
      </c>
      <c r="B41" s="24" t="s">
        <v>1</v>
      </c>
      <c r="C41" s="306" t="s">
        <v>95</v>
      </c>
      <c r="D41" s="353">
        <v>51.93</v>
      </c>
      <c r="E41" s="253">
        <v>47</v>
      </c>
      <c r="F41" s="24" t="s">
        <v>5</v>
      </c>
      <c r="G41" s="306" t="s">
        <v>54</v>
      </c>
      <c r="H41" s="353">
        <v>49.73</v>
      </c>
      <c r="I41" s="253">
        <v>46</v>
      </c>
      <c r="J41" s="24" t="s">
        <v>1</v>
      </c>
      <c r="K41" s="306" t="s">
        <v>126</v>
      </c>
      <c r="L41" s="353">
        <v>59.7</v>
      </c>
      <c r="M41" s="253">
        <v>47</v>
      </c>
    </row>
    <row r="42" spans="1:13" x14ac:dyDescent="0.25">
      <c r="A42" s="150">
        <v>37</v>
      </c>
      <c r="B42" s="24" t="s">
        <v>1</v>
      </c>
      <c r="C42" s="306" t="s">
        <v>91</v>
      </c>
      <c r="D42" s="353">
        <v>51.93</v>
      </c>
      <c r="E42" s="253">
        <v>46</v>
      </c>
      <c r="F42" s="24" t="s">
        <v>0</v>
      </c>
      <c r="G42" s="306" t="s">
        <v>30</v>
      </c>
      <c r="H42" s="353">
        <v>49.73</v>
      </c>
      <c r="I42" s="253">
        <v>46</v>
      </c>
      <c r="J42" s="24" t="s">
        <v>6</v>
      </c>
      <c r="K42" s="306" t="s">
        <v>22</v>
      </c>
      <c r="L42" s="353">
        <v>59.7</v>
      </c>
      <c r="M42" s="253">
        <v>45</v>
      </c>
    </row>
    <row r="43" spans="1:13" x14ac:dyDescent="0.25">
      <c r="A43" s="150">
        <v>38</v>
      </c>
      <c r="B43" s="24" t="s">
        <v>9</v>
      </c>
      <c r="C43" s="306" t="s">
        <v>110</v>
      </c>
      <c r="D43" s="353">
        <v>51.93</v>
      </c>
      <c r="E43" s="253">
        <v>45.3</v>
      </c>
      <c r="F43" s="24" t="s">
        <v>11</v>
      </c>
      <c r="G43" s="306" t="s">
        <v>87</v>
      </c>
      <c r="H43" s="353">
        <v>49.73</v>
      </c>
      <c r="I43" s="253">
        <v>45</v>
      </c>
      <c r="J43" s="24" t="s">
        <v>14</v>
      </c>
      <c r="K43" s="306" t="s">
        <v>84</v>
      </c>
      <c r="L43" s="353">
        <v>59.7</v>
      </c>
      <c r="M43" s="253">
        <v>45</v>
      </c>
    </row>
    <row r="44" spans="1:13" x14ac:dyDescent="0.25">
      <c r="A44" s="150">
        <v>39</v>
      </c>
      <c r="B44" s="24" t="s">
        <v>0</v>
      </c>
      <c r="C44" s="306" t="s">
        <v>82</v>
      </c>
      <c r="D44" s="353">
        <v>51.93</v>
      </c>
      <c r="E44" s="253">
        <v>45.2</v>
      </c>
      <c r="F44" s="24" t="s">
        <v>1</v>
      </c>
      <c r="G44" s="306" t="s">
        <v>92</v>
      </c>
      <c r="H44" s="353">
        <v>49.73</v>
      </c>
      <c r="I44" s="253">
        <v>43</v>
      </c>
      <c r="J44" s="24" t="s">
        <v>1</v>
      </c>
      <c r="K44" s="306" t="s">
        <v>4</v>
      </c>
      <c r="L44" s="353">
        <v>59.7</v>
      </c>
      <c r="M44" s="253">
        <v>45</v>
      </c>
    </row>
    <row r="45" spans="1:13" ht="15.75" thickBot="1" x14ac:dyDescent="0.3">
      <c r="A45" s="151">
        <v>40</v>
      </c>
      <c r="B45" s="218" t="s">
        <v>5</v>
      </c>
      <c r="C45" s="307" t="s">
        <v>120</v>
      </c>
      <c r="D45" s="354">
        <v>51.93</v>
      </c>
      <c r="E45" s="254">
        <v>44</v>
      </c>
      <c r="F45" s="218" t="s">
        <v>1</v>
      </c>
      <c r="G45" s="307" t="s">
        <v>78</v>
      </c>
      <c r="H45" s="354">
        <v>49.73</v>
      </c>
      <c r="I45" s="254">
        <v>43</v>
      </c>
      <c r="J45" s="218" t="s">
        <v>1</v>
      </c>
      <c r="K45" s="307" t="s">
        <v>78</v>
      </c>
      <c r="L45" s="354">
        <v>59.7</v>
      </c>
      <c r="M45" s="254">
        <v>44</v>
      </c>
    </row>
    <row r="46" spans="1:13" x14ac:dyDescent="0.25">
      <c r="A46" s="215">
        <v>41</v>
      </c>
      <c r="B46" s="152" t="s">
        <v>11</v>
      </c>
      <c r="C46" s="305" t="s">
        <v>88</v>
      </c>
      <c r="D46" s="352">
        <v>51.93</v>
      </c>
      <c r="E46" s="252">
        <v>43.7</v>
      </c>
      <c r="F46" s="35" t="s">
        <v>1</v>
      </c>
      <c r="G46" s="305" t="s">
        <v>91</v>
      </c>
      <c r="H46" s="352">
        <v>49.73</v>
      </c>
      <c r="I46" s="252">
        <v>42.3</v>
      </c>
      <c r="J46" s="35" t="s">
        <v>1</v>
      </c>
      <c r="K46" s="305" t="s">
        <v>94</v>
      </c>
      <c r="L46" s="352">
        <v>59.7</v>
      </c>
      <c r="M46" s="252">
        <v>43</v>
      </c>
    </row>
    <row r="47" spans="1:13" x14ac:dyDescent="0.25">
      <c r="A47" s="150">
        <v>42</v>
      </c>
      <c r="B47" s="24" t="s">
        <v>1</v>
      </c>
      <c r="C47" s="306" t="s">
        <v>79</v>
      </c>
      <c r="D47" s="353">
        <v>51.93</v>
      </c>
      <c r="E47" s="253">
        <v>43.25</v>
      </c>
      <c r="F47" s="33" t="s">
        <v>1</v>
      </c>
      <c r="G47" s="306" t="s">
        <v>97</v>
      </c>
      <c r="H47" s="353">
        <v>49.73</v>
      </c>
      <c r="I47" s="253">
        <v>40</v>
      </c>
      <c r="J47" s="33" t="s">
        <v>1</v>
      </c>
      <c r="K47" s="306" t="s">
        <v>2</v>
      </c>
      <c r="L47" s="353">
        <v>59.7</v>
      </c>
      <c r="M47" s="253">
        <v>41</v>
      </c>
    </row>
    <row r="48" spans="1:13" x14ac:dyDescent="0.25">
      <c r="A48" s="150">
        <v>43</v>
      </c>
      <c r="B48" s="24" t="s">
        <v>14</v>
      </c>
      <c r="C48" s="306" t="s">
        <v>85</v>
      </c>
      <c r="D48" s="353">
        <v>51.93</v>
      </c>
      <c r="E48" s="253">
        <v>43</v>
      </c>
      <c r="F48" s="33" t="s">
        <v>1</v>
      </c>
      <c r="G48" s="306" t="s">
        <v>2</v>
      </c>
      <c r="H48" s="353">
        <v>49.73</v>
      </c>
      <c r="I48" s="253">
        <v>37</v>
      </c>
      <c r="J48" s="33" t="s">
        <v>0</v>
      </c>
      <c r="K48" s="306" t="s">
        <v>86</v>
      </c>
      <c r="L48" s="353">
        <v>59.7</v>
      </c>
      <c r="M48" s="253">
        <v>41</v>
      </c>
    </row>
    <row r="49" spans="1:13" x14ac:dyDescent="0.25">
      <c r="A49" s="150">
        <v>44</v>
      </c>
      <c r="B49" s="24" t="s">
        <v>5</v>
      </c>
      <c r="C49" s="306" t="s">
        <v>116</v>
      </c>
      <c r="D49" s="353">
        <v>51.93</v>
      </c>
      <c r="E49" s="253">
        <v>42</v>
      </c>
      <c r="F49" s="33" t="s">
        <v>11</v>
      </c>
      <c r="G49" s="306" t="s">
        <v>13</v>
      </c>
      <c r="H49" s="353">
        <v>49.73</v>
      </c>
      <c r="I49" s="253">
        <v>36.700000000000003</v>
      </c>
      <c r="J49" s="33" t="s">
        <v>9</v>
      </c>
      <c r="K49" s="306" t="s">
        <v>135</v>
      </c>
      <c r="L49" s="353">
        <v>59.7</v>
      </c>
      <c r="M49" s="253">
        <v>41</v>
      </c>
    </row>
    <row r="50" spans="1:13" x14ac:dyDescent="0.25">
      <c r="A50" s="150">
        <v>45</v>
      </c>
      <c r="B50" s="24" t="s">
        <v>11</v>
      </c>
      <c r="C50" s="306" t="s">
        <v>105</v>
      </c>
      <c r="D50" s="353">
        <v>51.93</v>
      </c>
      <c r="E50" s="253">
        <v>40</v>
      </c>
      <c r="F50" s="33" t="s">
        <v>0</v>
      </c>
      <c r="G50" s="306" t="s">
        <v>82</v>
      </c>
      <c r="H50" s="353">
        <v>49.73</v>
      </c>
      <c r="I50" s="253">
        <v>36.166666666666664</v>
      </c>
      <c r="J50" s="33" t="s">
        <v>1</v>
      </c>
      <c r="K50" s="306" t="s">
        <v>79</v>
      </c>
      <c r="L50" s="353">
        <v>59.7</v>
      </c>
      <c r="M50" s="253">
        <v>40.5</v>
      </c>
    </row>
    <row r="51" spans="1:13" x14ac:dyDescent="0.25">
      <c r="A51" s="150">
        <v>46</v>
      </c>
      <c r="B51" s="24" t="s">
        <v>0</v>
      </c>
      <c r="C51" s="306" t="s">
        <v>102</v>
      </c>
      <c r="D51" s="353">
        <v>51.93</v>
      </c>
      <c r="E51" s="253">
        <v>39</v>
      </c>
      <c r="F51" s="33" t="s">
        <v>14</v>
      </c>
      <c r="G51" s="306" t="s">
        <v>20</v>
      </c>
      <c r="H51" s="353">
        <v>49.73</v>
      </c>
      <c r="I51" s="253">
        <v>34</v>
      </c>
      <c r="J51" s="33" t="s">
        <v>6</v>
      </c>
      <c r="K51" s="306" t="s">
        <v>31</v>
      </c>
      <c r="L51" s="353">
        <v>59.7</v>
      </c>
      <c r="M51" s="253">
        <v>39</v>
      </c>
    </row>
    <row r="52" spans="1:13" x14ac:dyDescent="0.25">
      <c r="A52" s="150">
        <v>47</v>
      </c>
      <c r="B52" s="24" t="s">
        <v>6</v>
      </c>
      <c r="C52" s="306" t="s">
        <v>113</v>
      </c>
      <c r="D52" s="353">
        <v>51.93</v>
      </c>
      <c r="E52" s="253">
        <v>38</v>
      </c>
      <c r="F52" s="33" t="s">
        <v>5</v>
      </c>
      <c r="G52" s="306" t="s">
        <v>24</v>
      </c>
      <c r="H52" s="353">
        <v>49.73</v>
      </c>
      <c r="I52" s="253">
        <v>34</v>
      </c>
      <c r="J52" s="33" t="s">
        <v>14</v>
      </c>
      <c r="K52" s="306" t="s">
        <v>60</v>
      </c>
      <c r="L52" s="353">
        <v>59.7</v>
      </c>
      <c r="M52" s="253">
        <v>37</v>
      </c>
    </row>
    <row r="53" spans="1:13" x14ac:dyDescent="0.25">
      <c r="A53" s="150">
        <v>48</v>
      </c>
      <c r="B53" s="24" t="s">
        <v>9</v>
      </c>
      <c r="C53" s="306" t="s">
        <v>112</v>
      </c>
      <c r="D53" s="353">
        <v>51.93</v>
      </c>
      <c r="E53" s="253">
        <v>37</v>
      </c>
      <c r="F53" s="33" t="s">
        <v>0</v>
      </c>
      <c r="G53" s="306" t="s">
        <v>25</v>
      </c>
      <c r="H53" s="353">
        <v>49.73</v>
      </c>
      <c r="I53" s="253">
        <v>32</v>
      </c>
      <c r="J53" s="33" t="s">
        <v>1</v>
      </c>
      <c r="K53" s="306" t="s">
        <v>96</v>
      </c>
      <c r="L53" s="353">
        <v>59.7</v>
      </c>
      <c r="M53" s="253">
        <v>34.299999999999997</v>
      </c>
    </row>
    <row r="54" spans="1:13" x14ac:dyDescent="0.25">
      <c r="A54" s="150">
        <v>49</v>
      </c>
      <c r="B54" s="24" t="s">
        <v>0</v>
      </c>
      <c r="C54" s="306" t="s">
        <v>25</v>
      </c>
      <c r="D54" s="353">
        <v>51.93</v>
      </c>
      <c r="E54" s="253">
        <v>37</v>
      </c>
      <c r="F54" s="33" t="s">
        <v>0</v>
      </c>
      <c r="G54" s="306" t="s">
        <v>86</v>
      </c>
      <c r="H54" s="353">
        <v>49.73</v>
      </c>
      <c r="I54" s="253">
        <v>28</v>
      </c>
      <c r="J54" s="33" t="s">
        <v>9</v>
      </c>
      <c r="K54" s="306" t="s">
        <v>18</v>
      </c>
      <c r="L54" s="353">
        <v>59.7</v>
      </c>
      <c r="M54" s="253">
        <v>34</v>
      </c>
    </row>
    <row r="55" spans="1:13" ht="15.75" thickBot="1" x14ac:dyDescent="0.3">
      <c r="A55" s="217">
        <v>50</v>
      </c>
      <c r="B55" s="219" t="s">
        <v>11</v>
      </c>
      <c r="C55" s="309" t="s">
        <v>103</v>
      </c>
      <c r="D55" s="356">
        <v>51.93</v>
      </c>
      <c r="E55" s="256">
        <v>26.5</v>
      </c>
      <c r="F55" s="34" t="s">
        <v>1</v>
      </c>
      <c r="G55" s="309" t="s">
        <v>94</v>
      </c>
      <c r="H55" s="356">
        <v>49.73</v>
      </c>
      <c r="I55" s="256">
        <v>12</v>
      </c>
      <c r="J55" s="34" t="s">
        <v>1</v>
      </c>
      <c r="K55" s="309" t="s">
        <v>146</v>
      </c>
      <c r="L55" s="356">
        <v>59.7</v>
      </c>
      <c r="M55" s="256">
        <v>31</v>
      </c>
    </row>
    <row r="56" spans="1:13" s="186" customFormat="1" x14ac:dyDescent="0.25">
      <c r="A56" s="35">
        <v>51</v>
      </c>
      <c r="B56" s="152" t="s">
        <v>5</v>
      </c>
      <c r="C56" s="152" t="s">
        <v>121</v>
      </c>
      <c r="D56" s="352">
        <v>51.93</v>
      </c>
      <c r="E56" s="657">
        <v>23</v>
      </c>
      <c r="F56" s="35" t="s">
        <v>14</v>
      </c>
      <c r="G56" s="152" t="s">
        <v>130</v>
      </c>
      <c r="H56" s="352">
        <v>49.73</v>
      </c>
      <c r="I56" s="657"/>
      <c r="J56" s="35" t="s">
        <v>5</v>
      </c>
      <c r="K56" s="152" t="s">
        <v>23</v>
      </c>
      <c r="L56" s="352">
        <v>59.7</v>
      </c>
      <c r="M56" s="657">
        <v>28.4</v>
      </c>
    </row>
    <row r="57" spans="1:13" s="186" customFormat="1" x14ac:dyDescent="0.25">
      <c r="A57" s="34">
        <v>52</v>
      </c>
      <c r="B57" s="219" t="s">
        <v>1</v>
      </c>
      <c r="C57" s="219" t="s">
        <v>126</v>
      </c>
      <c r="D57" s="356">
        <v>51.93</v>
      </c>
      <c r="E57" s="602">
        <v>15</v>
      </c>
      <c r="F57" s="34" t="s">
        <v>11</v>
      </c>
      <c r="G57" s="219" t="s">
        <v>131</v>
      </c>
      <c r="H57" s="356">
        <v>49.73</v>
      </c>
      <c r="I57" s="602"/>
      <c r="J57" s="34" t="s">
        <v>6</v>
      </c>
      <c r="K57" s="219" t="s">
        <v>7</v>
      </c>
      <c r="L57" s="356">
        <v>59.7</v>
      </c>
      <c r="M57" s="602">
        <v>25.5</v>
      </c>
    </row>
    <row r="58" spans="1:13" s="536" customFormat="1" x14ac:dyDescent="0.25">
      <c r="A58" s="33">
        <v>53</v>
      </c>
      <c r="B58" s="24" t="s">
        <v>14</v>
      </c>
      <c r="C58" s="24" t="s">
        <v>84</v>
      </c>
      <c r="D58" s="353">
        <v>51.93</v>
      </c>
      <c r="E58" s="466"/>
      <c r="F58" s="33" t="s">
        <v>11</v>
      </c>
      <c r="G58" s="24" t="s">
        <v>133</v>
      </c>
      <c r="H58" s="353">
        <v>49.73</v>
      </c>
      <c r="I58" s="466"/>
      <c r="J58" s="33" t="s">
        <v>1</v>
      </c>
      <c r="K58" s="24" t="s">
        <v>141</v>
      </c>
      <c r="L58" s="353">
        <v>59.7</v>
      </c>
      <c r="M58" s="466">
        <v>14</v>
      </c>
    </row>
    <row r="59" spans="1:13" s="536" customFormat="1" x14ac:dyDescent="0.25">
      <c r="A59" s="33">
        <v>54</v>
      </c>
      <c r="B59" s="24" t="s">
        <v>14</v>
      </c>
      <c r="C59" s="24" t="s">
        <v>130</v>
      </c>
      <c r="D59" s="353">
        <v>51.93</v>
      </c>
      <c r="E59" s="466"/>
      <c r="F59" s="33" t="s">
        <v>11</v>
      </c>
      <c r="G59" s="24" t="s">
        <v>132</v>
      </c>
      <c r="H59" s="353">
        <v>49.73</v>
      </c>
      <c r="I59" s="466"/>
      <c r="J59" s="33"/>
      <c r="K59" s="24"/>
      <c r="L59" s="353"/>
      <c r="M59" s="466"/>
    </row>
    <row r="60" spans="1:13" s="536" customFormat="1" x14ac:dyDescent="0.25">
      <c r="A60" s="33">
        <v>55</v>
      </c>
      <c r="B60" s="24" t="s">
        <v>14</v>
      </c>
      <c r="C60" s="24" t="s">
        <v>21</v>
      </c>
      <c r="D60" s="353">
        <v>51.93</v>
      </c>
      <c r="E60" s="466"/>
      <c r="F60" s="33" t="s">
        <v>9</v>
      </c>
      <c r="G60" s="24" t="s">
        <v>134</v>
      </c>
      <c r="H60" s="353">
        <v>49.73</v>
      </c>
      <c r="I60" s="466"/>
      <c r="J60" s="33"/>
      <c r="K60" s="24"/>
      <c r="L60" s="353"/>
      <c r="M60" s="466"/>
    </row>
    <row r="61" spans="1:13" s="536" customFormat="1" x14ac:dyDescent="0.25">
      <c r="A61" s="33">
        <v>56</v>
      </c>
      <c r="B61" s="24" t="s">
        <v>14</v>
      </c>
      <c r="C61" s="24" t="s">
        <v>19</v>
      </c>
      <c r="D61" s="353">
        <v>51.93</v>
      </c>
      <c r="E61" s="466"/>
      <c r="F61" s="33" t="s">
        <v>9</v>
      </c>
      <c r="G61" s="24" t="s">
        <v>135</v>
      </c>
      <c r="H61" s="353">
        <v>49.73</v>
      </c>
      <c r="I61" s="466"/>
      <c r="J61" s="33"/>
      <c r="K61" s="24"/>
      <c r="L61" s="353"/>
      <c r="M61" s="466"/>
    </row>
    <row r="62" spans="1:13" s="536" customFormat="1" x14ac:dyDescent="0.25">
      <c r="A62" s="33">
        <v>57</v>
      </c>
      <c r="B62" s="24" t="s">
        <v>14</v>
      </c>
      <c r="C62" s="24" t="s">
        <v>60</v>
      </c>
      <c r="D62" s="353">
        <v>51.93</v>
      </c>
      <c r="E62" s="466"/>
      <c r="F62" s="33" t="s">
        <v>9</v>
      </c>
      <c r="G62" s="24" t="s">
        <v>136</v>
      </c>
      <c r="H62" s="353">
        <v>49.73</v>
      </c>
      <c r="I62" s="466"/>
      <c r="J62" s="33"/>
      <c r="K62" s="24"/>
      <c r="L62" s="353"/>
      <c r="M62" s="466"/>
    </row>
    <row r="63" spans="1:13" s="536" customFormat="1" x14ac:dyDescent="0.25">
      <c r="A63" s="33">
        <v>58</v>
      </c>
      <c r="B63" s="24" t="s">
        <v>11</v>
      </c>
      <c r="C63" s="24" t="s">
        <v>12</v>
      </c>
      <c r="D63" s="353">
        <v>51.93</v>
      </c>
      <c r="E63" s="466"/>
      <c r="F63" s="33" t="s">
        <v>6</v>
      </c>
      <c r="G63" s="24" t="s">
        <v>137</v>
      </c>
      <c r="H63" s="353">
        <v>49.73</v>
      </c>
      <c r="I63" s="466"/>
      <c r="J63" s="33"/>
      <c r="K63" s="24"/>
      <c r="L63" s="353"/>
      <c r="M63" s="466"/>
    </row>
    <row r="64" spans="1:13" s="536" customFormat="1" x14ac:dyDescent="0.25">
      <c r="A64" s="33">
        <v>59</v>
      </c>
      <c r="B64" s="24" t="s">
        <v>11</v>
      </c>
      <c r="C64" s="24" t="s">
        <v>131</v>
      </c>
      <c r="D64" s="353">
        <v>51.93</v>
      </c>
      <c r="E64" s="466"/>
      <c r="F64" s="33" t="s">
        <v>6</v>
      </c>
      <c r="G64" s="24" t="s">
        <v>138</v>
      </c>
      <c r="H64" s="353">
        <v>49.73</v>
      </c>
      <c r="I64" s="466"/>
      <c r="J64" s="33"/>
      <c r="K64" s="24"/>
      <c r="L64" s="353"/>
      <c r="M64" s="466"/>
    </row>
    <row r="65" spans="1:13" s="536" customFormat="1" ht="15.75" thickBot="1" x14ac:dyDescent="0.3">
      <c r="A65" s="36">
        <v>60</v>
      </c>
      <c r="B65" s="218" t="s">
        <v>11</v>
      </c>
      <c r="C65" s="218" t="s">
        <v>87</v>
      </c>
      <c r="D65" s="354">
        <v>51.93</v>
      </c>
      <c r="E65" s="467"/>
      <c r="F65" s="36" t="s">
        <v>5</v>
      </c>
      <c r="G65" s="218" t="s">
        <v>139</v>
      </c>
      <c r="H65" s="354">
        <v>49.73</v>
      </c>
      <c r="I65" s="467"/>
      <c r="J65" s="36"/>
      <c r="K65" s="218"/>
      <c r="L65" s="354"/>
      <c r="M65" s="467"/>
    </row>
    <row r="66" spans="1:13" s="536" customFormat="1" x14ac:dyDescent="0.25">
      <c r="A66" s="35">
        <v>61</v>
      </c>
      <c r="B66" s="152" t="s">
        <v>11</v>
      </c>
      <c r="C66" s="152" t="s">
        <v>149</v>
      </c>
      <c r="D66" s="352">
        <v>51.93</v>
      </c>
      <c r="E66" s="657"/>
      <c r="F66" s="35" t="s">
        <v>5</v>
      </c>
      <c r="G66" s="152" t="s">
        <v>140</v>
      </c>
      <c r="H66" s="352">
        <v>49.73</v>
      </c>
      <c r="I66" s="657"/>
      <c r="J66" s="35"/>
      <c r="K66" s="152"/>
      <c r="L66" s="352"/>
      <c r="M66" s="657"/>
    </row>
    <row r="67" spans="1:13" s="536" customFormat="1" x14ac:dyDescent="0.25">
      <c r="A67" s="33">
        <v>62</v>
      </c>
      <c r="B67" s="24" t="s">
        <v>11</v>
      </c>
      <c r="C67" s="24" t="s">
        <v>132</v>
      </c>
      <c r="D67" s="353">
        <v>51.93</v>
      </c>
      <c r="E67" s="466"/>
      <c r="F67" s="33" t="s">
        <v>5</v>
      </c>
      <c r="G67" s="24" t="s">
        <v>116</v>
      </c>
      <c r="H67" s="353">
        <v>49.73</v>
      </c>
      <c r="I67" s="466"/>
      <c r="J67" s="33"/>
      <c r="K67" s="24"/>
      <c r="L67" s="353"/>
      <c r="M67" s="466"/>
    </row>
    <row r="68" spans="1:13" s="536" customFormat="1" x14ac:dyDescent="0.25">
      <c r="A68" s="33">
        <v>63</v>
      </c>
      <c r="B68" s="24" t="s">
        <v>9</v>
      </c>
      <c r="C68" s="24" t="s">
        <v>72</v>
      </c>
      <c r="D68" s="353">
        <v>51.93</v>
      </c>
      <c r="E68" s="466"/>
      <c r="F68" s="33" t="s">
        <v>1</v>
      </c>
      <c r="G68" s="24" t="s">
        <v>146</v>
      </c>
      <c r="H68" s="353">
        <v>49.73</v>
      </c>
      <c r="I68" s="466"/>
      <c r="J68" s="33"/>
      <c r="K68" s="24"/>
      <c r="L68" s="353"/>
      <c r="M68" s="466"/>
    </row>
    <row r="69" spans="1:13" s="536" customFormat="1" x14ac:dyDescent="0.25">
      <c r="A69" s="33">
        <v>64</v>
      </c>
      <c r="B69" s="24" t="s">
        <v>9</v>
      </c>
      <c r="C69" s="24" t="s">
        <v>134</v>
      </c>
      <c r="D69" s="353">
        <v>51.93</v>
      </c>
      <c r="E69" s="466"/>
      <c r="F69" s="33" t="s">
        <v>1</v>
      </c>
      <c r="G69" s="24" t="s">
        <v>144</v>
      </c>
      <c r="H69" s="353">
        <v>49.73</v>
      </c>
      <c r="I69" s="466"/>
      <c r="J69" s="33"/>
      <c r="K69" s="24"/>
      <c r="L69" s="353"/>
      <c r="M69" s="466"/>
    </row>
    <row r="70" spans="1:13" s="536" customFormat="1" x14ac:dyDescent="0.25">
      <c r="A70" s="33">
        <v>65</v>
      </c>
      <c r="B70" s="24" t="s">
        <v>9</v>
      </c>
      <c r="C70" s="24" t="s">
        <v>18</v>
      </c>
      <c r="D70" s="353">
        <v>51.93</v>
      </c>
      <c r="E70" s="466"/>
      <c r="F70" s="33" t="s">
        <v>1</v>
      </c>
      <c r="G70" s="24" t="s">
        <v>141</v>
      </c>
      <c r="H70" s="353">
        <v>49.73</v>
      </c>
      <c r="I70" s="466"/>
      <c r="J70" s="33"/>
      <c r="K70" s="24"/>
      <c r="L70" s="353"/>
      <c r="M70" s="466"/>
    </row>
    <row r="71" spans="1:13" s="536" customFormat="1" x14ac:dyDescent="0.25">
      <c r="A71" s="33">
        <v>66</v>
      </c>
      <c r="B71" s="24" t="s">
        <v>9</v>
      </c>
      <c r="C71" s="24" t="s">
        <v>89</v>
      </c>
      <c r="D71" s="353">
        <v>51.93</v>
      </c>
      <c r="E71" s="466"/>
      <c r="F71" s="33" t="s">
        <v>1</v>
      </c>
      <c r="G71" s="24" t="s">
        <v>145</v>
      </c>
      <c r="H71" s="353">
        <v>49.73</v>
      </c>
      <c r="I71" s="466"/>
      <c r="J71" s="33"/>
      <c r="K71" s="24"/>
      <c r="L71" s="353"/>
      <c r="M71" s="466"/>
    </row>
    <row r="72" spans="1:13" s="536" customFormat="1" x14ac:dyDescent="0.25">
      <c r="A72" s="33">
        <v>67</v>
      </c>
      <c r="B72" s="24" t="s">
        <v>9</v>
      </c>
      <c r="C72" s="24" t="s">
        <v>151</v>
      </c>
      <c r="D72" s="353">
        <v>51.93</v>
      </c>
      <c r="E72" s="466"/>
      <c r="F72" s="33" t="s">
        <v>1</v>
      </c>
      <c r="G72" s="24" t="s">
        <v>126</v>
      </c>
      <c r="H72" s="353">
        <v>49.73</v>
      </c>
      <c r="I72" s="466"/>
      <c r="J72" s="33"/>
      <c r="K72" s="24"/>
      <c r="L72" s="353"/>
      <c r="M72" s="466"/>
    </row>
    <row r="73" spans="1:13" s="536" customFormat="1" x14ac:dyDescent="0.25">
      <c r="A73" s="33">
        <v>68</v>
      </c>
      <c r="B73" s="24" t="s">
        <v>9</v>
      </c>
      <c r="C73" s="24" t="s">
        <v>152</v>
      </c>
      <c r="D73" s="353">
        <v>51.93</v>
      </c>
      <c r="E73" s="466"/>
      <c r="F73" s="33" t="s">
        <v>1</v>
      </c>
      <c r="G73" s="24" t="s">
        <v>142</v>
      </c>
      <c r="H73" s="353">
        <v>49.73</v>
      </c>
      <c r="I73" s="466"/>
      <c r="J73" s="33"/>
      <c r="K73" s="24"/>
      <c r="L73" s="353"/>
      <c r="M73" s="466"/>
    </row>
    <row r="74" spans="1:13" s="536" customFormat="1" x14ac:dyDescent="0.25">
      <c r="A74" s="33">
        <v>69</v>
      </c>
      <c r="B74" s="24" t="s">
        <v>9</v>
      </c>
      <c r="C74" s="24" t="s">
        <v>150</v>
      </c>
      <c r="D74" s="353">
        <v>51.93</v>
      </c>
      <c r="E74" s="466"/>
      <c r="F74" s="33" t="s">
        <v>1</v>
      </c>
      <c r="G74" s="24" t="s">
        <v>143</v>
      </c>
      <c r="H74" s="353">
        <v>49.73</v>
      </c>
      <c r="I74" s="466"/>
      <c r="J74" s="33"/>
      <c r="K74" s="24"/>
      <c r="L74" s="353"/>
      <c r="M74" s="466"/>
    </row>
    <row r="75" spans="1:13" s="536" customFormat="1" ht="15.75" thickBot="1" x14ac:dyDescent="0.3">
      <c r="A75" s="36">
        <v>70</v>
      </c>
      <c r="B75" s="218" t="s">
        <v>6</v>
      </c>
      <c r="C75" s="218" t="s">
        <v>137</v>
      </c>
      <c r="D75" s="354">
        <v>51.93</v>
      </c>
      <c r="E75" s="467"/>
      <c r="F75" s="36" t="s">
        <v>1</v>
      </c>
      <c r="G75" s="218" t="s">
        <v>127</v>
      </c>
      <c r="H75" s="354">
        <v>49.73</v>
      </c>
      <c r="I75" s="467"/>
      <c r="J75" s="36"/>
      <c r="K75" s="218"/>
      <c r="L75" s="354"/>
      <c r="M75" s="467"/>
    </row>
    <row r="76" spans="1:13" s="536" customFormat="1" x14ac:dyDescent="0.25">
      <c r="A76" s="35">
        <v>71</v>
      </c>
      <c r="B76" s="152" t="s">
        <v>6</v>
      </c>
      <c r="C76" s="152" t="s">
        <v>67</v>
      </c>
      <c r="D76" s="352">
        <v>51.93</v>
      </c>
      <c r="E76" s="657"/>
      <c r="F76" s="35" t="s">
        <v>0</v>
      </c>
      <c r="G76" s="152" t="s">
        <v>147</v>
      </c>
      <c r="H76" s="352">
        <v>49.73</v>
      </c>
      <c r="I76" s="657"/>
      <c r="J76" s="35"/>
      <c r="K76" s="152"/>
      <c r="L76" s="352"/>
      <c r="M76" s="657"/>
    </row>
    <row r="77" spans="1:13" s="536" customFormat="1" x14ac:dyDescent="0.25">
      <c r="A77" s="33">
        <v>72</v>
      </c>
      <c r="B77" s="24" t="s">
        <v>6</v>
      </c>
      <c r="C77" s="24" t="s">
        <v>100</v>
      </c>
      <c r="D77" s="353">
        <v>51.93</v>
      </c>
      <c r="E77" s="466"/>
      <c r="F77" s="33" t="s">
        <v>0</v>
      </c>
      <c r="G77" s="24" t="s">
        <v>148</v>
      </c>
      <c r="H77" s="353">
        <v>49.73</v>
      </c>
      <c r="I77" s="466"/>
      <c r="J77" s="33"/>
      <c r="K77" s="24"/>
      <c r="L77" s="353"/>
      <c r="M77" s="466"/>
    </row>
    <row r="78" spans="1:13" s="536" customFormat="1" x14ac:dyDescent="0.25">
      <c r="A78" s="33">
        <v>73</v>
      </c>
      <c r="B78" s="24" t="s">
        <v>6</v>
      </c>
      <c r="C78" s="24" t="s">
        <v>138</v>
      </c>
      <c r="D78" s="353">
        <v>51.93</v>
      </c>
      <c r="E78" s="466"/>
      <c r="F78" s="33"/>
      <c r="G78" s="24"/>
      <c r="H78" s="353"/>
      <c r="I78" s="466"/>
      <c r="J78" s="33"/>
      <c r="K78" s="24"/>
      <c r="L78" s="353"/>
      <c r="M78" s="466"/>
    </row>
    <row r="79" spans="1:13" s="536" customFormat="1" x14ac:dyDescent="0.25">
      <c r="A79" s="33">
        <v>74</v>
      </c>
      <c r="B79" s="24" t="s">
        <v>6</v>
      </c>
      <c r="C79" s="24" t="s">
        <v>68</v>
      </c>
      <c r="D79" s="353">
        <v>51.93</v>
      </c>
      <c r="E79" s="466"/>
      <c r="F79" s="33"/>
      <c r="G79" s="24"/>
      <c r="H79" s="353"/>
      <c r="I79" s="466"/>
      <c r="J79" s="33"/>
      <c r="K79" s="24"/>
      <c r="L79" s="353"/>
      <c r="M79" s="466"/>
    </row>
    <row r="80" spans="1:13" s="536" customFormat="1" x14ac:dyDescent="0.25">
      <c r="A80" s="33">
        <v>75</v>
      </c>
      <c r="B80" s="24" t="s">
        <v>5</v>
      </c>
      <c r="C80" s="24" t="s">
        <v>140</v>
      </c>
      <c r="D80" s="353">
        <v>51.93</v>
      </c>
      <c r="E80" s="466"/>
      <c r="F80" s="33"/>
      <c r="G80" s="24"/>
      <c r="H80" s="353"/>
      <c r="I80" s="466"/>
      <c r="J80" s="33"/>
      <c r="K80" s="24"/>
      <c r="L80" s="353"/>
      <c r="M80" s="466"/>
    </row>
    <row r="81" spans="1:13" s="536" customFormat="1" x14ac:dyDescent="0.25">
      <c r="A81" s="33">
        <v>76</v>
      </c>
      <c r="B81" s="24" t="s">
        <v>1</v>
      </c>
      <c r="C81" s="24" t="s">
        <v>90</v>
      </c>
      <c r="D81" s="353">
        <v>51.93</v>
      </c>
      <c r="E81" s="466"/>
      <c r="F81" s="33"/>
      <c r="G81" s="24"/>
      <c r="H81" s="353"/>
      <c r="I81" s="466"/>
      <c r="J81" s="33"/>
      <c r="K81" s="24"/>
      <c r="L81" s="353"/>
      <c r="M81" s="466"/>
    </row>
    <row r="82" spans="1:13" s="536" customFormat="1" x14ac:dyDescent="0.25">
      <c r="A82" s="33">
        <v>77</v>
      </c>
      <c r="B82" s="24" t="s">
        <v>1</v>
      </c>
      <c r="C82" s="24" t="s">
        <v>97</v>
      </c>
      <c r="D82" s="353">
        <v>51.93</v>
      </c>
      <c r="E82" s="466"/>
      <c r="F82" s="33"/>
      <c r="G82" s="24"/>
      <c r="H82" s="353"/>
      <c r="I82" s="466"/>
      <c r="J82" s="33"/>
      <c r="K82" s="24"/>
      <c r="L82" s="353"/>
      <c r="M82" s="466"/>
    </row>
    <row r="83" spans="1:13" s="536" customFormat="1" x14ac:dyDescent="0.25">
      <c r="A83" s="33">
        <v>78</v>
      </c>
      <c r="B83" s="24" t="s">
        <v>1</v>
      </c>
      <c r="C83" s="24" t="s">
        <v>141</v>
      </c>
      <c r="D83" s="353">
        <v>51.93</v>
      </c>
      <c r="E83" s="466"/>
      <c r="F83" s="33"/>
      <c r="G83" s="24"/>
      <c r="H83" s="353"/>
      <c r="I83" s="466"/>
      <c r="J83" s="33"/>
      <c r="K83" s="24"/>
      <c r="L83" s="353"/>
      <c r="M83" s="466"/>
    </row>
    <row r="84" spans="1:13" s="536" customFormat="1" x14ac:dyDescent="0.25">
      <c r="A84" s="33">
        <v>79</v>
      </c>
      <c r="B84" s="24" t="s">
        <v>1</v>
      </c>
      <c r="C84" s="24" t="s">
        <v>94</v>
      </c>
      <c r="D84" s="353">
        <v>51.93</v>
      </c>
      <c r="E84" s="466"/>
      <c r="F84" s="33"/>
      <c r="G84" s="24"/>
      <c r="H84" s="353"/>
      <c r="I84" s="466"/>
      <c r="J84" s="33"/>
      <c r="K84" s="24"/>
      <c r="L84" s="353"/>
      <c r="M84" s="466"/>
    </row>
    <row r="85" spans="1:13" s="536" customFormat="1" ht="15.75" thickBot="1" x14ac:dyDescent="0.3">
      <c r="A85" s="36">
        <v>80</v>
      </c>
      <c r="B85" s="218" t="s">
        <v>1</v>
      </c>
      <c r="C85" s="218" t="s">
        <v>142</v>
      </c>
      <c r="D85" s="354">
        <v>51.93</v>
      </c>
      <c r="E85" s="467"/>
      <c r="F85" s="36"/>
      <c r="G85" s="218"/>
      <c r="H85" s="354"/>
      <c r="I85" s="467"/>
      <c r="J85" s="36"/>
      <c r="K85" s="218"/>
      <c r="L85" s="354"/>
      <c r="M85" s="467"/>
    </row>
    <row r="86" spans="1:13" s="536" customFormat="1" x14ac:dyDescent="0.25">
      <c r="A86" s="37">
        <v>81</v>
      </c>
      <c r="B86" s="38" t="s">
        <v>1</v>
      </c>
      <c r="C86" s="38" t="s">
        <v>3</v>
      </c>
      <c r="D86" s="355">
        <v>51.93</v>
      </c>
      <c r="E86" s="700"/>
      <c r="F86" s="37"/>
      <c r="G86" s="38"/>
      <c r="H86" s="355"/>
      <c r="I86" s="700"/>
      <c r="J86" s="37"/>
      <c r="K86" s="38"/>
      <c r="L86" s="355"/>
      <c r="M86" s="700"/>
    </row>
    <row r="87" spans="1:13" s="536" customFormat="1" x14ac:dyDescent="0.25">
      <c r="A87" s="33">
        <v>82</v>
      </c>
      <c r="B87" s="24" t="s">
        <v>1</v>
      </c>
      <c r="C87" s="24" t="s">
        <v>143</v>
      </c>
      <c r="D87" s="353">
        <v>51.93</v>
      </c>
      <c r="E87" s="466"/>
      <c r="F87" s="33"/>
      <c r="G87" s="24"/>
      <c r="H87" s="353"/>
      <c r="I87" s="466"/>
      <c r="J87" s="33"/>
      <c r="K87" s="24"/>
      <c r="L87" s="353"/>
      <c r="M87" s="466"/>
    </row>
    <row r="88" spans="1:13" s="536" customFormat="1" x14ac:dyDescent="0.25">
      <c r="A88" s="33">
        <v>83</v>
      </c>
      <c r="B88" s="24" t="s">
        <v>1</v>
      </c>
      <c r="C88" s="24" t="s">
        <v>92</v>
      </c>
      <c r="D88" s="353">
        <v>51.93</v>
      </c>
      <c r="E88" s="466"/>
      <c r="F88" s="33"/>
      <c r="G88" s="24"/>
      <c r="H88" s="353"/>
      <c r="I88" s="466"/>
      <c r="J88" s="33"/>
      <c r="K88" s="24"/>
      <c r="L88" s="353"/>
      <c r="M88" s="466"/>
    </row>
    <row r="89" spans="1:13" s="536" customFormat="1" x14ac:dyDescent="0.25">
      <c r="A89" s="33">
        <v>84</v>
      </c>
      <c r="B89" s="24" t="s">
        <v>1</v>
      </c>
      <c r="C89" s="24" t="s">
        <v>144</v>
      </c>
      <c r="D89" s="353">
        <v>51.93</v>
      </c>
      <c r="E89" s="466"/>
      <c r="F89" s="33"/>
      <c r="G89" s="24"/>
      <c r="H89" s="353"/>
      <c r="I89" s="466"/>
      <c r="J89" s="33"/>
      <c r="K89" s="24"/>
      <c r="L89" s="353"/>
      <c r="M89" s="466"/>
    </row>
    <row r="90" spans="1:13" s="536" customFormat="1" x14ac:dyDescent="0.25">
      <c r="A90" s="33">
        <v>85</v>
      </c>
      <c r="B90" s="24" t="s">
        <v>1</v>
      </c>
      <c r="C90" s="24" t="s">
        <v>145</v>
      </c>
      <c r="D90" s="353">
        <v>51.93</v>
      </c>
      <c r="E90" s="466"/>
      <c r="F90" s="33"/>
      <c r="G90" s="24"/>
      <c r="H90" s="353"/>
      <c r="I90" s="466"/>
      <c r="J90" s="33"/>
      <c r="K90" s="24"/>
      <c r="L90" s="353"/>
      <c r="M90" s="466"/>
    </row>
    <row r="91" spans="1:13" s="536" customFormat="1" x14ac:dyDescent="0.25">
      <c r="A91" s="33">
        <v>86</v>
      </c>
      <c r="B91" s="24" t="s">
        <v>0</v>
      </c>
      <c r="C91" s="24" t="s">
        <v>147</v>
      </c>
      <c r="D91" s="353">
        <v>51.93</v>
      </c>
      <c r="E91" s="466"/>
      <c r="F91" s="33"/>
      <c r="G91" s="24"/>
      <c r="H91" s="353"/>
      <c r="I91" s="466"/>
      <c r="J91" s="33"/>
      <c r="K91" s="24"/>
      <c r="L91" s="353"/>
      <c r="M91" s="466"/>
    </row>
    <row r="92" spans="1:13" s="536" customFormat="1" x14ac:dyDescent="0.25">
      <c r="A92" s="33">
        <v>87</v>
      </c>
      <c r="B92" s="24" t="s">
        <v>0</v>
      </c>
      <c r="C92" s="24" t="s">
        <v>148</v>
      </c>
      <c r="D92" s="353">
        <v>51.93</v>
      </c>
      <c r="E92" s="466"/>
      <c r="F92" s="33"/>
      <c r="G92" s="24"/>
      <c r="H92" s="353"/>
      <c r="I92" s="466"/>
      <c r="J92" s="33"/>
      <c r="K92" s="24"/>
      <c r="L92" s="353"/>
      <c r="M92" s="466"/>
    </row>
    <row r="93" spans="1:13" s="536" customFormat="1" ht="15.75" thickBot="1" x14ac:dyDescent="0.3">
      <c r="A93" s="36">
        <v>88</v>
      </c>
      <c r="B93" s="218" t="s">
        <v>0</v>
      </c>
      <c r="C93" s="218" t="s">
        <v>17</v>
      </c>
      <c r="D93" s="354">
        <v>51.93</v>
      </c>
      <c r="E93" s="467"/>
      <c r="F93" s="36"/>
      <c r="G93" s="218"/>
      <c r="H93" s="354"/>
      <c r="I93" s="467"/>
      <c r="J93" s="36"/>
      <c r="K93" s="218"/>
      <c r="L93" s="354"/>
      <c r="M93" s="467"/>
    </row>
    <row r="94" spans="1:13" x14ac:dyDescent="0.25">
      <c r="A94" s="25"/>
      <c r="B94" s="25"/>
      <c r="C94" s="310" t="s">
        <v>45</v>
      </c>
      <c r="D94" s="25"/>
      <c r="E94" s="2">
        <f>AVERAGE(E6:E57)</f>
        <v>52.761217948717942</v>
      </c>
      <c r="F94" s="25"/>
      <c r="G94" s="310"/>
      <c r="H94" s="25"/>
      <c r="I94" s="2">
        <f>AVERAGE(I6:I55)</f>
        <v>51.551333333333332</v>
      </c>
      <c r="J94" s="25"/>
      <c r="K94" s="310"/>
      <c r="L94" s="25"/>
      <c r="M94" s="2">
        <f>AVERAGE(M6:M55)</f>
        <v>59.257000000000005</v>
      </c>
    </row>
    <row r="95" spans="1:13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</sheetData>
  <sortState ref="F84:G105">
    <sortCondition ref="F84"/>
  </sortState>
  <mergeCells count="4">
    <mergeCell ref="A4:A5"/>
    <mergeCell ref="J4:M4"/>
    <mergeCell ref="B4:E4"/>
    <mergeCell ref="F4:I4"/>
  </mergeCells>
  <conditionalFormatting sqref="M6:M93">
    <cfRule type="containsBlanks" dxfId="75" priority="1">
      <formula>LEN(TRIM(M6))=0</formula>
    </cfRule>
    <cfRule type="cellIs" dxfId="74" priority="1877" operator="lessThan">
      <formula>50</formula>
    </cfRule>
    <cfRule type="cellIs" dxfId="73" priority="1878" operator="between">
      <formula>$M$94</formula>
      <formula>50</formula>
    </cfRule>
    <cfRule type="cellIs" dxfId="72" priority="1879" operator="between">
      <formula>74.99</formula>
      <formula>$M$94</formula>
    </cfRule>
    <cfRule type="cellIs" dxfId="71" priority="1880" operator="greaterThanOrEqual">
      <formula>75</formula>
    </cfRule>
  </conditionalFormatting>
  <conditionalFormatting sqref="E6:E93">
    <cfRule type="containsBlanks" dxfId="70" priority="2">
      <formula>LEN(TRIM(E6))=0</formula>
    </cfRule>
    <cfRule type="cellIs" dxfId="69" priority="8" operator="lessThan">
      <formula>50</formula>
    </cfRule>
    <cfRule type="cellIs" dxfId="68" priority="9" operator="between">
      <formula>$E$94</formula>
      <formula>50</formula>
    </cfRule>
    <cfRule type="cellIs" dxfId="67" priority="10" operator="between">
      <formula>74.99</formula>
      <formula>$E$94</formula>
    </cfRule>
    <cfRule type="cellIs" dxfId="66" priority="11" operator="greaterThanOrEqual">
      <formula>75</formula>
    </cfRule>
  </conditionalFormatting>
  <conditionalFormatting sqref="I6:I93">
    <cfRule type="containsBlanks" dxfId="65" priority="3">
      <formula>LEN(TRIM(I6))=0</formula>
    </cfRule>
    <cfRule type="cellIs" dxfId="64" priority="4" operator="lessThan">
      <formula>50</formula>
    </cfRule>
    <cfRule type="cellIs" dxfId="63" priority="5" operator="between">
      <formula>$I$94</formula>
      <formula>50</formula>
    </cfRule>
    <cfRule type="cellIs" dxfId="62" priority="6" operator="between">
      <formula>74.99</formula>
      <formula>$I$94</formula>
    </cfRule>
    <cfRule type="cellIs" dxfId="61" priority="7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85546875" customWidth="1"/>
    <col min="2" max="2" width="19.28515625" bestFit="1" customWidth="1"/>
    <col min="3" max="3" width="31.7109375" customWidth="1"/>
    <col min="4" max="15" width="7.7109375" style="186" customWidth="1"/>
    <col min="16" max="16" width="8.7109375" customWidth="1"/>
    <col min="17" max="17" width="6.7109375" customWidth="1"/>
  </cols>
  <sheetData>
    <row r="1" spans="1:19" x14ac:dyDescent="0.25">
      <c r="R1" s="142"/>
      <c r="S1" s="40" t="s">
        <v>46</v>
      </c>
    </row>
    <row r="2" spans="1:19" ht="15.75" x14ac:dyDescent="0.25">
      <c r="B2" s="555" t="s">
        <v>36</v>
      </c>
      <c r="C2" s="555"/>
      <c r="D2" s="424"/>
      <c r="E2" s="424"/>
      <c r="F2" s="424"/>
      <c r="G2" s="424"/>
      <c r="H2" s="424"/>
      <c r="I2" s="424"/>
      <c r="J2" s="272"/>
      <c r="K2" s="272"/>
      <c r="L2" s="272"/>
      <c r="M2" s="424"/>
      <c r="N2" s="424"/>
      <c r="O2" s="67"/>
      <c r="R2" s="141"/>
      <c r="S2" s="40" t="s">
        <v>47</v>
      </c>
    </row>
    <row r="3" spans="1:19" ht="15.75" thickBot="1" x14ac:dyDescent="0.3">
      <c r="R3" s="427"/>
      <c r="S3" s="40" t="s">
        <v>48</v>
      </c>
    </row>
    <row r="4" spans="1:19" ht="15.75" customHeight="1" thickBot="1" x14ac:dyDescent="0.3">
      <c r="A4" s="556" t="s">
        <v>16</v>
      </c>
      <c r="B4" s="562" t="s">
        <v>15</v>
      </c>
      <c r="C4" s="560" t="s">
        <v>35</v>
      </c>
      <c r="D4" s="566">
        <v>2023</v>
      </c>
      <c r="E4" s="564"/>
      <c r="F4" s="564"/>
      <c r="G4" s="566">
        <v>2022</v>
      </c>
      <c r="H4" s="564"/>
      <c r="I4" s="565"/>
      <c r="J4" s="564">
        <v>2021</v>
      </c>
      <c r="K4" s="564"/>
      <c r="L4" s="565"/>
      <c r="M4" s="567" t="s">
        <v>37</v>
      </c>
      <c r="N4" s="568"/>
      <c r="O4" s="569"/>
      <c r="P4" s="558" t="s">
        <v>38</v>
      </c>
      <c r="Q4" s="26"/>
      <c r="R4" s="41"/>
      <c r="S4" s="40" t="s">
        <v>49</v>
      </c>
    </row>
    <row r="5" spans="1:19" ht="35.25" customHeight="1" thickBot="1" x14ac:dyDescent="0.3">
      <c r="A5" s="557"/>
      <c r="B5" s="563"/>
      <c r="C5" s="561"/>
      <c r="D5" s="228" t="s">
        <v>39</v>
      </c>
      <c r="E5" s="426" t="s">
        <v>40</v>
      </c>
      <c r="F5" s="26" t="s">
        <v>41</v>
      </c>
      <c r="G5" s="228" t="s">
        <v>39</v>
      </c>
      <c r="H5" s="426" t="s">
        <v>40</v>
      </c>
      <c r="I5" s="229" t="s">
        <v>41</v>
      </c>
      <c r="J5" s="26" t="s">
        <v>39</v>
      </c>
      <c r="K5" s="273" t="s">
        <v>40</v>
      </c>
      <c r="L5" s="229" t="s">
        <v>41</v>
      </c>
      <c r="M5" s="482">
        <v>2023</v>
      </c>
      <c r="N5" s="493">
        <v>2022</v>
      </c>
      <c r="O5" s="425">
        <v>2021</v>
      </c>
      <c r="P5" s="559"/>
      <c r="Q5" s="26"/>
    </row>
    <row r="6" spans="1:19" ht="15" customHeight="1" x14ac:dyDescent="0.25">
      <c r="A6" s="35">
        <v>1</v>
      </c>
      <c r="B6" s="100" t="s">
        <v>6</v>
      </c>
      <c r="C6" s="384" t="s">
        <v>8</v>
      </c>
      <c r="D6" s="390">
        <v>1</v>
      </c>
      <c r="E6" s="271">
        <v>52</v>
      </c>
      <c r="F6" s="392">
        <v>51.93</v>
      </c>
      <c r="G6" s="475">
        <v>1</v>
      </c>
      <c r="H6" s="271">
        <v>54</v>
      </c>
      <c r="I6" s="476">
        <v>49.73</v>
      </c>
      <c r="J6" s="390">
        <v>3</v>
      </c>
      <c r="K6" s="271">
        <v>92</v>
      </c>
      <c r="L6" s="392">
        <v>59.7</v>
      </c>
      <c r="M6" s="483">
        <v>26</v>
      </c>
      <c r="N6" s="494">
        <v>21</v>
      </c>
      <c r="O6" s="488">
        <v>3</v>
      </c>
      <c r="P6" s="63">
        <f>SUM(M6:O6)</f>
        <v>50</v>
      </c>
      <c r="Q6" s="26"/>
    </row>
    <row r="7" spans="1:19" ht="15" customHeight="1" x14ac:dyDescent="0.25">
      <c r="A7" s="33">
        <v>2</v>
      </c>
      <c r="B7" s="506" t="s">
        <v>1</v>
      </c>
      <c r="C7" s="581" t="s">
        <v>127</v>
      </c>
      <c r="D7" s="587">
        <v>2</v>
      </c>
      <c r="E7" s="304">
        <v>72</v>
      </c>
      <c r="F7" s="592">
        <v>51.93</v>
      </c>
      <c r="G7" s="300"/>
      <c r="H7" s="304"/>
      <c r="I7" s="595">
        <v>49.73</v>
      </c>
      <c r="J7" s="587">
        <v>1</v>
      </c>
      <c r="K7" s="304">
        <v>69</v>
      </c>
      <c r="L7" s="592">
        <v>59.7</v>
      </c>
      <c r="M7" s="484">
        <v>5</v>
      </c>
      <c r="N7" s="409">
        <v>51</v>
      </c>
      <c r="O7" s="489">
        <v>11</v>
      </c>
      <c r="P7" s="64">
        <v>51</v>
      </c>
      <c r="Q7" s="26"/>
    </row>
    <row r="8" spans="1:19" s="79" customFormat="1" ht="15" customHeight="1" x14ac:dyDescent="0.25">
      <c r="A8" s="33">
        <v>3</v>
      </c>
      <c r="B8" s="506" t="s">
        <v>1</v>
      </c>
      <c r="C8" s="581" t="s">
        <v>143</v>
      </c>
      <c r="D8" s="587"/>
      <c r="E8" s="304"/>
      <c r="F8" s="592">
        <v>51.93</v>
      </c>
      <c r="G8" s="300"/>
      <c r="H8" s="304"/>
      <c r="I8" s="595">
        <v>49.73</v>
      </c>
      <c r="J8" s="587">
        <v>1</v>
      </c>
      <c r="K8" s="304">
        <v>74</v>
      </c>
      <c r="L8" s="592">
        <v>59.7</v>
      </c>
      <c r="M8" s="484">
        <v>53</v>
      </c>
      <c r="N8" s="409">
        <v>51</v>
      </c>
      <c r="O8" s="489">
        <v>10</v>
      </c>
      <c r="P8" s="64">
        <v>51</v>
      </c>
      <c r="Q8" s="26"/>
    </row>
    <row r="9" spans="1:19" ht="15" customHeight="1" x14ac:dyDescent="0.25">
      <c r="A9" s="33">
        <v>4</v>
      </c>
      <c r="B9" s="506" t="s">
        <v>1</v>
      </c>
      <c r="C9" s="581" t="s">
        <v>144</v>
      </c>
      <c r="D9" s="664"/>
      <c r="E9" s="604"/>
      <c r="F9" s="669">
        <v>51.93</v>
      </c>
      <c r="G9" s="673"/>
      <c r="H9" s="604"/>
      <c r="I9" s="678">
        <v>49.73</v>
      </c>
      <c r="J9" s="664">
        <v>1</v>
      </c>
      <c r="K9" s="604">
        <v>61</v>
      </c>
      <c r="L9" s="669">
        <v>59.7</v>
      </c>
      <c r="M9" s="484">
        <v>53</v>
      </c>
      <c r="N9" s="409">
        <v>51</v>
      </c>
      <c r="O9" s="489">
        <v>23</v>
      </c>
      <c r="P9" s="64">
        <v>51</v>
      </c>
      <c r="Q9" s="27"/>
    </row>
    <row r="10" spans="1:19" ht="15" customHeight="1" x14ac:dyDescent="0.25">
      <c r="A10" s="33">
        <v>5</v>
      </c>
      <c r="B10" s="506" t="s">
        <v>1</v>
      </c>
      <c r="C10" s="581" t="s">
        <v>145</v>
      </c>
      <c r="D10" s="587"/>
      <c r="E10" s="304"/>
      <c r="F10" s="592">
        <v>51.93</v>
      </c>
      <c r="G10" s="300"/>
      <c r="H10" s="304"/>
      <c r="I10" s="595">
        <v>49.73</v>
      </c>
      <c r="J10" s="587">
        <v>2</v>
      </c>
      <c r="K10" s="304">
        <v>48</v>
      </c>
      <c r="L10" s="592">
        <v>59.7</v>
      </c>
      <c r="M10" s="484">
        <v>53</v>
      </c>
      <c r="N10" s="409">
        <v>51</v>
      </c>
      <c r="O10" s="489">
        <v>35</v>
      </c>
      <c r="P10" s="64">
        <v>51</v>
      </c>
      <c r="Q10" s="27"/>
    </row>
    <row r="11" spans="1:19" ht="15" customHeight="1" x14ac:dyDescent="0.25">
      <c r="A11" s="33">
        <v>6</v>
      </c>
      <c r="B11" s="50" t="s">
        <v>6</v>
      </c>
      <c r="C11" s="226" t="s">
        <v>22</v>
      </c>
      <c r="D11" s="371">
        <v>3</v>
      </c>
      <c r="E11" s="267">
        <v>69</v>
      </c>
      <c r="F11" s="362">
        <v>51.93</v>
      </c>
      <c r="G11" s="293">
        <v>1</v>
      </c>
      <c r="H11" s="267">
        <v>62</v>
      </c>
      <c r="I11" s="474">
        <v>49.73</v>
      </c>
      <c r="J11" s="371">
        <v>3</v>
      </c>
      <c r="K11" s="267">
        <v>45</v>
      </c>
      <c r="L11" s="362">
        <v>59.7</v>
      </c>
      <c r="M11" s="484">
        <v>6</v>
      </c>
      <c r="N11" s="409">
        <v>10</v>
      </c>
      <c r="O11" s="489">
        <v>37</v>
      </c>
      <c r="P11" s="64">
        <f>SUM(M11:O11)</f>
        <v>53</v>
      </c>
      <c r="Q11" s="27"/>
    </row>
    <row r="12" spans="1:19" s="79" customFormat="1" ht="15" customHeight="1" x14ac:dyDescent="0.25">
      <c r="A12" s="33">
        <v>7</v>
      </c>
      <c r="B12" s="49" t="s">
        <v>1</v>
      </c>
      <c r="C12" s="680" t="s">
        <v>129</v>
      </c>
      <c r="D12" s="368">
        <v>1</v>
      </c>
      <c r="E12" s="265">
        <v>54</v>
      </c>
      <c r="F12" s="359">
        <v>51.93</v>
      </c>
      <c r="G12" s="264">
        <v>1</v>
      </c>
      <c r="H12" s="265">
        <v>80</v>
      </c>
      <c r="I12" s="468">
        <v>49.73</v>
      </c>
      <c r="J12" s="368">
        <v>1</v>
      </c>
      <c r="K12" s="265">
        <v>50</v>
      </c>
      <c r="L12" s="359">
        <v>59.7</v>
      </c>
      <c r="M12" s="484">
        <v>25</v>
      </c>
      <c r="N12" s="409">
        <v>3</v>
      </c>
      <c r="O12" s="489">
        <v>34</v>
      </c>
      <c r="P12" s="64">
        <f>SUM(M12:O12)</f>
        <v>62</v>
      </c>
      <c r="Q12" s="27"/>
    </row>
    <row r="13" spans="1:19" s="79" customFormat="1" ht="15" customHeight="1" x14ac:dyDescent="0.25">
      <c r="A13" s="33">
        <v>8</v>
      </c>
      <c r="B13" s="50" t="s">
        <v>9</v>
      </c>
      <c r="C13" s="224" t="s">
        <v>89</v>
      </c>
      <c r="D13" s="369"/>
      <c r="E13" s="268"/>
      <c r="F13" s="360">
        <v>51.93</v>
      </c>
      <c r="G13" s="281">
        <v>1</v>
      </c>
      <c r="H13" s="268">
        <v>72</v>
      </c>
      <c r="I13" s="480">
        <v>49.73</v>
      </c>
      <c r="J13" s="369">
        <v>1</v>
      </c>
      <c r="K13" s="268">
        <v>87</v>
      </c>
      <c r="L13" s="360">
        <v>59.7</v>
      </c>
      <c r="M13" s="484">
        <v>53</v>
      </c>
      <c r="N13" s="409">
        <v>4</v>
      </c>
      <c r="O13" s="489">
        <v>5</v>
      </c>
      <c r="P13" s="64">
        <f>SUM(M13:O13)</f>
        <v>62</v>
      </c>
      <c r="Q13" s="27"/>
    </row>
    <row r="14" spans="1:19" s="79" customFormat="1" ht="15" customHeight="1" x14ac:dyDescent="0.25">
      <c r="A14" s="33">
        <v>9</v>
      </c>
      <c r="B14" s="50" t="s">
        <v>1</v>
      </c>
      <c r="C14" s="385" t="s">
        <v>4</v>
      </c>
      <c r="D14" s="371">
        <v>1</v>
      </c>
      <c r="E14" s="267">
        <v>64</v>
      </c>
      <c r="F14" s="362">
        <v>51.93</v>
      </c>
      <c r="G14" s="293">
        <v>4</v>
      </c>
      <c r="H14" s="267">
        <v>56.5</v>
      </c>
      <c r="I14" s="474">
        <v>49.73</v>
      </c>
      <c r="J14" s="371">
        <v>1</v>
      </c>
      <c r="K14" s="267">
        <v>45</v>
      </c>
      <c r="L14" s="362">
        <v>59.7</v>
      </c>
      <c r="M14" s="484">
        <v>10</v>
      </c>
      <c r="N14" s="409">
        <v>16</v>
      </c>
      <c r="O14" s="489">
        <v>39</v>
      </c>
      <c r="P14" s="64">
        <f>SUM(M14:O14)</f>
        <v>65</v>
      </c>
      <c r="Q14" s="27"/>
    </row>
    <row r="15" spans="1:19" ht="15" customHeight="1" thickBot="1" x14ac:dyDescent="0.3">
      <c r="A15" s="36">
        <v>10</v>
      </c>
      <c r="B15" s="55" t="s">
        <v>14</v>
      </c>
      <c r="C15" s="393" t="s">
        <v>85</v>
      </c>
      <c r="D15" s="685">
        <v>2</v>
      </c>
      <c r="E15" s="688">
        <v>43</v>
      </c>
      <c r="F15" s="690">
        <v>51.93</v>
      </c>
      <c r="G15" s="693">
        <v>1</v>
      </c>
      <c r="H15" s="688">
        <v>62</v>
      </c>
      <c r="I15" s="695">
        <v>49.73</v>
      </c>
      <c r="J15" s="685">
        <v>2</v>
      </c>
      <c r="K15" s="688">
        <v>66</v>
      </c>
      <c r="L15" s="690">
        <v>59.7</v>
      </c>
      <c r="M15" s="485">
        <v>43</v>
      </c>
      <c r="N15" s="495">
        <v>9</v>
      </c>
      <c r="O15" s="490">
        <v>16</v>
      </c>
      <c r="P15" s="66">
        <f>SUM(M15:O15)</f>
        <v>68</v>
      </c>
      <c r="Q15" s="27"/>
    </row>
    <row r="16" spans="1:19" ht="15" customHeight="1" x14ac:dyDescent="0.25">
      <c r="A16" s="35">
        <v>11</v>
      </c>
      <c r="B16" s="100" t="s">
        <v>14</v>
      </c>
      <c r="C16" s="585" t="s">
        <v>19</v>
      </c>
      <c r="D16" s="588"/>
      <c r="E16" s="591"/>
      <c r="F16" s="593">
        <v>51.93</v>
      </c>
      <c r="G16" s="594">
        <v>1</v>
      </c>
      <c r="H16" s="591">
        <v>80</v>
      </c>
      <c r="I16" s="596">
        <v>49.73</v>
      </c>
      <c r="J16" s="588">
        <v>1</v>
      </c>
      <c r="K16" s="591">
        <v>67</v>
      </c>
      <c r="L16" s="593">
        <v>59.7</v>
      </c>
      <c r="M16" s="486">
        <v>53</v>
      </c>
      <c r="N16" s="496">
        <v>2</v>
      </c>
      <c r="O16" s="491">
        <v>15</v>
      </c>
      <c r="P16" s="117">
        <f>SUM(M16:O16)</f>
        <v>70</v>
      </c>
      <c r="Q16" s="27"/>
    </row>
    <row r="17" spans="1:17" ht="15" customHeight="1" x14ac:dyDescent="0.25">
      <c r="A17" s="33">
        <v>12</v>
      </c>
      <c r="B17" s="452" t="s">
        <v>0</v>
      </c>
      <c r="C17" s="222" t="s">
        <v>30</v>
      </c>
      <c r="D17" s="367">
        <v>1</v>
      </c>
      <c r="E17" s="261">
        <v>80</v>
      </c>
      <c r="F17" s="358">
        <v>51.93</v>
      </c>
      <c r="G17" s="260">
        <v>2</v>
      </c>
      <c r="H17" s="261">
        <v>46</v>
      </c>
      <c r="I17" s="470">
        <v>49.73</v>
      </c>
      <c r="J17" s="367">
        <v>4</v>
      </c>
      <c r="K17" s="261">
        <v>52.8</v>
      </c>
      <c r="L17" s="358">
        <v>59.7</v>
      </c>
      <c r="M17" s="484">
        <v>2</v>
      </c>
      <c r="N17" s="409">
        <v>37</v>
      </c>
      <c r="O17" s="489">
        <v>32</v>
      </c>
      <c r="P17" s="601">
        <f>SUM(M17:O17)</f>
        <v>71</v>
      </c>
      <c r="Q17" s="27"/>
    </row>
    <row r="18" spans="1:17" s="79" customFormat="1" ht="15" customHeight="1" x14ac:dyDescent="0.25">
      <c r="A18" s="33">
        <v>13</v>
      </c>
      <c r="B18" s="50" t="s">
        <v>6</v>
      </c>
      <c r="C18" s="222" t="s">
        <v>68</v>
      </c>
      <c r="D18" s="367"/>
      <c r="E18" s="261"/>
      <c r="F18" s="358">
        <v>51.93</v>
      </c>
      <c r="G18" s="260">
        <v>2</v>
      </c>
      <c r="H18" s="261">
        <v>58</v>
      </c>
      <c r="I18" s="470">
        <v>49.73</v>
      </c>
      <c r="J18" s="367">
        <v>1</v>
      </c>
      <c r="K18" s="261">
        <v>92</v>
      </c>
      <c r="L18" s="358">
        <v>59.7</v>
      </c>
      <c r="M18" s="484">
        <v>53</v>
      </c>
      <c r="N18" s="409">
        <v>14</v>
      </c>
      <c r="O18" s="489">
        <v>4</v>
      </c>
      <c r="P18" s="64">
        <f>SUM(M18:O18)</f>
        <v>71</v>
      </c>
      <c r="Q18" s="27"/>
    </row>
    <row r="19" spans="1:17" ht="15" customHeight="1" x14ac:dyDescent="0.25">
      <c r="A19" s="33">
        <v>14</v>
      </c>
      <c r="B19" s="50" t="s">
        <v>6</v>
      </c>
      <c r="C19" s="380" t="s">
        <v>7</v>
      </c>
      <c r="D19" s="367">
        <v>1</v>
      </c>
      <c r="E19" s="261">
        <v>64</v>
      </c>
      <c r="F19" s="358">
        <v>51.93</v>
      </c>
      <c r="G19" s="260">
        <v>3</v>
      </c>
      <c r="H19" s="261">
        <v>60.6</v>
      </c>
      <c r="I19" s="470">
        <v>49.73</v>
      </c>
      <c r="J19" s="367">
        <v>2</v>
      </c>
      <c r="K19" s="261">
        <v>25.5</v>
      </c>
      <c r="L19" s="358">
        <v>59.7</v>
      </c>
      <c r="M19" s="484">
        <v>9</v>
      </c>
      <c r="N19" s="409">
        <v>12</v>
      </c>
      <c r="O19" s="489">
        <v>52</v>
      </c>
      <c r="P19" s="64">
        <f>SUM(M19:O19)</f>
        <v>73</v>
      </c>
      <c r="Q19" s="27"/>
    </row>
    <row r="20" spans="1:17" s="79" customFormat="1" ht="15" customHeight="1" x14ac:dyDescent="0.25">
      <c r="A20" s="33">
        <v>15</v>
      </c>
      <c r="B20" s="50" t="s">
        <v>5</v>
      </c>
      <c r="C20" s="612" t="s">
        <v>139</v>
      </c>
      <c r="D20" s="587">
        <v>2</v>
      </c>
      <c r="E20" s="304">
        <v>59</v>
      </c>
      <c r="F20" s="592">
        <v>51.93</v>
      </c>
      <c r="G20" s="300"/>
      <c r="H20" s="304"/>
      <c r="I20" s="595">
        <v>49.73</v>
      </c>
      <c r="J20" s="587">
        <v>5</v>
      </c>
      <c r="K20" s="304">
        <v>78</v>
      </c>
      <c r="L20" s="592">
        <v>59.7</v>
      </c>
      <c r="M20" s="484">
        <v>15</v>
      </c>
      <c r="N20" s="409">
        <v>51</v>
      </c>
      <c r="O20" s="489">
        <v>8</v>
      </c>
      <c r="P20" s="64">
        <f>SUM(M20:O20)</f>
        <v>74</v>
      </c>
      <c r="Q20" s="27"/>
    </row>
    <row r="21" spans="1:17" s="131" customFormat="1" ht="15" customHeight="1" x14ac:dyDescent="0.25">
      <c r="A21" s="33">
        <v>16</v>
      </c>
      <c r="B21" s="49" t="s">
        <v>9</v>
      </c>
      <c r="C21" s="582" t="s">
        <v>72</v>
      </c>
      <c r="D21" s="370"/>
      <c r="E21" s="263"/>
      <c r="F21" s="361">
        <v>51.93</v>
      </c>
      <c r="G21" s="262">
        <v>2</v>
      </c>
      <c r="H21" s="263">
        <v>55.5</v>
      </c>
      <c r="I21" s="471">
        <v>49.73</v>
      </c>
      <c r="J21" s="370">
        <v>1</v>
      </c>
      <c r="K21" s="263">
        <v>92</v>
      </c>
      <c r="L21" s="361">
        <v>59.7</v>
      </c>
      <c r="M21" s="484">
        <v>53</v>
      </c>
      <c r="N21" s="409">
        <v>20</v>
      </c>
      <c r="O21" s="489">
        <v>2</v>
      </c>
      <c r="P21" s="64">
        <f>SUM(M21:O21)</f>
        <v>75</v>
      </c>
      <c r="Q21" s="27"/>
    </row>
    <row r="22" spans="1:17" ht="15" customHeight="1" x14ac:dyDescent="0.25">
      <c r="A22" s="33">
        <v>17</v>
      </c>
      <c r="B22" s="49" t="s">
        <v>5</v>
      </c>
      <c r="C22" s="680" t="s">
        <v>119</v>
      </c>
      <c r="D22" s="367">
        <v>1</v>
      </c>
      <c r="E22" s="261">
        <v>72</v>
      </c>
      <c r="F22" s="358">
        <v>51.93</v>
      </c>
      <c r="G22" s="260">
        <v>1</v>
      </c>
      <c r="H22" s="261">
        <v>56</v>
      </c>
      <c r="I22" s="470">
        <v>49.73</v>
      </c>
      <c r="J22" s="367"/>
      <c r="K22" s="261"/>
      <c r="L22" s="358">
        <v>59.7</v>
      </c>
      <c r="M22" s="484">
        <v>4</v>
      </c>
      <c r="N22" s="409">
        <v>18</v>
      </c>
      <c r="O22" s="489">
        <v>54</v>
      </c>
      <c r="P22" s="64">
        <f>SUM(M22:O22)</f>
        <v>76</v>
      </c>
      <c r="Q22" s="27"/>
    </row>
    <row r="23" spans="1:17" s="79" customFormat="1" ht="15" customHeight="1" x14ac:dyDescent="0.25">
      <c r="A23" s="33">
        <v>18</v>
      </c>
      <c r="B23" s="49" t="s">
        <v>1</v>
      </c>
      <c r="C23" s="222" t="s">
        <v>76</v>
      </c>
      <c r="D23" s="367">
        <v>7</v>
      </c>
      <c r="E23" s="261">
        <v>52</v>
      </c>
      <c r="F23" s="358">
        <v>51.93</v>
      </c>
      <c r="G23" s="260">
        <v>4</v>
      </c>
      <c r="H23" s="261">
        <v>50</v>
      </c>
      <c r="I23" s="470">
        <v>49.73</v>
      </c>
      <c r="J23" s="367">
        <v>1</v>
      </c>
      <c r="K23" s="261">
        <v>62</v>
      </c>
      <c r="L23" s="358">
        <v>59.7</v>
      </c>
      <c r="M23" s="484">
        <v>29</v>
      </c>
      <c r="N23" s="409">
        <v>27</v>
      </c>
      <c r="O23" s="489">
        <v>21</v>
      </c>
      <c r="P23" s="64">
        <f>SUM(M23:O23)</f>
        <v>77</v>
      </c>
      <c r="Q23" s="27"/>
    </row>
    <row r="24" spans="1:17" s="79" customFormat="1" ht="15" customHeight="1" x14ac:dyDescent="0.25">
      <c r="A24" s="33">
        <v>19</v>
      </c>
      <c r="B24" s="50" t="s">
        <v>6</v>
      </c>
      <c r="C24" s="225" t="s">
        <v>31</v>
      </c>
      <c r="D24" s="370">
        <v>4</v>
      </c>
      <c r="E24" s="263">
        <v>62.5</v>
      </c>
      <c r="F24" s="361">
        <v>51.93</v>
      </c>
      <c r="G24" s="262">
        <v>4</v>
      </c>
      <c r="H24" s="263">
        <v>52.8</v>
      </c>
      <c r="I24" s="471">
        <v>49.73</v>
      </c>
      <c r="J24" s="370">
        <v>1</v>
      </c>
      <c r="K24" s="263">
        <v>39</v>
      </c>
      <c r="L24" s="361">
        <v>59.7</v>
      </c>
      <c r="M24" s="484">
        <v>13</v>
      </c>
      <c r="N24" s="409">
        <v>23</v>
      </c>
      <c r="O24" s="489">
        <v>46</v>
      </c>
      <c r="P24" s="64">
        <f>SUM(M24:O24)</f>
        <v>82</v>
      </c>
      <c r="Q24" s="27"/>
    </row>
    <row r="25" spans="1:17" ht="15" customHeight="1" thickBot="1" x14ac:dyDescent="0.3">
      <c r="A25" s="36">
        <v>20</v>
      </c>
      <c r="B25" s="56" t="s">
        <v>1</v>
      </c>
      <c r="C25" s="707" t="s">
        <v>90</v>
      </c>
      <c r="D25" s="711"/>
      <c r="E25" s="718"/>
      <c r="F25" s="722">
        <v>51.93</v>
      </c>
      <c r="G25" s="729">
        <v>2</v>
      </c>
      <c r="H25" s="718">
        <v>70</v>
      </c>
      <c r="I25" s="736">
        <v>49.73</v>
      </c>
      <c r="J25" s="711">
        <v>2</v>
      </c>
      <c r="K25" s="718">
        <v>60.5</v>
      </c>
      <c r="L25" s="722">
        <v>59.7</v>
      </c>
      <c r="M25" s="487">
        <v>53</v>
      </c>
      <c r="N25" s="497">
        <v>5</v>
      </c>
      <c r="O25" s="492">
        <v>25</v>
      </c>
      <c r="P25" s="118">
        <f>SUM(M25:O25)</f>
        <v>83</v>
      </c>
      <c r="Q25" s="27"/>
    </row>
    <row r="26" spans="1:17" ht="15" customHeight="1" x14ac:dyDescent="0.25">
      <c r="A26" s="35">
        <v>21</v>
      </c>
      <c r="B26" s="53" t="s">
        <v>14</v>
      </c>
      <c r="C26" s="710" t="s">
        <v>20</v>
      </c>
      <c r="D26" s="715">
        <v>1</v>
      </c>
      <c r="E26" s="720">
        <v>55</v>
      </c>
      <c r="F26" s="726">
        <v>51.93</v>
      </c>
      <c r="G26" s="733">
        <v>1</v>
      </c>
      <c r="H26" s="720">
        <v>34</v>
      </c>
      <c r="I26" s="740">
        <v>49.73</v>
      </c>
      <c r="J26" s="715">
        <v>4</v>
      </c>
      <c r="K26" s="720">
        <v>65.75</v>
      </c>
      <c r="L26" s="726">
        <v>59.7</v>
      </c>
      <c r="M26" s="483">
        <v>22</v>
      </c>
      <c r="N26" s="494">
        <v>46</v>
      </c>
      <c r="O26" s="488">
        <v>17</v>
      </c>
      <c r="P26" s="63">
        <f>SUM(M26:O26)</f>
        <v>85</v>
      </c>
      <c r="Q26" s="27"/>
    </row>
    <row r="27" spans="1:17" ht="15" customHeight="1" x14ac:dyDescent="0.25">
      <c r="A27" s="33">
        <v>22</v>
      </c>
      <c r="B27" s="49" t="s">
        <v>11</v>
      </c>
      <c r="C27" s="222" t="s">
        <v>88</v>
      </c>
      <c r="D27" s="367">
        <v>3</v>
      </c>
      <c r="E27" s="261">
        <v>43.7</v>
      </c>
      <c r="F27" s="358">
        <v>51.93</v>
      </c>
      <c r="G27" s="260">
        <v>2</v>
      </c>
      <c r="H27" s="261">
        <v>55.5</v>
      </c>
      <c r="I27" s="470">
        <v>49.73</v>
      </c>
      <c r="J27" s="367">
        <v>2</v>
      </c>
      <c r="K27" s="261">
        <v>54</v>
      </c>
      <c r="L27" s="358">
        <v>59.7</v>
      </c>
      <c r="M27" s="484">
        <v>41</v>
      </c>
      <c r="N27" s="409">
        <v>19</v>
      </c>
      <c r="O27" s="489">
        <v>28</v>
      </c>
      <c r="P27" s="64">
        <f>SUM(M27:O27)</f>
        <v>88</v>
      </c>
      <c r="Q27" s="27"/>
    </row>
    <row r="28" spans="1:17" s="131" customFormat="1" ht="15" customHeight="1" x14ac:dyDescent="0.25">
      <c r="A28" s="33">
        <v>23</v>
      </c>
      <c r="B28" s="50" t="s">
        <v>6</v>
      </c>
      <c r="C28" s="226" t="s">
        <v>53</v>
      </c>
      <c r="D28" s="371">
        <v>1</v>
      </c>
      <c r="E28" s="267">
        <v>76</v>
      </c>
      <c r="F28" s="362">
        <v>51.93</v>
      </c>
      <c r="G28" s="293">
        <v>2</v>
      </c>
      <c r="H28" s="267">
        <v>47</v>
      </c>
      <c r="I28" s="474">
        <v>49.73</v>
      </c>
      <c r="J28" s="371"/>
      <c r="K28" s="267"/>
      <c r="L28" s="362">
        <v>59.7</v>
      </c>
      <c r="M28" s="484">
        <v>3</v>
      </c>
      <c r="N28" s="409">
        <v>32</v>
      </c>
      <c r="O28" s="489">
        <v>54</v>
      </c>
      <c r="P28" s="64">
        <f>SUM(M28:O28)</f>
        <v>89</v>
      </c>
      <c r="Q28" s="27"/>
    </row>
    <row r="29" spans="1:17" s="79" customFormat="1" ht="15" customHeight="1" x14ac:dyDescent="0.25">
      <c r="A29" s="33">
        <v>24</v>
      </c>
      <c r="B29" s="49" t="s">
        <v>14</v>
      </c>
      <c r="C29" s="222" t="s">
        <v>84</v>
      </c>
      <c r="D29" s="717"/>
      <c r="E29" s="721"/>
      <c r="F29" s="728">
        <v>51.93</v>
      </c>
      <c r="G29" s="735">
        <v>2</v>
      </c>
      <c r="H29" s="721">
        <v>81.5</v>
      </c>
      <c r="I29" s="742">
        <v>49.73</v>
      </c>
      <c r="J29" s="717">
        <v>6</v>
      </c>
      <c r="K29" s="721">
        <v>45</v>
      </c>
      <c r="L29" s="728">
        <v>59.7</v>
      </c>
      <c r="M29" s="484">
        <v>53</v>
      </c>
      <c r="N29" s="409">
        <v>1</v>
      </c>
      <c r="O29" s="489">
        <v>38</v>
      </c>
      <c r="P29" s="64">
        <f>SUM(M29:O29)</f>
        <v>92</v>
      </c>
      <c r="Q29" s="27"/>
    </row>
    <row r="30" spans="1:17" ht="15" customHeight="1" x14ac:dyDescent="0.25">
      <c r="A30" s="33">
        <v>25</v>
      </c>
      <c r="B30" s="50" t="s">
        <v>1</v>
      </c>
      <c r="C30" s="222" t="s">
        <v>95</v>
      </c>
      <c r="D30" s="367">
        <v>2</v>
      </c>
      <c r="E30" s="261">
        <v>47</v>
      </c>
      <c r="F30" s="358">
        <v>51.93</v>
      </c>
      <c r="G30" s="260">
        <v>1</v>
      </c>
      <c r="H30" s="261">
        <v>50</v>
      </c>
      <c r="I30" s="470">
        <v>49.73</v>
      </c>
      <c r="J30" s="367">
        <v>1</v>
      </c>
      <c r="K30" s="261">
        <v>52</v>
      </c>
      <c r="L30" s="358">
        <v>59.7</v>
      </c>
      <c r="M30" s="484">
        <v>36</v>
      </c>
      <c r="N30" s="409">
        <v>26</v>
      </c>
      <c r="O30" s="489">
        <v>33</v>
      </c>
      <c r="P30" s="64">
        <f>SUM(M30:O30)</f>
        <v>95</v>
      </c>
      <c r="Q30" s="27"/>
    </row>
    <row r="31" spans="1:17" s="79" customFormat="1" ht="15" customHeight="1" x14ac:dyDescent="0.25">
      <c r="A31" s="33">
        <v>26</v>
      </c>
      <c r="B31" s="50" t="s">
        <v>1</v>
      </c>
      <c r="C31" s="385" t="s">
        <v>2</v>
      </c>
      <c r="D31" s="371">
        <v>1</v>
      </c>
      <c r="E31" s="267">
        <v>64</v>
      </c>
      <c r="F31" s="362">
        <v>51.93</v>
      </c>
      <c r="G31" s="293">
        <v>3</v>
      </c>
      <c r="H31" s="267">
        <v>37</v>
      </c>
      <c r="I31" s="474">
        <v>49.73</v>
      </c>
      <c r="J31" s="371">
        <v>1</v>
      </c>
      <c r="K31" s="267">
        <v>41</v>
      </c>
      <c r="L31" s="362">
        <v>59.7</v>
      </c>
      <c r="M31" s="484">
        <v>11</v>
      </c>
      <c r="N31" s="409">
        <v>43</v>
      </c>
      <c r="O31" s="489">
        <v>42</v>
      </c>
      <c r="P31" s="64">
        <f>SUM(M31:O31)</f>
        <v>96</v>
      </c>
      <c r="Q31" s="27"/>
    </row>
    <row r="32" spans="1:17" ht="15" customHeight="1" x14ac:dyDescent="0.25">
      <c r="A32" s="33">
        <v>27</v>
      </c>
      <c r="B32" s="50" t="s">
        <v>0</v>
      </c>
      <c r="C32" s="385" t="s">
        <v>98</v>
      </c>
      <c r="D32" s="371">
        <v>6</v>
      </c>
      <c r="E32" s="267">
        <v>55.8</v>
      </c>
      <c r="F32" s="362">
        <v>51.93</v>
      </c>
      <c r="G32" s="293">
        <v>1</v>
      </c>
      <c r="H32" s="267">
        <v>52</v>
      </c>
      <c r="I32" s="474">
        <v>49.73</v>
      </c>
      <c r="J32" s="371"/>
      <c r="K32" s="267"/>
      <c r="L32" s="362">
        <v>59.7</v>
      </c>
      <c r="M32" s="484">
        <v>21</v>
      </c>
      <c r="N32" s="409">
        <v>24</v>
      </c>
      <c r="O32" s="489">
        <v>54</v>
      </c>
      <c r="P32" s="64">
        <f>SUM(M32:O32)</f>
        <v>99</v>
      </c>
      <c r="Q32" s="27"/>
    </row>
    <row r="33" spans="1:17" s="79" customFormat="1" ht="15" customHeight="1" x14ac:dyDescent="0.25">
      <c r="A33" s="33">
        <v>28</v>
      </c>
      <c r="B33" s="49" t="s">
        <v>1</v>
      </c>
      <c r="C33" s="378" t="s">
        <v>55</v>
      </c>
      <c r="D33" s="372">
        <v>1</v>
      </c>
      <c r="E33" s="278">
        <v>57</v>
      </c>
      <c r="F33" s="363">
        <v>51.93</v>
      </c>
      <c r="G33" s="276">
        <v>1</v>
      </c>
      <c r="H33" s="278">
        <v>49</v>
      </c>
      <c r="I33" s="469">
        <v>49.73</v>
      </c>
      <c r="J33" s="372"/>
      <c r="K33" s="278"/>
      <c r="L33" s="363">
        <v>59.7</v>
      </c>
      <c r="M33" s="484">
        <v>17</v>
      </c>
      <c r="N33" s="409">
        <v>29</v>
      </c>
      <c r="O33" s="489">
        <v>54</v>
      </c>
      <c r="P33" s="64">
        <f>SUM(M33:O33)</f>
        <v>100</v>
      </c>
      <c r="Q33" s="27"/>
    </row>
    <row r="34" spans="1:17" s="131" customFormat="1" ht="15" customHeight="1" x14ac:dyDescent="0.25">
      <c r="A34" s="33">
        <v>29</v>
      </c>
      <c r="B34" s="50" t="s">
        <v>1</v>
      </c>
      <c r="C34" s="612" t="s">
        <v>128</v>
      </c>
      <c r="D34" s="375">
        <v>3</v>
      </c>
      <c r="E34" s="296">
        <v>54.333333333333336</v>
      </c>
      <c r="F34" s="365">
        <v>51.93</v>
      </c>
      <c r="G34" s="290">
        <v>7</v>
      </c>
      <c r="H34" s="296">
        <v>47.3</v>
      </c>
      <c r="I34" s="481">
        <v>49.73</v>
      </c>
      <c r="J34" s="375">
        <v>8</v>
      </c>
      <c r="K34" s="296">
        <v>34.299999999999997</v>
      </c>
      <c r="L34" s="365">
        <v>59.7</v>
      </c>
      <c r="M34" s="484">
        <v>23</v>
      </c>
      <c r="N34" s="409">
        <v>31</v>
      </c>
      <c r="O34" s="489">
        <v>48</v>
      </c>
      <c r="P34" s="64">
        <f>SUM(M34:O34)</f>
        <v>102</v>
      </c>
      <c r="Q34" s="27"/>
    </row>
    <row r="35" spans="1:17" s="79" customFormat="1" ht="15" customHeight="1" thickBot="1" x14ac:dyDescent="0.3">
      <c r="A35" s="36">
        <v>30</v>
      </c>
      <c r="B35" s="56" t="s">
        <v>1</v>
      </c>
      <c r="C35" s="386" t="s">
        <v>77</v>
      </c>
      <c r="D35" s="387">
        <v>3</v>
      </c>
      <c r="E35" s="388">
        <v>56</v>
      </c>
      <c r="F35" s="389">
        <v>51.93</v>
      </c>
      <c r="G35" s="478">
        <v>4</v>
      </c>
      <c r="H35" s="388">
        <v>49</v>
      </c>
      <c r="I35" s="479">
        <v>49.73</v>
      </c>
      <c r="J35" s="387"/>
      <c r="K35" s="388"/>
      <c r="L35" s="389">
        <v>59.7</v>
      </c>
      <c r="M35" s="485">
        <v>20</v>
      </c>
      <c r="N35" s="495">
        <v>30</v>
      </c>
      <c r="O35" s="490">
        <v>54</v>
      </c>
      <c r="P35" s="66">
        <f>SUM(M35:O35)</f>
        <v>104</v>
      </c>
      <c r="Q35" s="27"/>
    </row>
    <row r="36" spans="1:17" ht="15" customHeight="1" x14ac:dyDescent="0.25">
      <c r="A36" s="35">
        <v>31</v>
      </c>
      <c r="B36" s="53" t="s">
        <v>1</v>
      </c>
      <c r="C36" s="221" t="s">
        <v>91</v>
      </c>
      <c r="D36" s="377">
        <v>1</v>
      </c>
      <c r="E36" s="381">
        <v>46</v>
      </c>
      <c r="F36" s="366">
        <v>51.93</v>
      </c>
      <c r="G36" s="472">
        <v>3</v>
      </c>
      <c r="H36" s="381">
        <v>42.3</v>
      </c>
      <c r="I36" s="473">
        <v>49.73</v>
      </c>
      <c r="J36" s="377">
        <v>2</v>
      </c>
      <c r="K36" s="381">
        <v>60</v>
      </c>
      <c r="L36" s="366">
        <v>59.7</v>
      </c>
      <c r="M36" s="486">
        <v>37</v>
      </c>
      <c r="N36" s="496">
        <v>41</v>
      </c>
      <c r="O36" s="491">
        <v>26</v>
      </c>
      <c r="P36" s="117">
        <f>SUM(M36:O36)</f>
        <v>104</v>
      </c>
      <c r="Q36" s="27"/>
    </row>
    <row r="37" spans="1:17" ht="15" customHeight="1" x14ac:dyDescent="0.25">
      <c r="A37" s="33">
        <v>32</v>
      </c>
      <c r="B37" s="506" t="s">
        <v>6</v>
      </c>
      <c r="C37" s="581" t="s">
        <v>137</v>
      </c>
      <c r="D37" s="587"/>
      <c r="E37" s="304"/>
      <c r="F37" s="592">
        <v>51.93</v>
      </c>
      <c r="G37" s="300"/>
      <c r="H37" s="304"/>
      <c r="I37" s="595">
        <v>49.73</v>
      </c>
      <c r="J37" s="587">
        <v>2</v>
      </c>
      <c r="K37" s="304">
        <v>96</v>
      </c>
      <c r="L37" s="592">
        <v>59.7</v>
      </c>
      <c r="M37" s="484">
        <v>53</v>
      </c>
      <c r="N37" s="409">
        <v>51</v>
      </c>
      <c r="O37" s="489">
        <v>1</v>
      </c>
      <c r="P37" s="64">
        <f>SUM(M37:O37)</f>
        <v>105</v>
      </c>
      <c r="Q37" s="27"/>
    </row>
    <row r="38" spans="1:17" s="131" customFormat="1" ht="15" customHeight="1" x14ac:dyDescent="0.25">
      <c r="A38" s="33">
        <v>33</v>
      </c>
      <c r="B38" s="95" t="s">
        <v>9</v>
      </c>
      <c r="C38" s="223" t="s">
        <v>107</v>
      </c>
      <c r="D38" s="716">
        <v>1</v>
      </c>
      <c r="E38" s="701">
        <v>92</v>
      </c>
      <c r="F38" s="727">
        <v>51.93</v>
      </c>
      <c r="G38" s="734"/>
      <c r="H38" s="701"/>
      <c r="I38" s="741">
        <v>49.73</v>
      </c>
      <c r="J38" s="716"/>
      <c r="K38" s="701"/>
      <c r="L38" s="727">
        <v>59.7</v>
      </c>
      <c r="M38" s="484">
        <v>1</v>
      </c>
      <c r="N38" s="409">
        <v>51</v>
      </c>
      <c r="O38" s="489">
        <v>54</v>
      </c>
      <c r="P38" s="64">
        <f>SUM(M38:O38)</f>
        <v>106</v>
      </c>
      <c r="Q38" s="27"/>
    </row>
    <row r="39" spans="1:17" s="79" customFormat="1" ht="15" customHeight="1" x14ac:dyDescent="0.25">
      <c r="A39" s="33">
        <v>34</v>
      </c>
      <c r="B39" s="50" t="s">
        <v>5</v>
      </c>
      <c r="C39" s="380" t="s">
        <v>83</v>
      </c>
      <c r="D39" s="369">
        <v>1</v>
      </c>
      <c r="E39" s="268">
        <v>56</v>
      </c>
      <c r="F39" s="360">
        <v>51.93</v>
      </c>
      <c r="G39" s="281">
        <v>1</v>
      </c>
      <c r="H39" s="268">
        <v>46</v>
      </c>
      <c r="I39" s="480">
        <v>49.73</v>
      </c>
      <c r="J39" s="369"/>
      <c r="K39" s="268"/>
      <c r="L39" s="360">
        <v>59.7</v>
      </c>
      <c r="M39" s="484">
        <v>18</v>
      </c>
      <c r="N39" s="409">
        <v>35</v>
      </c>
      <c r="O39" s="489">
        <v>54</v>
      </c>
      <c r="P39" s="64">
        <f>SUM(M39:O39)</f>
        <v>107</v>
      </c>
      <c r="Q39" s="27"/>
    </row>
    <row r="40" spans="1:17" s="131" customFormat="1" ht="15" customHeight="1" x14ac:dyDescent="0.25">
      <c r="A40" s="33">
        <v>35</v>
      </c>
      <c r="B40" s="95" t="s">
        <v>1</v>
      </c>
      <c r="C40" s="224" t="s">
        <v>3</v>
      </c>
      <c r="D40" s="369"/>
      <c r="E40" s="268"/>
      <c r="F40" s="360">
        <v>51.93</v>
      </c>
      <c r="G40" s="281">
        <v>4</v>
      </c>
      <c r="H40" s="268">
        <v>47</v>
      </c>
      <c r="I40" s="480">
        <v>49.73</v>
      </c>
      <c r="J40" s="369">
        <v>1</v>
      </c>
      <c r="K40" s="268">
        <v>64</v>
      </c>
      <c r="L40" s="360">
        <v>59.7</v>
      </c>
      <c r="M40" s="484">
        <v>53</v>
      </c>
      <c r="N40" s="409">
        <v>34</v>
      </c>
      <c r="O40" s="489">
        <v>20</v>
      </c>
      <c r="P40" s="64">
        <f>SUM(M40:O40)</f>
        <v>107</v>
      </c>
      <c r="Q40" s="27"/>
    </row>
    <row r="41" spans="1:17" s="79" customFormat="1" ht="15" customHeight="1" x14ac:dyDescent="0.25">
      <c r="A41" s="33">
        <v>36</v>
      </c>
      <c r="B41" s="506" t="s">
        <v>1</v>
      </c>
      <c r="C41" s="679" t="s">
        <v>125</v>
      </c>
      <c r="D41" s="587">
        <v>1</v>
      </c>
      <c r="E41" s="304">
        <v>68</v>
      </c>
      <c r="F41" s="592">
        <v>51.93</v>
      </c>
      <c r="G41" s="300"/>
      <c r="H41" s="304"/>
      <c r="I41" s="595">
        <v>49.73</v>
      </c>
      <c r="J41" s="587">
        <v>1</v>
      </c>
      <c r="K41" s="304">
        <v>31</v>
      </c>
      <c r="L41" s="592">
        <v>59.7</v>
      </c>
      <c r="M41" s="484">
        <v>7</v>
      </c>
      <c r="N41" s="409">
        <v>51</v>
      </c>
      <c r="O41" s="489">
        <v>50</v>
      </c>
      <c r="P41" s="64">
        <f>SUM(M41:O41)</f>
        <v>108</v>
      </c>
      <c r="Q41" s="27"/>
    </row>
    <row r="42" spans="1:17" ht="15" customHeight="1" x14ac:dyDescent="0.25">
      <c r="A42" s="33">
        <v>37</v>
      </c>
      <c r="B42" s="506" t="s">
        <v>5</v>
      </c>
      <c r="C42" s="581" t="s">
        <v>116</v>
      </c>
      <c r="D42" s="587">
        <v>1</v>
      </c>
      <c r="E42" s="304">
        <v>42</v>
      </c>
      <c r="F42" s="592">
        <v>51.93</v>
      </c>
      <c r="G42" s="300"/>
      <c r="H42" s="304"/>
      <c r="I42" s="595">
        <v>49.73</v>
      </c>
      <c r="J42" s="587">
        <v>1</v>
      </c>
      <c r="K42" s="304">
        <v>67</v>
      </c>
      <c r="L42" s="592">
        <v>59.7</v>
      </c>
      <c r="M42" s="484">
        <v>44</v>
      </c>
      <c r="N42" s="409">
        <v>51</v>
      </c>
      <c r="O42" s="489">
        <v>14</v>
      </c>
      <c r="P42" s="64">
        <f>SUM(M42:O42)</f>
        <v>109</v>
      </c>
      <c r="Q42" s="27"/>
    </row>
    <row r="43" spans="1:17" ht="15" customHeight="1" x14ac:dyDescent="0.25">
      <c r="A43" s="33">
        <v>38</v>
      </c>
      <c r="B43" s="49" t="s">
        <v>1</v>
      </c>
      <c r="C43" s="225" t="s">
        <v>78</v>
      </c>
      <c r="D43" s="370">
        <v>1</v>
      </c>
      <c r="E43" s="263">
        <v>51</v>
      </c>
      <c r="F43" s="361">
        <v>51.93</v>
      </c>
      <c r="G43" s="262">
        <v>3</v>
      </c>
      <c r="H43" s="263">
        <v>43</v>
      </c>
      <c r="I43" s="471">
        <v>49.73</v>
      </c>
      <c r="J43" s="370">
        <v>1</v>
      </c>
      <c r="K43" s="263">
        <v>44</v>
      </c>
      <c r="L43" s="361">
        <v>59.7</v>
      </c>
      <c r="M43" s="484">
        <v>30</v>
      </c>
      <c r="N43" s="409">
        <v>40</v>
      </c>
      <c r="O43" s="489">
        <v>40</v>
      </c>
      <c r="P43" s="64">
        <f>SUM(M43:O43)</f>
        <v>110</v>
      </c>
      <c r="Q43" s="27"/>
    </row>
    <row r="44" spans="1:17" ht="15" customHeight="1" x14ac:dyDescent="0.25">
      <c r="A44" s="34">
        <v>39</v>
      </c>
      <c r="B44" s="502" t="s">
        <v>14</v>
      </c>
      <c r="C44" s="658" t="s">
        <v>130</v>
      </c>
      <c r="D44" s="664"/>
      <c r="E44" s="604"/>
      <c r="F44" s="669">
        <v>51.93</v>
      </c>
      <c r="G44" s="673"/>
      <c r="H44" s="604"/>
      <c r="I44" s="678">
        <v>49.73</v>
      </c>
      <c r="J44" s="664">
        <v>1</v>
      </c>
      <c r="K44" s="604">
        <v>87</v>
      </c>
      <c r="L44" s="669">
        <v>59.7</v>
      </c>
      <c r="M44" s="487">
        <v>53</v>
      </c>
      <c r="N44" s="497">
        <v>51</v>
      </c>
      <c r="O44" s="492">
        <v>6</v>
      </c>
      <c r="P44" s="118">
        <f>SUM(M44:O44)</f>
        <v>110</v>
      </c>
      <c r="Q44" s="27"/>
    </row>
    <row r="45" spans="1:17" s="131" customFormat="1" ht="15" customHeight="1" thickBot="1" x14ac:dyDescent="0.3">
      <c r="A45" s="36">
        <v>40</v>
      </c>
      <c r="B45" s="55" t="s">
        <v>11</v>
      </c>
      <c r="C45" s="599" t="s">
        <v>87</v>
      </c>
      <c r="D45" s="662"/>
      <c r="E45" s="665"/>
      <c r="F45" s="667">
        <v>51.93</v>
      </c>
      <c r="G45" s="671">
        <v>3</v>
      </c>
      <c r="H45" s="665">
        <v>45</v>
      </c>
      <c r="I45" s="676">
        <v>49.73</v>
      </c>
      <c r="J45" s="662">
        <v>2</v>
      </c>
      <c r="K45" s="665">
        <v>64</v>
      </c>
      <c r="L45" s="667">
        <v>59.7</v>
      </c>
      <c r="M45" s="485">
        <v>53</v>
      </c>
      <c r="N45" s="495">
        <v>38</v>
      </c>
      <c r="O45" s="490">
        <v>19</v>
      </c>
      <c r="P45" s="66">
        <f>SUM(M45:O45)</f>
        <v>110</v>
      </c>
      <c r="Q45" s="27"/>
    </row>
    <row r="46" spans="1:17" ht="15" customHeight="1" x14ac:dyDescent="0.25">
      <c r="A46" s="35">
        <v>41</v>
      </c>
      <c r="B46" s="611" t="s">
        <v>0</v>
      </c>
      <c r="C46" s="613" t="s">
        <v>148</v>
      </c>
      <c r="D46" s="615"/>
      <c r="E46" s="620"/>
      <c r="F46" s="621">
        <v>51.93</v>
      </c>
      <c r="G46" s="626"/>
      <c r="H46" s="620"/>
      <c r="I46" s="631">
        <v>49.73</v>
      </c>
      <c r="J46" s="615">
        <v>2</v>
      </c>
      <c r="K46" s="620">
        <v>82.5</v>
      </c>
      <c r="L46" s="621">
        <v>59.7</v>
      </c>
      <c r="M46" s="501">
        <v>53</v>
      </c>
      <c r="N46" s="498">
        <v>51</v>
      </c>
      <c r="O46" s="501">
        <v>7</v>
      </c>
      <c r="P46" s="532">
        <f>SUM(M46:O46)</f>
        <v>111</v>
      </c>
      <c r="Q46" s="27"/>
    </row>
    <row r="47" spans="1:17" ht="15" customHeight="1" x14ac:dyDescent="0.25">
      <c r="A47" s="153">
        <v>42</v>
      </c>
      <c r="B47" s="95" t="s">
        <v>9</v>
      </c>
      <c r="C47" s="122" t="s">
        <v>109</v>
      </c>
      <c r="D47" s="264">
        <v>1</v>
      </c>
      <c r="E47" s="265">
        <v>65</v>
      </c>
      <c r="F47" s="468">
        <v>51.93</v>
      </c>
      <c r="G47" s="368"/>
      <c r="H47" s="265"/>
      <c r="I47" s="359">
        <v>49.73</v>
      </c>
      <c r="J47" s="264"/>
      <c r="K47" s="265"/>
      <c r="L47" s="468">
        <v>59.7</v>
      </c>
      <c r="M47" s="526">
        <v>8</v>
      </c>
      <c r="N47" s="409">
        <v>51</v>
      </c>
      <c r="O47" s="526">
        <v>54</v>
      </c>
      <c r="P47" s="533">
        <f>SUM(M47:O47)</f>
        <v>113</v>
      </c>
      <c r="Q47" s="27"/>
    </row>
    <row r="48" spans="1:17" ht="15" customHeight="1" x14ac:dyDescent="0.25">
      <c r="A48" s="33">
        <v>43</v>
      </c>
      <c r="B48" s="49" t="s">
        <v>14</v>
      </c>
      <c r="C48" s="583" t="s">
        <v>60</v>
      </c>
      <c r="D48" s="260"/>
      <c r="E48" s="261"/>
      <c r="F48" s="470">
        <v>51.93</v>
      </c>
      <c r="G48" s="367">
        <v>3</v>
      </c>
      <c r="H48" s="261">
        <v>59</v>
      </c>
      <c r="I48" s="358">
        <v>49.73</v>
      </c>
      <c r="J48" s="260">
        <v>1</v>
      </c>
      <c r="K48" s="261">
        <v>37</v>
      </c>
      <c r="L48" s="470">
        <v>59.7</v>
      </c>
      <c r="M48" s="526">
        <v>53</v>
      </c>
      <c r="N48" s="409">
        <v>13</v>
      </c>
      <c r="O48" s="526">
        <v>47</v>
      </c>
      <c r="P48" s="597">
        <f>SUM(M48:O48)</f>
        <v>113</v>
      </c>
      <c r="Q48" s="27"/>
    </row>
    <row r="49" spans="1:17" ht="15" customHeight="1" x14ac:dyDescent="0.25">
      <c r="A49" s="33">
        <v>44</v>
      </c>
      <c r="B49" s="506" t="s">
        <v>11</v>
      </c>
      <c r="C49" s="241" t="s">
        <v>131</v>
      </c>
      <c r="D49" s="300"/>
      <c r="E49" s="304"/>
      <c r="F49" s="595">
        <v>51.93</v>
      </c>
      <c r="G49" s="587"/>
      <c r="H49" s="304"/>
      <c r="I49" s="592">
        <v>49.73</v>
      </c>
      <c r="J49" s="300">
        <v>1</v>
      </c>
      <c r="K49" s="304">
        <v>74</v>
      </c>
      <c r="L49" s="595">
        <v>59.7</v>
      </c>
      <c r="M49" s="526">
        <v>53</v>
      </c>
      <c r="N49" s="409">
        <v>51</v>
      </c>
      <c r="O49" s="526">
        <v>9</v>
      </c>
      <c r="P49" s="533">
        <f>SUM(M49:O49)</f>
        <v>113</v>
      </c>
      <c r="Q49" s="27"/>
    </row>
    <row r="50" spans="1:17" s="131" customFormat="1" ht="15" customHeight="1" x14ac:dyDescent="0.25">
      <c r="A50" s="33">
        <v>45</v>
      </c>
      <c r="B50" s="49" t="s">
        <v>6</v>
      </c>
      <c r="C50" s="89" t="s">
        <v>67</v>
      </c>
      <c r="D50" s="276"/>
      <c r="E50" s="278"/>
      <c r="F50" s="469">
        <v>51.93</v>
      </c>
      <c r="G50" s="372">
        <v>1</v>
      </c>
      <c r="H50" s="278">
        <v>66</v>
      </c>
      <c r="I50" s="363">
        <v>49.73</v>
      </c>
      <c r="J50" s="276"/>
      <c r="K50" s="278"/>
      <c r="L50" s="469">
        <v>59.7</v>
      </c>
      <c r="M50" s="526">
        <v>53</v>
      </c>
      <c r="N50" s="409">
        <v>6</v>
      </c>
      <c r="O50" s="526">
        <v>54</v>
      </c>
      <c r="P50" s="597">
        <f>SUM(M50:O50)</f>
        <v>113</v>
      </c>
      <c r="Q50" s="27"/>
    </row>
    <row r="51" spans="1:17" s="79" customFormat="1" ht="15" customHeight="1" x14ac:dyDescent="0.25">
      <c r="A51" s="33">
        <v>46</v>
      </c>
      <c r="B51" s="50" t="s">
        <v>11</v>
      </c>
      <c r="C51" s="148" t="s">
        <v>12</v>
      </c>
      <c r="D51" s="712"/>
      <c r="E51" s="719"/>
      <c r="F51" s="723">
        <v>51.93</v>
      </c>
      <c r="G51" s="730">
        <v>1</v>
      </c>
      <c r="H51" s="719">
        <v>65</v>
      </c>
      <c r="I51" s="737">
        <v>49.73</v>
      </c>
      <c r="J51" s="712"/>
      <c r="K51" s="719"/>
      <c r="L51" s="723">
        <v>59.7</v>
      </c>
      <c r="M51" s="526">
        <v>53</v>
      </c>
      <c r="N51" s="409">
        <v>7</v>
      </c>
      <c r="O51" s="526">
        <v>54</v>
      </c>
      <c r="P51" s="533">
        <f>SUM(M51:O51)</f>
        <v>114</v>
      </c>
      <c r="Q51" s="27"/>
    </row>
    <row r="52" spans="1:17" ht="15" customHeight="1" x14ac:dyDescent="0.25">
      <c r="A52" s="33">
        <v>47</v>
      </c>
      <c r="B52" s="50" t="s">
        <v>1</v>
      </c>
      <c r="C52" s="43" t="s">
        <v>92</v>
      </c>
      <c r="D52" s="293"/>
      <c r="E52" s="267"/>
      <c r="F52" s="474">
        <v>51.93</v>
      </c>
      <c r="G52" s="371">
        <v>2</v>
      </c>
      <c r="H52" s="267">
        <v>43</v>
      </c>
      <c r="I52" s="362">
        <v>49.73</v>
      </c>
      <c r="J52" s="293">
        <v>1</v>
      </c>
      <c r="K52" s="267">
        <v>61</v>
      </c>
      <c r="L52" s="474">
        <v>59.7</v>
      </c>
      <c r="M52" s="526">
        <v>53</v>
      </c>
      <c r="N52" s="409">
        <v>39</v>
      </c>
      <c r="O52" s="526">
        <v>22</v>
      </c>
      <c r="P52" s="533">
        <f>SUM(M52:O52)</f>
        <v>114</v>
      </c>
      <c r="Q52" s="27"/>
    </row>
    <row r="53" spans="1:17" ht="15" customHeight="1" x14ac:dyDescent="0.25">
      <c r="A53" s="33">
        <v>48</v>
      </c>
      <c r="B53" s="95" t="s">
        <v>9</v>
      </c>
      <c r="C53" s="682" t="s">
        <v>108</v>
      </c>
      <c r="D53" s="284">
        <v>1</v>
      </c>
      <c r="E53" s="287">
        <v>49</v>
      </c>
      <c r="F53" s="477">
        <v>51.93</v>
      </c>
      <c r="G53" s="373">
        <v>2</v>
      </c>
      <c r="H53" s="287">
        <v>49</v>
      </c>
      <c r="I53" s="364">
        <v>49.73</v>
      </c>
      <c r="J53" s="284"/>
      <c r="K53" s="287"/>
      <c r="L53" s="477">
        <v>59.7</v>
      </c>
      <c r="M53" s="526">
        <v>33</v>
      </c>
      <c r="N53" s="409">
        <v>28</v>
      </c>
      <c r="O53" s="526">
        <v>54</v>
      </c>
      <c r="P53" s="533">
        <f>SUM(M53:O53)</f>
        <v>115</v>
      </c>
      <c r="Q53" s="27"/>
    </row>
    <row r="54" spans="1:17" s="79" customFormat="1" ht="15" customHeight="1" x14ac:dyDescent="0.25">
      <c r="A54" s="33">
        <v>49</v>
      </c>
      <c r="B54" s="452" t="s">
        <v>9</v>
      </c>
      <c r="C54" s="683" t="s">
        <v>150</v>
      </c>
      <c r="D54" s="260"/>
      <c r="E54" s="261"/>
      <c r="F54" s="470">
        <v>51.93</v>
      </c>
      <c r="G54" s="367">
        <v>1</v>
      </c>
      <c r="H54" s="261">
        <v>64</v>
      </c>
      <c r="I54" s="358">
        <v>49.73</v>
      </c>
      <c r="J54" s="260"/>
      <c r="K54" s="261"/>
      <c r="L54" s="470">
        <v>59.7</v>
      </c>
      <c r="M54" s="526">
        <v>53</v>
      </c>
      <c r="N54" s="409">
        <v>8</v>
      </c>
      <c r="O54" s="526">
        <v>54</v>
      </c>
      <c r="P54" s="600">
        <f>SUM(M54:O54)</f>
        <v>115</v>
      </c>
      <c r="Q54" s="27"/>
    </row>
    <row r="55" spans="1:17" s="131" customFormat="1" ht="15" customHeight="1" thickBot="1" x14ac:dyDescent="0.3">
      <c r="A55" s="34">
        <v>50</v>
      </c>
      <c r="B55" s="502" t="s">
        <v>9</v>
      </c>
      <c r="C55" s="512" t="s">
        <v>134</v>
      </c>
      <c r="D55" s="504"/>
      <c r="E55" s="503"/>
      <c r="F55" s="505">
        <v>51.93</v>
      </c>
      <c r="G55" s="499"/>
      <c r="H55" s="503"/>
      <c r="I55" s="500">
        <v>49.73</v>
      </c>
      <c r="J55" s="504">
        <v>1</v>
      </c>
      <c r="K55" s="503">
        <v>68</v>
      </c>
      <c r="L55" s="505">
        <v>59.7</v>
      </c>
      <c r="M55" s="527">
        <v>53</v>
      </c>
      <c r="N55" s="497">
        <v>51</v>
      </c>
      <c r="O55" s="527">
        <v>12</v>
      </c>
      <c r="P55" s="534">
        <f>SUM(M55:O55)</f>
        <v>116</v>
      </c>
      <c r="Q55" s="27"/>
    </row>
    <row r="56" spans="1:17" s="186" customFormat="1" ht="15" customHeight="1" x14ac:dyDescent="0.25">
      <c r="A56" s="35">
        <v>51</v>
      </c>
      <c r="B56" s="100" t="s">
        <v>11</v>
      </c>
      <c r="C56" s="585" t="s">
        <v>104</v>
      </c>
      <c r="D56" s="713">
        <v>2</v>
      </c>
      <c r="E56" s="591">
        <v>63.5</v>
      </c>
      <c r="F56" s="724">
        <v>51.93</v>
      </c>
      <c r="G56" s="731"/>
      <c r="H56" s="591"/>
      <c r="I56" s="738">
        <v>49.73</v>
      </c>
      <c r="J56" s="713"/>
      <c r="K56" s="591"/>
      <c r="L56" s="724">
        <v>59.7</v>
      </c>
      <c r="M56" s="528">
        <v>12</v>
      </c>
      <c r="N56" s="494">
        <v>51</v>
      </c>
      <c r="O56" s="530">
        <v>54</v>
      </c>
      <c r="P56" s="535">
        <f>SUM(M56:O56)</f>
        <v>117</v>
      </c>
      <c r="Q56" s="27"/>
    </row>
    <row r="57" spans="1:17" s="186" customFormat="1" ht="15" customHeight="1" x14ac:dyDescent="0.25">
      <c r="A57" s="33">
        <v>52</v>
      </c>
      <c r="B57" s="50" t="s">
        <v>5</v>
      </c>
      <c r="C57" s="612" t="s">
        <v>140</v>
      </c>
      <c r="D57" s="519"/>
      <c r="E57" s="304"/>
      <c r="F57" s="520">
        <v>51.93</v>
      </c>
      <c r="G57" s="515"/>
      <c r="H57" s="304"/>
      <c r="I57" s="524">
        <v>49.73</v>
      </c>
      <c r="J57" s="519">
        <v>1</v>
      </c>
      <c r="K57" s="304">
        <v>68</v>
      </c>
      <c r="L57" s="520">
        <v>59.7</v>
      </c>
      <c r="M57" s="529">
        <v>53</v>
      </c>
      <c r="N57" s="409">
        <v>51</v>
      </c>
      <c r="O57" s="531">
        <v>13</v>
      </c>
      <c r="P57" s="533">
        <f>SUM(M57:O57)</f>
        <v>117</v>
      </c>
      <c r="Q57" s="27"/>
    </row>
    <row r="58" spans="1:17" s="186" customFormat="1" ht="15" customHeight="1" x14ac:dyDescent="0.25">
      <c r="A58" s="33">
        <v>53</v>
      </c>
      <c r="B58" s="49" t="s">
        <v>14</v>
      </c>
      <c r="C58" s="580" t="s">
        <v>21</v>
      </c>
      <c r="D58" s="618"/>
      <c r="E58" s="277"/>
      <c r="F58" s="624">
        <v>51.93</v>
      </c>
      <c r="G58" s="629">
        <v>2</v>
      </c>
      <c r="H58" s="277">
        <v>61.7</v>
      </c>
      <c r="I58" s="634">
        <v>49.73</v>
      </c>
      <c r="J58" s="618"/>
      <c r="K58" s="277"/>
      <c r="L58" s="624">
        <v>59.7</v>
      </c>
      <c r="M58" s="529">
        <v>53</v>
      </c>
      <c r="N58" s="409">
        <v>11</v>
      </c>
      <c r="O58" s="531">
        <v>54</v>
      </c>
      <c r="P58" s="597">
        <f>SUM(M58:O58)</f>
        <v>118</v>
      </c>
      <c r="Q58" s="27"/>
    </row>
    <row r="59" spans="1:17" s="186" customFormat="1" ht="15" customHeight="1" x14ac:dyDescent="0.25">
      <c r="A59" s="33">
        <v>54</v>
      </c>
      <c r="B59" s="95" t="s">
        <v>9</v>
      </c>
      <c r="C59" s="223" t="s">
        <v>111</v>
      </c>
      <c r="D59" s="660">
        <v>1</v>
      </c>
      <c r="E59" s="265">
        <v>60</v>
      </c>
      <c r="F59" s="666">
        <v>51.93</v>
      </c>
      <c r="G59" s="638"/>
      <c r="H59" s="265"/>
      <c r="I59" s="704">
        <v>49.73</v>
      </c>
      <c r="J59" s="660"/>
      <c r="K59" s="265"/>
      <c r="L59" s="666">
        <v>59.7</v>
      </c>
      <c r="M59" s="529">
        <v>14</v>
      </c>
      <c r="N59" s="409">
        <v>51</v>
      </c>
      <c r="O59" s="531">
        <v>54</v>
      </c>
      <c r="P59" s="533">
        <f>SUM(M59:O59)</f>
        <v>119</v>
      </c>
      <c r="Q59" s="27"/>
    </row>
    <row r="60" spans="1:17" s="536" customFormat="1" ht="15" customHeight="1" x14ac:dyDescent="0.25">
      <c r="A60" s="34">
        <v>55</v>
      </c>
      <c r="B60" s="51" t="s">
        <v>1</v>
      </c>
      <c r="C60" s="584" t="s">
        <v>79</v>
      </c>
      <c r="D60" s="616">
        <v>4</v>
      </c>
      <c r="E60" s="590">
        <v>43.25</v>
      </c>
      <c r="F60" s="622">
        <v>51.93</v>
      </c>
      <c r="G60" s="627">
        <v>2</v>
      </c>
      <c r="H60" s="590">
        <v>47</v>
      </c>
      <c r="I60" s="632">
        <v>49.73</v>
      </c>
      <c r="J60" s="616">
        <v>3</v>
      </c>
      <c r="K60" s="590">
        <v>40.5</v>
      </c>
      <c r="L60" s="622">
        <v>59.7</v>
      </c>
      <c r="M60" s="608">
        <v>42</v>
      </c>
      <c r="N60" s="497">
        <v>33</v>
      </c>
      <c r="O60" s="609">
        <v>45</v>
      </c>
      <c r="P60" s="534">
        <f>SUM(M60:O60)</f>
        <v>120</v>
      </c>
      <c r="Q60" s="27"/>
    </row>
    <row r="61" spans="1:17" s="536" customFormat="1" ht="15" customHeight="1" x14ac:dyDescent="0.25">
      <c r="A61" s="34">
        <v>56</v>
      </c>
      <c r="B61" s="459" t="s">
        <v>5</v>
      </c>
      <c r="C61" s="681" t="s">
        <v>117</v>
      </c>
      <c r="D61" s="684">
        <v>1</v>
      </c>
      <c r="E61" s="687">
        <v>57</v>
      </c>
      <c r="F61" s="689">
        <v>51.93</v>
      </c>
      <c r="G61" s="692"/>
      <c r="H61" s="687"/>
      <c r="I61" s="694">
        <v>49.73</v>
      </c>
      <c r="J61" s="684"/>
      <c r="K61" s="687"/>
      <c r="L61" s="689">
        <v>59.7</v>
      </c>
      <c r="M61" s="608">
        <v>16</v>
      </c>
      <c r="N61" s="497">
        <v>51</v>
      </c>
      <c r="O61" s="609">
        <v>54</v>
      </c>
      <c r="P61" s="534">
        <f>SUM(M61:O61)</f>
        <v>121</v>
      </c>
      <c r="Q61" s="27"/>
    </row>
    <row r="62" spans="1:17" s="536" customFormat="1" ht="15" customHeight="1" x14ac:dyDescent="0.25">
      <c r="A62" s="34">
        <v>57</v>
      </c>
      <c r="B62" s="51" t="s">
        <v>11</v>
      </c>
      <c r="C62" s="698" t="s">
        <v>13</v>
      </c>
      <c r="D62" s="617">
        <v>1</v>
      </c>
      <c r="E62" s="589">
        <v>54</v>
      </c>
      <c r="F62" s="623">
        <v>51.93</v>
      </c>
      <c r="G62" s="628">
        <v>3</v>
      </c>
      <c r="H62" s="589">
        <v>36.700000000000003</v>
      </c>
      <c r="I62" s="633">
        <v>49.73</v>
      </c>
      <c r="J62" s="617"/>
      <c r="K62" s="589"/>
      <c r="L62" s="623">
        <v>59.7</v>
      </c>
      <c r="M62" s="608">
        <v>24</v>
      </c>
      <c r="N62" s="497">
        <v>44</v>
      </c>
      <c r="O62" s="609">
        <v>54</v>
      </c>
      <c r="P62" s="534">
        <f>SUM(M62:O62)</f>
        <v>122</v>
      </c>
      <c r="Q62" s="27"/>
    </row>
    <row r="63" spans="1:17" s="536" customFormat="1" ht="15" customHeight="1" x14ac:dyDescent="0.25">
      <c r="A63" s="34">
        <v>58</v>
      </c>
      <c r="B63" s="51" t="s">
        <v>5</v>
      </c>
      <c r="C63" s="659" t="s">
        <v>122</v>
      </c>
      <c r="D63" s="663">
        <v>2</v>
      </c>
      <c r="E63" s="391">
        <v>49.5</v>
      </c>
      <c r="F63" s="668">
        <v>51.93</v>
      </c>
      <c r="G63" s="672">
        <v>2</v>
      </c>
      <c r="H63" s="391">
        <v>46</v>
      </c>
      <c r="I63" s="677">
        <v>49.73</v>
      </c>
      <c r="J63" s="663"/>
      <c r="K63" s="391"/>
      <c r="L63" s="668">
        <v>59.7</v>
      </c>
      <c r="M63" s="608">
        <v>32</v>
      </c>
      <c r="N63" s="497">
        <v>36</v>
      </c>
      <c r="O63" s="609">
        <v>54</v>
      </c>
      <c r="P63" s="534">
        <f>SUM(M63:O63)</f>
        <v>122</v>
      </c>
      <c r="Q63" s="27"/>
    </row>
    <row r="64" spans="1:17" s="186" customFormat="1" ht="15" customHeight="1" x14ac:dyDescent="0.25">
      <c r="A64" s="34">
        <v>59</v>
      </c>
      <c r="B64" s="502" t="s">
        <v>0</v>
      </c>
      <c r="C64" s="658" t="s">
        <v>147</v>
      </c>
      <c r="D64" s="603"/>
      <c r="E64" s="604"/>
      <c r="F64" s="605">
        <v>51.93</v>
      </c>
      <c r="G64" s="606"/>
      <c r="H64" s="604"/>
      <c r="I64" s="607">
        <v>49.73</v>
      </c>
      <c r="J64" s="603">
        <v>2</v>
      </c>
      <c r="K64" s="604">
        <v>65.5</v>
      </c>
      <c r="L64" s="605">
        <v>59.7</v>
      </c>
      <c r="M64" s="608">
        <v>53</v>
      </c>
      <c r="N64" s="497">
        <v>51</v>
      </c>
      <c r="O64" s="609">
        <v>18</v>
      </c>
      <c r="P64" s="534">
        <f>SUM(M64:O64)</f>
        <v>122</v>
      </c>
      <c r="Q64" s="27"/>
    </row>
    <row r="65" spans="1:17" s="536" customFormat="1" ht="15" customHeight="1" thickBot="1" x14ac:dyDescent="0.3">
      <c r="A65" s="36">
        <v>60</v>
      </c>
      <c r="B65" s="96" t="s">
        <v>0</v>
      </c>
      <c r="C65" s="639" t="s">
        <v>17</v>
      </c>
      <c r="D65" s="648"/>
      <c r="E65" s="649"/>
      <c r="F65" s="650">
        <v>51.93</v>
      </c>
      <c r="G65" s="705">
        <v>2</v>
      </c>
      <c r="H65" s="649">
        <v>58</v>
      </c>
      <c r="I65" s="649">
        <v>49.73</v>
      </c>
      <c r="J65" s="743"/>
      <c r="K65" s="649"/>
      <c r="L65" s="649">
        <v>59.7</v>
      </c>
      <c r="M65" s="495">
        <v>53</v>
      </c>
      <c r="N65" s="495">
        <v>15</v>
      </c>
      <c r="O65" s="495">
        <v>54</v>
      </c>
      <c r="P65" s="610">
        <f>SUM(M65:O65)</f>
        <v>122</v>
      </c>
      <c r="Q65" s="27"/>
    </row>
    <row r="66" spans="1:17" s="536" customFormat="1" ht="15" customHeight="1" x14ac:dyDescent="0.25">
      <c r="A66" s="35">
        <v>61</v>
      </c>
      <c r="B66" s="100" t="s">
        <v>1</v>
      </c>
      <c r="C66" s="585" t="s">
        <v>123</v>
      </c>
      <c r="D66" s="713">
        <v>1</v>
      </c>
      <c r="E66" s="591">
        <v>56</v>
      </c>
      <c r="F66" s="724">
        <v>51.93</v>
      </c>
      <c r="G66" s="713"/>
      <c r="H66" s="591"/>
      <c r="I66" s="724">
        <v>49.73</v>
      </c>
      <c r="J66" s="713"/>
      <c r="K66" s="591"/>
      <c r="L66" s="724">
        <v>59.7</v>
      </c>
      <c r="M66" s="651">
        <v>19</v>
      </c>
      <c r="N66" s="494">
        <v>51</v>
      </c>
      <c r="O66" s="652">
        <v>54</v>
      </c>
      <c r="P66" s="63">
        <f>SUM(M66:O66)</f>
        <v>124</v>
      </c>
      <c r="Q66" s="27"/>
    </row>
    <row r="67" spans="1:17" s="536" customFormat="1" ht="15" customHeight="1" x14ac:dyDescent="0.25">
      <c r="A67" s="33">
        <v>62</v>
      </c>
      <c r="B67" s="95" t="s">
        <v>5</v>
      </c>
      <c r="C67" s="680" t="s">
        <v>121</v>
      </c>
      <c r="D67" s="686">
        <v>1</v>
      </c>
      <c r="E67" s="382">
        <v>23</v>
      </c>
      <c r="F67" s="691">
        <v>51.93</v>
      </c>
      <c r="G67" s="686">
        <v>2</v>
      </c>
      <c r="H67" s="382">
        <v>53</v>
      </c>
      <c r="I67" s="691">
        <v>49.73</v>
      </c>
      <c r="J67" s="686">
        <v>5</v>
      </c>
      <c r="K67" s="382">
        <v>28.4</v>
      </c>
      <c r="L67" s="691">
        <v>59.7</v>
      </c>
      <c r="M67" s="653">
        <v>51</v>
      </c>
      <c r="N67" s="409">
        <v>22</v>
      </c>
      <c r="O67" s="654">
        <v>51</v>
      </c>
      <c r="P67" s="64">
        <f>SUM(M67:O67)</f>
        <v>124</v>
      </c>
      <c r="Q67" s="27"/>
    </row>
    <row r="68" spans="1:17" s="536" customFormat="1" ht="15" customHeight="1" x14ac:dyDescent="0.25">
      <c r="A68" s="33">
        <v>63</v>
      </c>
      <c r="B68" s="50" t="s">
        <v>6</v>
      </c>
      <c r="C68" s="222" t="s">
        <v>100</v>
      </c>
      <c r="D68" s="619"/>
      <c r="E68" s="261"/>
      <c r="F68" s="625">
        <v>51.93</v>
      </c>
      <c r="G68" s="619">
        <v>1</v>
      </c>
      <c r="H68" s="261">
        <v>56</v>
      </c>
      <c r="I68" s="625">
        <v>49.73</v>
      </c>
      <c r="J68" s="619"/>
      <c r="K68" s="261"/>
      <c r="L68" s="625">
        <v>59.7</v>
      </c>
      <c r="M68" s="653">
        <v>53</v>
      </c>
      <c r="N68" s="409">
        <v>17</v>
      </c>
      <c r="O68" s="654">
        <v>54</v>
      </c>
      <c r="P68" s="64">
        <f>SUM(M68:O68)</f>
        <v>124</v>
      </c>
      <c r="Q68" s="27"/>
    </row>
    <row r="69" spans="1:17" s="536" customFormat="1" ht="15" customHeight="1" x14ac:dyDescent="0.25">
      <c r="A69" s="33">
        <v>64</v>
      </c>
      <c r="B69" s="46" t="s">
        <v>9</v>
      </c>
      <c r="C69" s="227" t="s">
        <v>18</v>
      </c>
      <c r="D69" s="646"/>
      <c r="E69" s="278"/>
      <c r="F69" s="647">
        <v>51.93</v>
      </c>
      <c r="G69" s="646">
        <v>3</v>
      </c>
      <c r="H69" s="278">
        <v>50</v>
      </c>
      <c r="I69" s="647">
        <v>49.73</v>
      </c>
      <c r="J69" s="646">
        <v>1</v>
      </c>
      <c r="K69" s="278">
        <v>34</v>
      </c>
      <c r="L69" s="647">
        <v>59.7</v>
      </c>
      <c r="M69" s="653">
        <v>53</v>
      </c>
      <c r="N69" s="409">
        <v>25</v>
      </c>
      <c r="O69" s="654">
        <v>49</v>
      </c>
      <c r="P69" s="64">
        <f>SUM(M69:O69)</f>
        <v>127</v>
      </c>
      <c r="Q69" s="27"/>
    </row>
    <row r="70" spans="1:17" s="536" customFormat="1" ht="15" customHeight="1" x14ac:dyDescent="0.25">
      <c r="A70" s="33">
        <v>65</v>
      </c>
      <c r="B70" s="506" t="s">
        <v>6</v>
      </c>
      <c r="C70" s="581" t="s">
        <v>138</v>
      </c>
      <c r="D70" s="519"/>
      <c r="E70" s="304"/>
      <c r="F70" s="520">
        <v>51.93</v>
      </c>
      <c r="G70" s="519"/>
      <c r="H70" s="304"/>
      <c r="I70" s="520">
        <v>49.73</v>
      </c>
      <c r="J70" s="519">
        <v>1</v>
      </c>
      <c r="K70" s="304">
        <v>61</v>
      </c>
      <c r="L70" s="520">
        <v>59.7</v>
      </c>
      <c r="M70" s="653">
        <v>53</v>
      </c>
      <c r="N70" s="409">
        <v>51</v>
      </c>
      <c r="O70" s="654">
        <v>24</v>
      </c>
      <c r="P70" s="64">
        <f>SUM(M70:O70)</f>
        <v>128</v>
      </c>
      <c r="Q70" s="27"/>
    </row>
    <row r="71" spans="1:17" s="536" customFormat="1" ht="15" customHeight="1" x14ac:dyDescent="0.25">
      <c r="A71" s="33">
        <v>66</v>
      </c>
      <c r="B71" s="506" t="s">
        <v>11</v>
      </c>
      <c r="C71" s="679" t="s">
        <v>149</v>
      </c>
      <c r="D71" s="519"/>
      <c r="E71" s="304"/>
      <c r="F71" s="520">
        <v>51.93</v>
      </c>
      <c r="G71" s="519"/>
      <c r="H71" s="304"/>
      <c r="I71" s="520">
        <v>49.73</v>
      </c>
      <c r="J71" s="519">
        <v>4</v>
      </c>
      <c r="K71" s="304">
        <v>54.5</v>
      </c>
      <c r="L71" s="520">
        <v>59.7</v>
      </c>
      <c r="M71" s="653">
        <v>53</v>
      </c>
      <c r="N71" s="409">
        <v>51</v>
      </c>
      <c r="O71" s="654">
        <v>27</v>
      </c>
      <c r="P71" s="64">
        <f>SUM(M71:O71)</f>
        <v>131</v>
      </c>
      <c r="Q71" s="27"/>
    </row>
    <row r="72" spans="1:17" s="536" customFormat="1" ht="15" customHeight="1" x14ac:dyDescent="0.25">
      <c r="A72" s="33">
        <v>67</v>
      </c>
      <c r="B72" s="95" t="s">
        <v>5</v>
      </c>
      <c r="C72" s="223" t="s">
        <v>115</v>
      </c>
      <c r="D72" s="660">
        <v>1</v>
      </c>
      <c r="E72" s="265">
        <v>52</v>
      </c>
      <c r="F72" s="666">
        <v>51.93</v>
      </c>
      <c r="G72" s="660"/>
      <c r="H72" s="265"/>
      <c r="I72" s="666">
        <v>49.73</v>
      </c>
      <c r="J72" s="660"/>
      <c r="K72" s="265"/>
      <c r="L72" s="666">
        <v>59.7</v>
      </c>
      <c r="M72" s="653">
        <v>27</v>
      </c>
      <c r="N72" s="409">
        <v>51</v>
      </c>
      <c r="O72" s="654">
        <v>54</v>
      </c>
      <c r="P72" s="64">
        <f>SUM(M72:O72)</f>
        <v>132</v>
      </c>
      <c r="Q72" s="27"/>
    </row>
    <row r="73" spans="1:17" s="536" customFormat="1" ht="15" customHeight="1" x14ac:dyDescent="0.25">
      <c r="A73" s="33">
        <v>68</v>
      </c>
      <c r="B73" s="95" t="s">
        <v>1</v>
      </c>
      <c r="C73" s="223" t="s">
        <v>124</v>
      </c>
      <c r="D73" s="660">
        <v>1</v>
      </c>
      <c r="E73" s="265">
        <v>52</v>
      </c>
      <c r="F73" s="666">
        <v>51.93</v>
      </c>
      <c r="G73" s="660"/>
      <c r="H73" s="265"/>
      <c r="I73" s="666">
        <v>49.73</v>
      </c>
      <c r="J73" s="660"/>
      <c r="K73" s="265"/>
      <c r="L73" s="666">
        <v>59.7</v>
      </c>
      <c r="M73" s="653">
        <v>28</v>
      </c>
      <c r="N73" s="409">
        <v>51</v>
      </c>
      <c r="O73" s="654">
        <v>54</v>
      </c>
      <c r="P73" s="64">
        <f>SUM(M73:O73)</f>
        <v>133</v>
      </c>
      <c r="Q73" s="27"/>
    </row>
    <row r="74" spans="1:17" s="536" customFormat="1" ht="15" customHeight="1" x14ac:dyDescent="0.25">
      <c r="A74" s="33">
        <v>69</v>
      </c>
      <c r="B74" s="506" t="s">
        <v>1</v>
      </c>
      <c r="C74" s="581" t="s">
        <v>142</v>
      </c>
      <c r="D74" s="519"/>
      <c r="E74" s="304"/>
      <c r="F74" s="520">
        <v>51.93</v>
      </c>
      <c r="G74" s="519"/>
      <c r="H74" s="304"/>
      <c r="I74" s="520">
        <v>49.73</v>
      </c>
      <c r="J74" s="519">
        <v>2</v>
      </c>
      <c r="K74" s="304">
        <v>53.5</v>
      </c>
      <c r="L74" s="520">
        <v>59.7</v>
      </c>
      <c r="M74" s="653">
        <v>53</v>
      </c>
      <c r="N74" s="409">
        <v>51</v>
      </c>
      <c r="O74" s="654">
        <v>29</v>
      </c>
      <c r="P74" s="64">
        <f>SUM(M74:O74)</f>
        <v>133</v>
      </c>
      <c r="Q74" s="27"/>
    </row>
    <row r="75" spans="1:17" s="536" customFormat="1" ht="15" customHeight="1" thickBot="1" x14ac:dyDescent="0.3">
      <c r="A75" s="36">
        <v>70</v>
      </c>
      <c r="B75" s="394" t="s">
        <v>11</v>
      </c>
      <c r="C75" s="614" t="s">
        <v>132</v>
      </c>
      <c r="D75" s="521"/>
      <c r="E75" s="509"/>
      <c r="F75" s="522">
        <v>51.93</v>
      </c>
      <c r="G75" s="521"/>
      <c r="H75" s="509"/>
      <c r="I75" s="522">
        <v>49.73</v>
      </c>
      <c r="J75" s="521">
        <v>1</v>
      </c>
      <c r="K75" s="509">
        <v>53</v>
      </c>
      <c r="L75" s="522">
        <v>59.7</v>
      </c>
      <c r="M75" s="655">
        <v>53</v>
      </c>
      <c r="N75" s="495">
        <v>51</v>
      </c>
      <c r="O75" s="656">
        <v>30</v>
      </c>
      <c r="P75" s="66">
        <f>SUM(M75:O75)</f>
        <v>134</v>
      </c>
      <c r="Q75" s="27"/>
    </row>
    <row r="76" spans="1:17" s="536" customFormat="1" ht="15" customHeight="1" x14ac:dyDescent="0.25">
      <c r="A76" s="35">
        <v>71</v>
      </c>
      <c r="B76" s="53" t="s">
        <v>5</v>
      </c>
      <c r="C76" s="708" t="s">
        <v>118</v>
      </c>
      <c r="D76" s="714">
        <v>2</v>
      </c>
      <c r="E76" s="383">
        <v>48</v>
      </c>
      <c r="F76" s="725">
        <v>51.93</v>
      </c>
      <c r="G76" s="732">
        <v>2</v>
      </c>
      <c r="H76" s="383">
        <v>34</v>
      </c>
      <c r="I76" s="739">
        <v>49.73</v>
      </c>
      <c r="J76" s="714"/>
      <c r="K76" s="383"/>
      <c r="L76" s="725">
        <v>59.7</v>
      </c>
      <c r="M76" s="651">
        <v>34</v>
      </c>
      <c r="N76" s="494">
        <v>47</v>
      </c>
      <c r="O76" s="652">
        <v>54</v>
      </c>
      <c r="P76" s="63">
        <f>SUM(M76:O76)</f>
        <v>135</v>
      </c>
      <c r="Q76" s="27"/>
    </row>
    <row r="77" spans="1:17" s="536" customFormat="1" ht="15" customHeight="1" x14ac:dyDescent="0.25">
      <c r="A77" s="34">
        <v>72</v>
      </c>
      <c r="B77" s="502" t="s">
        <v>9</v>
      </c>
      <c r="C77" s="706" t="s">
        <v>152</v>
      </c>
      <c r="D77" s="603"/>
      <c r="E77" s="604"/>
      <c r="F77" s="605">
        <v>51.93</v>
      </c>
      <c r="G77" s="606"/>
      <c r="H77" s="604"/>
      <c r="I77" s="607">
        <v>49.73</v>
      </c>
      <c r="J77" s="603">
        <v>2</v>
      </c>
      <c r="K77" s="604">
        <v>53</v>
      </c>
      <c r="L77" s="605">
        <v>59.7</v>
      </c>
      <c r="M77" s="696">
        <v>53</v>
      </c>
      <c r="N77" s="497">
        <v>51</v>
      </c>
      <c r="O77" s="697">
        <v>31</v>
      </c>
      <c r="P77" s="118">
        <f>SUM(M77:O77)</f>
        <v>135</v>
      </c>
      <c r="Q77" s="27"/>
    </row>
    <row r="78" spans="1:17" s="536" customFormat="1" ht="15" customHeight="1" x14ac:dyDescent="0.25">
      <c r="A78" s="33">
        <v>73</v>
      </c>
      <c r="B78" s="95" t="s">
        <v>9</v>
      </c>
      <c r="C78" s="122" t="s">
        <v>106</v>
      </c>
      <c r="D78" s="660">
        <v>1</v>
      </c>
      <c r="E78" s="265">
        <v>50</v>
      </c>
      <c r="F78" s="666">
        <v>51.93</v>
      </c>
      <c r="G78" s="638"/>
      <c r="H78" s="265"/>
      <c r="I78" s="704">
        <v>49.73</v>
      </c>
      <c r="J78" s="660"/>
      <c r="K78" s="265"/>
      <c r="L78" s="666">
        <v>59.7</v>
      </c>
      <c r="M78" s="653">
        <v>31</v>
      </c>
      <c r="N78" s="409">
        <v>51</v>
      </c>
      <c r="O78" s="654">
        <v>54</v>
      </c>
      <c r="P78" s="64">
        <f>SUM(M78:O78)</f>
        <v>136</v>
      </c>
      <c r="Q78" s="27"/>
    </row>
    <row r="79" spans="1:17" s="536" customFormat="1" ht="15" customHeight="1" x14ac:dyDescent="0.25">
      <c r="A79" s="33">
        <v>74</v>
      </c>
      <c r="B79" s="50" t="s">
        <v>0</v>
      </c>
      <c r="C79" s="511" t="s">
        <v>82</v>
      </c>
      <c r="D79" s="642">
        <v>6</v>
      </c>
      <c r="E79" s="296">
        <v>45.2</v>
      </c>
      <c r="F79" s="643">
        <v>51.93</v>
      </c>
      <c r="G79" s="636">
        <v>6</v>
      </c>
      <c r="H79" s="296">
        <v>36.166666666666664</v>
      </c>
      <c r="I79" s="674">
        <v>49.73</v>
      </c>
      <c r="J79" s="642"/>
      <c r="K79" s="296"/>
      <c r="L79" s="643">
        <v>59.7</v>
      </c>
      <c r="M79" s="653">
        <v>39</v>
      </c>
      <c r="N79" s="409">
        <v>45</v>
      </c>
      <c r="O79" s="654">
        <v>54</v>
      </c>
      <c r="P79" s="64">
        <f>SUM(M79:O79)</f>
        <v>138</v>
      </c>
      <c r="Q79" s="27"/>
    </row>
    <row r="80" spans="1:17" s="536" customFormat="1" ht="15" customHeight="1" x14ac:dyDescent="0.25">
      <c r="A80" s="33">
        <v>75</v>
      </c>
      <c r="B80" s="46" t="s">
        <v>0</v>
      </c>
      <c r="C80" s="683" t="s">
        <v>102</v>
      </c>
      <c r="D80" s="661">
        <v>1</v>
      </c>
      <c r="E80" s="235">
        <v>39</v>
      </c>
      <c r="F80" s="204">
        <v>51.93</v>
      </c>
      <c r="G80" s="670">
        <v>2</v>
      </c>
      <c r="H80" s="235">
        <v>28</v>
      </c>
      <c r="I80" s="675">
        <v>49.73</v>
      </c>
      <c r="J80" s="661">
        <v>1</v>
      </c>
      <c r="K80" s="235">
        <v>41</v>
      </c>
      <c r="L80" s="204">
        <v>59.7</v>
      </c>
      <c r="M80" s="653">
        <v>46</v>
      </c>
      <c r="N80" s="409">
        <v>49</v>
      </c>
      <c r="O80" s="654">
        <v>43</v>
      </c>
      <c r="P80" s="64">
        <f>SUM(M80:O80)</f>
        <v>138</v>
      </c>
      <c r="Q80" s="27"/>
    </row>
    <row r="81" spans="1:17" s="536" customFormat="1" ht="15" customHeight="1" x14ac:dyDescent="0.25">
      <c r="A81" s="33">
        <v>76</v>
      </c>
      <c r="B81" s="506" t="s">
        <v>1</v>
      </c>
      <c r="C81" s="241" t="s">
        <v>126</v>
      </c>
      <c r="D81" s="519">
        <v>1</v>
      </c>
      <c r="E81" s="304">
        <v>15</v>
      </c>
      <c r="F81" s="520">
        <v>51.93</v>
      </c>
      <c r="G81" s="515"/>
      <c r="H81" s="304"/>
      <c r="I81" s="524">
        <v>49.73</v>
      </c>
      <c r="J81" s="519">
        <v>4</v>
      </c>
      <c r="K81" s="304">
        <v>47</v>
      </c>
      <c r="L81" s="520">
        <v>59.7</v>
      </c>
      <c r="M81" s="653">
        <v>52</v>
      </c>
      <c r="N81" s="409">
        <v>51</v>
      </c>
      <c r="O81" s="654">
        <v>36</v>
      </c>
      <c r="P81" s="64">
        <f>SUM(M81:O81)</f>
        <v>139</v>
      </c>
      <c r="Q81" s="27"/>
    </row>
    <row r="82" spans="1:17" s="536" customFormat="1" ht="15" customHeight="1" x14ac:dyDescent="0.25">
      <c r="A82" s="33">
        <v>77</v>
      </c>
      <c r="B82" s="95" t="s">
        <v>14</v>
      </c>
      <c r="C82" s="122" t="s">
        <v>101</v>
      </c>
      <c r="D82" s="660">
        <v>3</v>
      </c>
      <c r="E82" s="265">
        <v>47</v>
      </c>
      <c r="F82" s="666">
        <v>51.93</v>
      </c>
      <c r="G82" s="638"/>
      <c r="H82" s="265"/>
      <c r="I82" s="704">
        <v>49.73</v>
      </c>
      <c r="J82" s="660"/>
      <c r="K82" s="265"/>
      <c r="L82" s="666">
        <v>59.7</v>
      </c>
      <c r="M82" s="653">
        <v>35</v>
      </c>
      <c r="N82" s="409">
        <v>51</v>
      </c>
      <c r="O82" s="654">
        <v>54</v>
      </c>
      <c r="P82" s="64">
        <f>SUM(M82:O82)</f>
        <v>140</v>
      </c>
      <c r="Q82" s="27"/>
    </row>
    <row r="83" spans="1:17" s="536" customFormat="1" ht="15" customHeight="1" x14ac:dyDescent="0.25">
      <c r="A83" s="33">
        <v>78</v>
      </c>
      <c r="B83" s="95" t="s">
        <v>9</v>
      </c>
      <c r="C83" s="122" t="s">
        <v>110</v>
      </c>
      <c r="D83" s="660">
        <v>4</v>
      </c>
      <c r="E83" s="265">
        <v>45.3</v>
      </c>
      <c r="F83" s="666">
        <v>51.93</v>
      </c>
      <c r="G83" s="638"/>
      <c r="H83" s="265"/>
      <c r="I83" s="704">
        <v>49.73</v>
      </c>
      <c r="J83" s="660"/>
      <c r="K83" s="265"/>
      <c r="L83" s="666">
        <v>59.7</v>
      </c>
      <c r="M83" s="653">
        <v>38</v>
      </c>
      <c r="N83" s="409">
        <v>51</v>
      </c>
      <c r="O83" s="654">
        <v>54</v>
      </c>
      <c r="P83" s="64">
        <f>SUM(M83:O83)</f>
        <v>143</v>
      </c>
      <c r="Q83" s="27"/>
    </row>
    <row r="84" spans="1:17" s="536" customFormat="1" ht="15" customHeight="1" x14ac:dyDescent="0.25">
      <c r="A84" s="33">
        <v>79</v>
      </c>
      <c r="B84" s="506" t="s">
        <v>1</v>
      </c>
      <c r="C84" s="241" t="s">
        <v>94</v>
      </c>
      <c r="D84" s="519"/>
      <c r="E84" s="304"/>
      <c r="F84" s="520">
        <v>51.93</v>
      </c>
      <c r="G84" s="515">
        <v>1</v>
      </c>
      <c r="H84" s="304">
        <v>12</v>
      </c>
      <c r="I84" s="524">
        <v>49.73</v>
      </c>
      <c r="J84" s="519">
        <v>1</v>
      </c>
      <c r="K84" s="304">
        <v>43</v>
      </c>
      <c r="L84" s="520">
        <v>59.7</v>
      </c>
      <c r="M84" s="653">
        <v>53</v>
      </c>
      <c r="N84" s="409">
        <v>50</v>
      </c>
      <c r="O84" s="654">
        <v>41</v>
      </c>
      <c r="P84" s="64">
        <f>SUM(M84:O84)</f>
        <v>144</v>
      </c>
      <c r="Q84" s="27"/>
    </row>
    <row r="85" spans="1:17" s="536" customFormat="1" ht="15" customHeight="1" thickBot="1" x14ac:dyDescent="0.3">
      <c r="A85" s="34">
        <v>80</v>
      </c>
      <c r="B85" s="459" t="s">
        <v>5</v>
      </c>
      <c r="C85" s="598" t="s">
        <v>120</v>
      </c>
      <c r="D85" s="684">
        <v>1</v>
      </c>
      <c r="E85" s="687">
        <v>44</v>
      </c>
      <c r="F85" s="689">
        <v>51.93</v>
      </c>
      <c r="G85" s="692"/>
      <c r="H85" s="687"/>
      <c r="I85" s="694">
        <v>49.73</v>
      </c>
      <c r="J85" s="684"/>
      <c r="K85" s="687"/>
      <c r="L85" s="689">
        <v>59.7</v>
      </c>
      <c r="M85" s="696">
        <v>40</v>
      </c>
      <c r="N85" s="497">
        <v>51</v>
      </c>
      <c r="O85" s="697">
        <v>54</v>
      </c>
      <c r="P85" s="118">
        <f>SUM(M85:O85)</f>
        <v>145</v>
      </c>
      <c r="Q85" s="27"/>
    </row>
    <row r="86" spans="1:17" s="536" customFormat="1" ht="15" customHeight="1" x14ac:dyDescent="0.25">
      <c r="A86" s="35">
        <v>81</v>
      </c>
      <c r="B86" s="507" t="s">
        <v>9</v>
      </c>
      <c r="C86" s="709" t="s">
        <v>151</v>
      </c>
      <c r="D86" s="517"/>
      <c r="E86" s="508"/>
      <c r="F86" s="518">
        <v>51.93</v>
      </c>
      <c r="G86" s="514"/>
      <c r="H86" s="508"/>
      <c r="I86" s="523">
        <v>49.73</v>
      </c>
      <c r="J86" s="517">
        <v>1</v>
      </c>
      <c r="K86" s="508">
        <v>41</v>
      </c>
      <c r="L86" s="518">
        <v>59.7</v>
      </c>
      <c r="M86" s="651">
        <v>53</v>
      </c>
      <c r="N86" s="494">
        <v>51</v>
      </c>
      <c r="O86" s="652">
        <v>44</v>
      </c>
      <c r="P86" s="63">
        <f>SUM(M86:O86)</f>
        <v>148</v>
      </c>
      <c r="Q86" s="27"/>
    </row>
    <row r="87" spans="1:17" s="536" customFormat="1" ht="15" customHeight="1" x14ac:dyDescent="0.25">
      <c r="A87" s="33">
        <v>82</v>
      </c>
      <c r="B87" s="95" t="s">
        <v>1</v>
      </c>
      <c r="C87" s="510" t="s">
        <v>97</v>
      </c>
      <c r="D87" s="644"/>
      <c r="E87" s="269"/>
      <c r="F87" s="645">
        <v>51.93</v>
      </c>
      <c r="G87" s="637">
        <v>1</v>
      </c>
      <c r="H87" s="269">
        <v>40</v>
      </c>
      <c r="I87" s="702">
        <v>49.73</v>
      </c>
      <c r="J87" s="644"/>
      <c r="K87" s="269"/>
      <c r="L87" s="645">
        <v>59.7</v>
      </c>
      <c r="M87" s="653">
        <v>53</v>
      </c>
      <c r="N87" s="409">
        <v>42</v>
      </c>
      <c r="O87" s="654">
        <v>54</v>
      </c>
      <c r="P87" s="64">
        <f>SUM(M87:O87)</f>
        <v>149</v>
      </c>
      <c r="Q87" s="27"/>
    </row>
    <row r="88" spans="1:17" s="536" customFormat="1" ht="15" customHeight="1" x14ac:dyDescent="0.25">
      <c r="A88" s="33">
        <v>83</v>
      </c>
      <c r="B88" s="95" t="s">
        <v>11</v>
      </c>
      <c r="C88" s="122" t="s">
        <v>105</v>
      </c>
      <c r="D88" s="660">
        <v>1</v>
      </c>
      <c r="E88" s="265">
        <v>40</v>
      </c>
      <c r="F88" s="666">
        <v>51.93</v>
      </c>
      <c r="G88" s="638"/>
      <c r="H88" s="265"/>
      <c r="I88" s="704">
        <v>49.73</v>
      </c>
      <c r="J88" s="660"/>
      <c r="K88" s="265"/>
      <c r="L88" s="666">
        <v>59.7</v>
      </c>
      <c r="M88" s="653">
        <v>45</v>
      </c>
      <c r="N88" s="409">
        <v>51</v>
      </c>
      <c r="O88" s="654">
        <v>54</v>
      </c>
      <c r="P88" s="64">
        <f>SUM(M88:O88)</f>
        <v>150</v>
      </c>
      <c r="Q88" s="27"/>
    </row>
    <row r="89" spans="1:17" s="536" customFormat="1" ht="15" customHeight="1" x14ac:dyDescent="0.25">
      <c r="A89" s="33">
        <v>84</v>
      </c>
      <c r="B89" s="50" t="s">
        <v>0</v>
      </c>
      <c r="C89" s="511" t="s">
        <v>25</v>
      </c>
      <c r="D89" s="640">
        <v>2</v>
      </c>
      <c r="E89" s="267">
        <v>37</v>
      </c>
      <c r="F89" s="641">
        <v>51.93</v>
      </c>
      <c r="G89" s="635">
        <v>2</v>
      </c>
      <c r="H89" s="267">
        <v>32</v>
      </c>
      <c r="I89" s="703">
        <v>49.73</v>
      </c>
      <c r="J89" s="640"/>
      <c r="K89" s="267"/>
      <c r="L89" s="641">
        <v>59.7</v>
      </c>
      <c r="M89" s="653">
        <v>49</v>
      </c>
      <c r="N89" s="409">
        <v>48</v>
      </c>
      <c r="O89" s="654">
        <v>54</v>
      </c>
      <c r="P89" s="64">
        <f>SUM(M89:O89)</f>
        <v>151</v>
      </c>
      <c r="Q89" s="27"/>
    </row>
    <row r="90" spans="1:17" s="536" customFormat="1" ht="15" customHeight="1" x14ac:dyDescent="0.25">
      <c r="A90" s="33">
        <v>85</v>
      </c>
      <c r="B90" s="95" t="s">
        <v>6</v>
      </c>
      <c r="C90" s="122" t="s">
        <v>113</v>
      </c>
      <c r="D90" s="660">
        <v>2</v>
      </c>
      <c r="E90" s="265">
        <v>38</v>
      </c>
      <c r="F90" s="666">
        <v>51.93</v>
      </c>
      <c r="G90" s="638"/>
      <c r="H90" s="265"/>
      <c r="I90" s="704">
        <v>49.73</v>
      </c>
      <c r="J90" s="660"/>
      <c r="K90" s="265"/>
      <c r="L90" s="666">
        <v>59.7</v>
      </c>
      <c r="M90" s="653">
        <v>47</v>
      </c>
      <c r="N90" s="409">
        <v>51</v>
      </c>
      <c r="O90" s="654">
        <v>54</v>
      </c>
      <c r="P90" s="64">
        <f>SUM(M90:O90)</f>
        <v>152</v>
      </c>
      <c r="Q90" s="27"/>
    </row>
    <row r="91" spans="1:17" s="536" customFormat="1" ht="15" customHeight="1" x14ac:dyDescent="0.25">
      <c r="A91" s="33">
        <v>86</v>
      </c>
      <c r="B91" s="95" t="s">
        <v>9</v>
      </c>
      <c r="C91" s="122" t="s">
        <v>112</v>
      </c>
      <c r="D91" s="660">
        <v>1</v>
      </c>
      <c r="E91" s="265">
        <v>37</v>
      </c>
      <c r="F91" s="666">
        <v>51.93</v>
      </c>
      <c r="G91" s="638"/>
      <c r="H91" s="265"/>
      <c r="I91" s="704">
        <v>49.73</v>
      </c>
      <c r="J91" s="660"/>
      <c r="K91" s="265"/>
      <c r="L91" s="666">
        <v>59.7</v>
      </c>
      <c r="M91" s="653">
        <v>48</v>
      </c>
      <c r="N91" s="409">
        <v>51</v>
      </c>
      <c r="O91" s="654">
        <v>54</v>
      </c>
      <c r="P91" s="64">
        <f>SUM(M91:O91)</f>
        <v>153</v>
      </c>
      <c r="Q91" s="27"/>
    </row>
    <row r="92" spans="1:17" s="536" customFormat="1" ht="15" customHeight="1" x14ac:dyDescent="0.25">
      <c r="A92" s="33">
        <v>87</v>
      </c>
      <c r="B92" s="95" t="s">
        <v>11</v>
      </c>
      <c r="C92" s="122" t="s">
        <v>103</v>
      </c>
      <c r="D92" s="660">
        <v>2</v>
      </c>
      <c r="E92" s="265">
        <v>26.5</v>
      </c>
      <c r="F92" s="666">
        <v>51.93</v>
      </c>
      <c r="G92" s="638"/>
      <c r="H92" s="265"/>
      <c r="I92" s="704">
        <v>49.73</v>
      </c>
      <c r="J92" s="660"/>
      <c r="K92" s="265"/>
      <c r="L92" s="666">
        <v>59.7</v>
      </c>
      <c r="M92" s="653">
        <v>50</v>
      </c>
      <c r="N92" s="409">
        <v>51</v>
      </c>
      <c r="O92" s="654">
        <v>54</v>
      </c>
      <c r="P92" s="64">
        <f>SUM(M92:O92)</f>
        <v>155</v>
      </c>
      <c r="Q92" s="27"/>
    </row>
    <row r="93" spans="1:17" s="536" customFormat="1" ht="15" customHeight="1" thickBot="1" x14ac:dyDescent="0.3">
      <c r="A93" s="36">
        <v>88</v>
      </c>
      <c r="B93" s="394" t="s">
        <v>1</v>
      </c>
      <c r="C93" s="513" t="s">
        <v>141</v>
      </c>
      <c r="D93" s="521"/>
      <c r="E93" s="509"/>
      <c r="F93" s="522">
        <v>51.93</v>
      </c>
      <c r="G93" s="516"/>
      <c r="H93" s="509"/>
      <c r="I93" s="525">
        <v>49.73</v>
      </c>
      <c r="J93" s="521">
        <v>1</v>
      </c>
      <c r="K93" s="509">
        <v>14</v>
      </c>
      <c r="L93" s="522">
        <v>59.7</v>
      </c>
      <c r="M93" s="655">
        <v>53</v>
      </c>
      <c r="N93" s="495">
        <v>51</v>
      </c>
      <c r="O93" s="656">
        <v>53</v>
      </c>
      <c r="P93" s="66">
        <f>SUM(M93:O93)</f>
        <v>157</v>
      </c>
      <c r="Q93" s="27"/>
    </row>
    <row r="94" spans="1:17" ht="15" customHeight="1" x14ac:dyDescent="0.25">
      <c r="A94" s="28"/>
      <c r="B94" s="28"/>
      <c r="C94" s="3" t="s">
        <v>26</v>
      </c>
      <c r="D94" s="3"/>
      <c r="E94" s="120">
        <f>AVERAGE(E6:E93)</f>
        <v>52.761217948717942</v>
      </c>
      <c r="F94" s="3"/>
      <c r="G94" s="3"/>
      <c r="H94" s="120">
        <f>AVERAGE(H6:H93)</f>
        <v>51.551333333333325</v>
      </c>
      <c r="I94" s="3"/>
      <c r="J94" s="3"/>
      <c r="K94" s="120">
        <f>AVERAGE(K6:K93)</f>
        <v>57.183962264150942</v>
      </c>
      <c r="L94" s="3"/>
      <c r="M94" s="3"/>
      <c r="N94" s="3"/>
      <c r="O94" s="29"/>
      <c r="P94" s="27"/>
      <c r="Q94" s="27"/>
    </row>
    <row r="95" spans="1:17" ht="15" customHeight="1" x14ac:dyDescent="0.25">
      <c r="A95" s="28"/>
      <c r="B95" s="28"/>
      <c r="C95" s="4" t="s">
        <v>27</v>
      </c>
      <c r="D95" s="4"/>
      <c r="E95" s="357">
        <v>51.93</v>
      </c>
      <c r="F95" s="4"/>
      <c r="G95" s="4"/>
      <c r="H95" s="357">
        <v>49.73</v>
      </c>
      <c r="I95" s="4"/>
      <c r="J95" s="4"/>
      <c r="K95" s="357">
        <v>59.7</v>
      </c>
      <c r="L95" s="4"/>
      <c r="M95" s="4"/>
      <c r="N95" s="4"/>
      <c r="O95" s="29"/>
      <c r="P95" s="27"/>
      <c r="Q95" s="27"/>
    </row>
    <row r="96" spans="1:17" ht="15" customHeight="1" x14ac:dyDescent="0.25">
      <c r="A96" s="28"/>
      <c r="B96" s="2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9"/>
      <c r="P96" s="27"/>
      <c r="Q96" s="27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1"/>
    </row>
  </sheetData>
  <sortState ref="B7:AN84">
    <sortCondition ref="P7"/>
  </sortState>
  <mergeCells count="9">
    <mergeCell ref="B2:C2"/>
    <mergeCell ref="A4:A5"/>
    <mergeCell ref="P4:P5"/>
    <mergeCell ref="C4:C5"/>
    <mergeCell ref="B4:B5"/>
    <mergeCell ref="J4:L4"/>
    <mergeCell ref="D4:F4"/>
    <mergeCell ref="G4:I4"/>
    <mergeCell ref="M4:O4"/>
  </mergeCells>
  <conditionalFormatting sqref="K6:K95">
    <cfRule type="containsBlanks" dxfId="60" priority="1">
      <formula>LEN(TRIM(K6))=0</formula>
    </cfRule>
    <cfRule type="cellIs" dxfId="59" priority="2" operator="equal">
      <formula>$K$94</formula>
    </cfRule>
    <cfRule type="cellIs" dxfId="58" priority="3" operator="lessThan">
      <formula>50</formula>
    </cfRule>
    <cfRule type="cellIs" dxfId="57" priority="4" operator="between">
      <formula>$K$94</formula>
      <formula>50</formula>
    </cfRule>
    <cfRule type="cellIs" dxfId="56" priority="5" operator="between">
      <formula>74.99</formula>
      <formula>$K$94</formula>
    </cfRule>
    <cfRule type="cellIs" dxfId="55" priority="6" operator="greaterThanOrEqual">
      <formula>75</formula>
    </cfRule>
  </conditionalFormatting>
  <conditionalFormatting sqref="H6:H95">
    <cfRule type="containsBlanks" dxfId="54" priority="1">
      <formula>LEN(TRIM(H6))=0</formula>
    </cfRule>
    <cfRule type="cellIs" dxfId="53" priority="2" operator="equal">
      <formula>$H$94</formula>
    </cfRule>
    <cfRule type="cellIs" dxfId="52" priority="3" operator="lessThan">
      <formula>50</formula>
    </cfRule>
    <cfRule type="cellIs" dxfId="51" priority="4" operator="between">
      <formula>$H$94</formula>
      <formula>50</formula>
    </cfRule>
    <cfRule type="cellIs" dxfId="50" priority="5" operator="between">
      <formula>74.99</formula>
      <formula>$H$94</formula>
    </cfRule>
    <cfRule type="cellIs" dxfId="49" priority="6" operator="greaterThanOrEqual">
      <formula>75</formula>
    </cfRule>
  </conditionalFormatting>
  <conditionalFormatting sqref="E6:E95">
    <cfRule type="containsBlanks" dxfId="48" priority="2070">
      <formula>LEN(TRIM(E6))=0</formula>
    </cfRule>
    <cfRule type="cellIs" dxfId="47" priority="2071" operator="equal">
      <formula>$E$94</formula>
    </cfRule>
    <cfRule type="cellIs" dxfId="46" priority="2072" operator="lessThan">
      <formula>50</formula>
    </cfRule>
    <cfRule type="cellIs" dxfId="45" priority="2073" operator="between">
      <formula>$E$94</formula>
      <formula>50</formula>
    </cfRule>
    <cfRule type="cellIs" dxfId="44" priority="2074" operator="between">
      <formula>74.99</formula>
      <formula>$E$94</formula>
    </cfRule>
    <cfRule type="cellIs" dxfId="43" priority="2075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90" zoomScaleNormal="90" workbookViewId="0">
      <selection activeCell="C5" sqref="C5"/>
    </sheetView>
  </sheetViews>
  <sheetFormatPr defaultRowHeight="15" x14ac:dyDescent="0.25"/>
  <cols>
    <col min="1" max="1" width="5.7109375" style="79" customWidth="1"/>
    <col min="2" max="2" width="18.7109375" style="79" customWidth="1"/>
    <col min="3" max="3" width="32.140625" style="79" customWidth="1"/>
    <col min="4" max="5" width="9.7109375" style="79" customWidth="1"/>
    <col min="6" max="6" width="0" style="79" hidden="1" customWidth="1"/>
    <col min="7" max="7" width="6.7109375" style="79" customWidth="1"/>
    <col min="8" max="16384" width="9.140625" style="79"/>
  </cols>
  <sheetData>
    <row r="1" spans="1:9" x14ac:dyDescent="0.25">
      <c r="H1" s="142"/>
      <c r="I1" s="40" t="s">
        <v>46</v>
      </c>
    </row>
    <row r="2" spans="1:9" ht="15.75" x14ac:dyDescent="0.25">
      <c r="B2" s="555" t="s">
        <v>36</v>
      </c>
      <c r="C2" s="555"/>
      <c r="D2" s="78"/>
      <c r="E2" s="69">
        <v>2023</v>
      </c>
      <c r="H2" s="141"/>
      <c r="I2" s="40" t="s">
        <v>47</v>
      </c>
    </row>
    <row r="3" spans="1:9" x14ac:dyDescent="0.25">
      <c r="H3" s="427"/>
      <c r="I3" s="40" t="s">
        <v>48</v>
      </c>
    </row>
    <row r="4" spans="1:9" ht="15.75" thickBot="1" x14ac:dyDescent="0.3">
      <c r="H4" s="41"/>
      <c r="I4" s="40" t="s">
        <v>49</v>
      </c>
    </row>
    <row r="5" spans="1:9" ht="30" customHeight="1" thickBot="1" x14ac:dyDescent="0.3">
      <c r="A5" s="68" t="s">
        <v>16</v>
      </c>
      <c r="B5" s="70" t="s">
        <v>15</v>
      </c>
      <c r="C5" s="70" t="s">
        <v>35</v>
      </c>
      <c r="D5" s="70" t="s">
        <v>28</v>
      </c>
      <c r="E5" s="106" t="s">
        <v>69</v>
      </c>
    </row>
    <row r="6" spans="1:9" ht="15" customHeight="1" thickBot="1" x14ac:dyDescent="0.3">
      <c r="A6" s="71"/>
      <c r="B6" s="31"/>
      <c r="C6" s="72" t="s">
        <v>57</v>
      </c>
      <c r="D6" s="72">
        <f>SUM(D7:D56)</f>
        <v>95</v>
      </c>
      <c r="E6" s="102">
        <f>AVERAGE(E7:E58)</f>
        <v>52.761217948717942</v>
      </c>
    </row>
    <row r="7" spans="1:9" ht="15" customHeight="1" x14ac:dyDescent="0.25">
      <c r="A7" s="52">
        <v>1</v>
      </c>
      <c r="B7" s="100" t="s">
        <v>9</v>
      </c>
      <c r="C7" s="456" t="s">
        <v>107</v>
      </c>
      <c r="D7" s="191">
        <v>1</v>
      </c>
      <c r="E7" s="192">
        <v>92</v>
      </c>
      <c r="F7" s="79">
        <f>E7*D7</f>
        <v>92</v>
      </c>
    </row>
    <row r="8" spans="1:9" ht="15" customHeight="1" x14ac:dyDescent="0.25">
      <c r="A8" s="48">
        <v>2</v>
      </c>
      <c r="B8" s="50" t="s">
        <v>0</v>
      </c>
      <c r="C8" s="206" t="s">
        <v>30</v>
      </c>
      <c r="D8" s="13">
        <v>1</v>
      </c>
      <c r="E8" s="18">
        <v>80</v>
      </c>
      <c r="F8" s="79">
        <f>E8*D8</f>
        <v>80</v>
      </c>
    </row>
    <row r="9" spans="1:9" ht="15" customHeight="1" x14ac:dyDescent="0.25">
      <c r="A9" s="48">
        <v>3</v>
      </c>
      <c r="B9" s="50" t="s">
        <v>6</v>
      </c>
      <c r="C9" s="459" t="s">
        <v>53</v>
      </c>
      <c r="D9" s="22">
        <v>1</v>
      </c>
      <c r="E9" s="23">
        <v>76</v>
      </c>
    </row>
    <row r="10" spans="1:9" ht="15" customHeight="1" x14ac:dyDescent="0.25">
      <c r="A10" s="48">
        <v>4</v>
      </c>
      <c r="B10" s="50" t="s">
        <v>5</v>
      </c>
      <c r="C10" s="206" t="s">
        <v>119</v>
      </c>
      <c r="D10" s="13">
        <v>1</v>
      </c>
      <c r="E10" s="18">
        <v>72</v>
      </c>
      <c r="F10" s="79">
        <f>E10*D10</f>
        <v>72</v>
      </c>
    </row>
    <row r="11" spans="1:9" ht="15" customHeight="1" x14ac:dyDescent="0.25">
      <c r="A11" s="48">
        <v>5</v>
      </c>
      <c r="B11" s="50" t="s">
        <v>1</v>
      </c>
      <c r="C11" s="408" t="s">
        <v>127</v>
      </c>
      <c r="D11" s="19">
        <v>2</v>
      </c>
      <c r="E11" s="20">
        <v>72</v>
      </c>
    </row>
    <row r="12" spans="1:9" ht="15" customHeight="1" x14ac:dyDescent="0.25">
      <c r="A12" s="48">
        <v>6</v>
      </c>
      <c r="B12" s="208" t="s">
        <v>6</v>
      </c>
      <c r="C12" s="407" t="s">
        <v>22</v>
      </c>
      <c r="D12" s="213">
        <v>3</v>
      </c>
      <c r="E12" s="406">
        <v>69</v>
      </c>
    </row>
    <row r="13" spans="1:9" ht="15" customHeight="1" x14ac:dyDescent="0.25">
      <c r="A13" s="48">
        <v>7</v>
      </c>
      <c r="B13" s="50" t="s">
        <v>1</v>
      </c>
      <c r="C13" s="206" t="s">
        <v>125</v>
      </c>
      <c r="D13" s="13">
        <v>1</v>
      </c>
      <c r="E13" s="18">
        <v>68</v>
      </c>
    </row>
    <row r="14" spans="1:9" ht="15" customHeight="1" x14ac:dyDescent="0.25">
      <c r="A14" s="48">
        <v>8</v>
      </c>
      <c r="B14" s="399" t="s">
        <v>9</v>
      </c>
      <c r="C14" s="15" t="s">
        <v>109</v>
      </c>
      <c r="D14" s="13">
        <v>1</v>
      </c>
      <c r="E14" s="18">
        <v>65</v>
      </c>
    </row>
    <row r="15" spans="1:9" ht="15" customHeight="1" x14ac:dyDescent="0.25">
      <c r="A15" s="48">
        <v>9</v>
      </c>
      <c r="B15" s="50" t="s">
        <v>6</v>
      </c>
      <c r="C15" s="99" t="s">
        <v>7</v>
      </c>
      <c r="D15" s="13">
        <v>1</v>
      </c>
      <c r="E15" s="18">
        <v>64</v>
      </c>
      <c r="F15" s="79">
        <f>E15*D15</f>
        <v>64</v>
      </c>
    </row>
    <row r="16" spans="1:9" ht="15" customHeight="1" thickBot="1" x14ac:dyDescent="0.3">
      <c r="A16" s="54">
        <v>10</v>
      </c>
      <c r="B16" s="56" t="s">
        <v>1</v>
      </c>
      <c r="C16" s="251" t="s">
        <v>4</v>
      </c>
      <c r="D16" s="97">
        <v>1</v>
      </c>
      <c r="E16" s="98">
        <v>64</v>
      </c>
      <c r="F16" s="79">
        <f>E16*D16</f>
        <v>64</v>
      </c>
    </row>
    <row r="17" spans="1:6" ht="15" customHeight="1" x14ac:dyDescent="0.25">
      <c r="A17" s="52">
        <v>11</v>
      </c>
      <c r="B17" s="53" t="s">
        <v>1</v>
      </c>
      <c r="C17" s="457" t="s">
        <v>2</v>
      </c>
      <c r="D17" s="210">
        <v>1</v>
      </c>
      <c r="E17" s="211">
        <v>64</v>
      </c>
      <c r="F17" s="79">
        <f>E17*D17</f>
        <v>64</v>
      </c>
    </row>
    <row r="18" spans="1:6" ht="15" customHeight="1" x14ac:dyDescent="0.25">
      <c r="A18" s="48">
        <v>12</v>
      </c>
      <c r="B18" s="207" t="s">
        <v>11</v>
      </c>
      <c r="C18" s="193" t="s">
        <v>104</v>
      </c>
      <c r="D18" s="203">
        <v>2</v>
      </c>
      <c r="E18" s="204">
        <v>63.5</v>
      </c>
      <c r="F18" s="79">
        <f>E18*D18</f>
        <v>127</v>
      </c>
    </row>
    <row r="19" spans="1:6" ht="15" customHeight="1" x14ac:dyDescent="0.25">
      <c r="A19" s="48">
        <v>13</v>
      </c>
      <c r="B19" s="95" t="s">
        <v>6</v>
      </c>
      <c r="C19" s="463" t="s">
        <v>31</v>
      </c>
      <c r="D19" s="213">
        <v>4</v>
      </c>
      <c r="E19" s="214">
        <v>62.5</v>
      </c>
      <c r="F19" s="79">
        <f>E19*D19</f>
        <v>250</v>
      </c>
    </row>
    <row r="20" spans="1:6" ht="15" customHeight="1" x14ac:dyDescent="0.25">
      <c r="A20" s="48">
        <v>14</v>
      </c>
      <c r="B20" s="208" t="s">
        <v>9</v>
      </c>
      <c r="C20" s="193" t="s">
        <v>111</v>
      </c>
      <c r="D20" s="203">
        <v>1</v>
      </c>
      <c r="E20" s="204">
        <v>60</v>
      </c>
    </row>
    <row r="21" spans="1:6" ht="15" customHeight="1" x14ac:dyDescent="0.25">
      <c r="A21" s="48">
        <v>15</v>
      </c>
      <c r="B21" s="208" t="s">
        <v>5</v>
      </c>
      <c r="C21" s="428" t="s">
        <v>114</v>
      </c>
      <c r="D21" s="19">
        <v>2</v>
      </c>
      <c r="E21" s="18">
        <v>59</v>
      </c>
      <c r="F21" s="79" t="e">
        <f>#REF!*#REF!</f>
        <v>#REF!</v>
      </c>
    </row>
    <row r="22" spans="1:6" ht="15" customHeight="1" x14ac:dyDescent="0.25">
      <c r="A22" s="48">
        <v>16</v>
      </c>
      <c r="B22" s="50" t="s">
        <v>5</v>
      </c>
      <c r="C22" s="99" t="s">
        <v>117</v>
      </c>
      <c r="D22" s="13">
        <v>1</v>
      </c>
      <c r="E22" s="18">
        <v>57</v>
      </c>
    </row>
    <row r="23" spans="1:6" ht="15" customHeight="1" x14ac:dyDescent="0.25">
      <c r="A23" s="48">
        <v>17</v>
      </c>
      <c r="B23" s="50" t="s">
        <v>1</v>
      </c>
      <c r="C23" s="206" t="s">
        <v>55</v>
      </c>
      <c r="D23" s="13">
        <v>1</v>
      </c>
      <c r="E23" s="214">
        <v>57</v>
      </c>
      <c r="F23" s="79">
        <f>E24*D24</f>
        <v>56</v>
      </c>
    </row>
    <row r="24" spans="1:6" ht="15" customHeight="1" x14ac:dyDescent="0.25">
      <c r="A24" s="48">
        <v>18</v>
      </c>
      <c r="B24" s="50" t="s">
        <v>5</v>
      </c>
      <c r="C24" s="206" t="s">
        <v>83</v>
      </c>
      <c r="D24" s="13">
        <v>1</v>
      </c>
      <c r="E24" s="18">
        <v>56</v>
      </c>
      <c r="F24" s="79">
        <f>E21*D21</f>
        <v>118</v>
      </c>
    </row>
    <row r="25" spans="1:6" ht="15" customHeight="1" x14ac:dyDescent="0.25">
      <c r="A25" s="48">
        <v>19</v>
      </c>
      <c r="B25" s="50" t="s">
        <v>1</v>
      </c>
      <c r="C25" s="206" t="s">
        <v>123</v>
      </c>
      <c r="D25" s="13">
        <v>1</v>
      </c>
      <c r="E25" s="18">
        <v>56</v>
      </c>
      <c r="F25" s="79">
        <f>E25*D25</f>
        <v>56</v>
      </c>
    </row>
    <row r="26" spans="1:6" ht="15" customHeight="1" thickBot="1" x14ac:dyDescent="0.3">
      <c r="A26" s="54">
        <v>20</v>
      </c>
      <c r="B26" s="56" t="s">
        <v>1</v>
      </c>
      <c r="C26" s="96" t="s">
        <v>77</v>
      </c>
      <c r="D26" s="97">
        <v>3</v>
      </c>
      <c r="E26" s="98">
        <v>56</v>
      </c>
      <c r="F26" s="79">
        <f>E26*D26</f>
        <v>168</v>
      </c>
    </row>
    <row r="27" spans="1:6" ht="15" customHeight="1" x14ac:dyDescent="0.25">
      <c r="A27" s="52">
        <v>21</v>
      </c>
      <c r="B27" s="53" t="s">
        <v>0</v>
      </c>
      <c r="C27" s="189" t="s">
        <v>98</v>
      </c>
      <c r="D27" s="210">
        <v>6</v>
      </c>
      <c r="E27" s="211">
        <v>55.8</v>
      </c>
      <c r="F27" s="79">
        <f>E27*D27</f>
        <v>334.79999999999995</v>
      </c>
    </row>
    <row r="28" spans="1:6" ht="15" customHeight="1" x14ac:dyDescent="0.25">
      <c r="A28" s="48">
        <v>22</v>
      </c>
      <c r="B28" s="49" t="s">
        <v>14</v>
      </c>
      <c r="C28" s="14" t="s">
        <v>20</v>
      </c>
      <c r="D28" s="13">
        <v>1</v>
      </c>
      <c r="E28" s="18">
        <v>55</v>
      </c>
      <c r="F28" s="79">
        <f>E28*D28</f>
        <v>55</v>
      </c>
    </row>
    <row r="29" spans="1:6" ht="15" customHeight="1" x14ac:dyDescent="0.25">
      <c r="A29" s="48">
        <v>23</v>
      </c>
      <c r="B29" s="50" t="s">
        <v>1</v>
      </c>
      <c r="C29" s="453" t="s">
        <v>128</v>
      </c>
      <c r="D29" s="19">
        <v>3</v>
      </c>
      <c r="E29" s="20">
        <v>54.333333333333336</v>
      </c>
    </row>
    <row r="30" spans="1:6" ht="15" customHeight="1" x14ac:dyDescent="0.25">
      <c r="A30" s="48">
        <v>24</v>
      </c>
      <c r="B30" s="452" t="s">
        <v>11</v>
      </c>
      <c r="C30" s="14" t="s">
        <v>13</v>
      </c>
      <c r="D30" s="13">
        <v>1</v>
      </c>
      <c r="E30" s="18">
        <v>54</v>
      </c>
      <c r="F30" s="79">
        <f>E30*D30</f>
        <v>54</v>
      </c>
    </row>
    <row r="31" spans="1:6" ht="15" customHeight="1" x14ac:dyDescent="0.25">
      <c r="A31" s="48">
        <v>25</v>
      </c>
      <c r="B31" s="50" t="s">
        <v>1</v>
      </c>
      <c r="C31" s="206" t="s">
        <v>129</v>
      </c>
      <c r="D31" s="13">
        <v>1</v>
      </c>
      <c r="E31" s="18">
        <v>54</v>
      </c>
      <c r="F31" s="79">
        <f>E31*D31</f>
        <v>54</v>
      </c>
    </row>
    <row r="32" spans="1:6" ht="15" customHeight="1" x14ac:dyDescent="0.25">
      <c r="A32" s="48">
        <v>26</v>
      </c>
      <c r="B32" s="50" t="s">
        <v>6</v>
      </c>
      <c r="C32" s="14" t="s">
        <v>8</v>
      </c>
      <c r="D32" s="13">
        <v>1</v>
      </c>
      <c r="E32" s="18">
        <v>52</v>
      </c>
      <c r="F32" s="79">
        <f>E32*D32</f>
        <v>52</v>
      </c>
    </row>
    <row r="33" spans="1:6" ht="15" customHeight="1" x14ac:dyDescent="0.25">
      <c r="A33" s="48">
        <v>27</v>
      </c>
      <c r="B33" s="95" t="s">
        <v>5</v>
      </c>
      <c r="C33" s="95" t="s">
        <v>115</v>
      </c>
      <c r="D33" s="13">
        <v>1</v>
      </c>
      <c r="E33" s="18">
        <v>52</v>
      </c>
      <c r="F33" s="79">
        <f>E33*D33</f>
        <v>52</v>
      </c>
    </row>
    <row r="34" spans="1:6" ht="15" customHeight="1" x14ac:dyDescent="0.25">
      <c r="A34" s="48">
        <v>28</v>
      </c>
      <c r="B34" s="50" t="s">
        <v>1</v>
      </c>
      <c r="C34" s="99" t="s">
        <v>124</v>
      </c>
      <c r="D34" s="13">
        <v>1</v>
      </c>
      <c r="E34" s="18">
        <v>52</v>
      </c>
      <c r="F34" s="79" t="e">
        <f>#REF!*#REF!</f>
        <v>#REF!</v>
      </c>
    </row>
    <row r="35" spans="1:6" ht="15" customHeight="1" x14ac:dyDescent="0.25">
      <c r="A35" s="48">
        <v>29</v>
      </c>
      <c r="B35" s="49" t="s">
        <v>1</v>
      </c>
      <c r="C35" s="198" t="s">
        <v>76</v>
      </c>
      <c r="D35" s="13">
        <v>7</v>
      </c>
      <c r="E35" s="18">
        <v>52</v>
      </c>
    </row>
    <row r="36" spans="1:6" ht="15" customHeight="1" thickBot="1" x14ac:dyDescent="0.3">
      <c r="A36" s="54">
        <v>30</v>
      </c>
      <c r="B36" s="56" t="s">
        <v>1</v>
      </c>
      <c r="C36" s="251" t="s">
        <v>78</v>
      </c>
      <c r="D36" s="97">
        <v>1</v>
      </c>
      <c r="E36" s="98">
        <v>51</v>
      </c>
      <c r="F36" s="79">
        <f>E36*D36</f>
        <v>51</v>
      </c>
    </row>
    <row r="37" spans="1:6" ht="15" customHeight="1" x14ac:dyDescent="0.25">
      <c r="A37" s="52">
        <v>31</v>
      </c>
      <c r="B37" s="454" t="s">
        <v>9</v>
      </c>
      <c r="C37" s="460" t="s">
        <v>106</v>
      </c>
      <c r="D37" s="16">
        <v>1</v>
      </c>
      <c r="E37" s="17">
        <v>50</v>
      </c>
      <c r="F37" s="79">
        <f>E37*D37</f>
        <v>50</v>
      </c>
    </row>
    <row r="38" spans="1:6" ht="15" customHeight="1" x14ac:dyDescent="0.25">
      <c r="A38" s="48">
        <v>32</v>
      </c>
      <c r="B38" s="50" t="s">
        <v>5</v>
      </c>
      <c r="C38" s="206" t="s">
        <v>122</v>
      </c>
      <c r="D38" s="13">
        <v>2</v>
      </c>
      <c r="E38" s="18">
        <v>49.5</v>
      </c>
      <c r="F38" s="79">
        <f>E38*D38</f>
        <v>99</v>
      </c>
    </row>
    <row r="39" spans="1:6" ht="15" customHeight="1" x14ac:dyDescent="0.25">
      <c r="A39" s="48">
        <v>33</v>
      </c>
      <c r="B39" s="50" t="s">
        <v>9</v>
      </c>
      <c r="C39" s="193" t="s">
        <v>108</v>
      </c>
      <c r="D39" s="13">
        <v>1</v>
      </c>
      <c r="E39" s="18">
        <v>49</v>
      </c>
      <c r="F39" s="79">
        <f>E39*D39</f>
        <v>49</v>
      </c>
    </row>
    <row r="40" spans="1:6" ht="15" customHeight="1" x14ac:dyDescent="0.25">
      <c r="A40" s="351">
        <v>34</v>
      </c>
      <c r="B40" s="51" t="s">
        <v>5</v>
      </c>
      <c r="C40" s="458" t="s">
        <v>118</v>
      </c>
      <c r="D40" s="22">
        <v>2</v>
      </c>
      <c r="E40" s="23">
        <v>48</v>
      </c>
      <c r="F40" s="79">
        <f>E40*D40</f>
        <v>96</v>
      </c>
    </row>
    <row r="41" spans="1:6" s="186" customFormat="1" ht="15" customHeight="1" x14ac:dyDescent="0.25">
      <c r="A41" s="119">
        <v>35</v>
      </c>
      <c r="B41" s="49" t="s">
        <v>14</v>
      </c>
      <c r="C41" s="198" t="s">
        <v>101</v>
      </c>
      <c r="D41" s="13">
        <v>3</v>
      </c>
      <c r="E41" s="18">
        <v>47</v>
      </c>
    </row>
    <row r="42" spans="1:6" s="186" customFormat="1" ht="15" customHeight="1" x14ac:dyDescent="0.25">
      <c r="A42" s="119">
        <v>36</v>
      </c>
      <c r="B42" s="50" t="s">
        <v>1</v>
      </c>
      <c r="C42" s="206" t="s">
        <v>95</v>
      </c>
      <c r="D42" s="13">
        <v>2</v>
      </c>
      <c r="E42" s="18">
        <v>47</v>
      </c>
    </row>
    <row r="43" spans="1:6" s="186" customFormat="1" ht="15" customHeight="1" x14ac:dyDescent="0.25">
      <c r="A43" s="119">
        <v>37</v>
      </c>
      <c r="B43" s="50" t="s">
        <v>1</v>
      </c>
      <c r="C43" s="206" t="s">
        <v>91</v>
      </c>
      <c r="D43" s="13">
        <v>1</v>
      </c>
      <c r="E43" s="18">
        <v>46</v>
      </c>
    </row>
    <row r="44" spans="1:6" s="186" customFormat="1" ht="15" customHeight="1" x14ac:dyDescent="0.25">
      <c r="A44" s="119">
        <v>38</v>
      </c>
      <c r="B44" s="95" t="s">
        <v>9</v>
      </c>
      <c r="C44" s="14" t="s">
        <v>110</v>
      </c>
      <c r="D44" s="13">
        <v>4</v>
      </c>
      <c r="E44" s="18">
        <v>45.3</v>
      </c>
    </row>
    <row r="45" spans="1:6" s="186" customFormat="1" ht="15" customHeight="1" x14ac:dyDescent="0.25">
      <c r="A45" s="119">
        <v>39</v>
      </c>
      <c r="B45" s="50" t="s">
        <v>0</v>
      </c>
      <c r="C45" s="206" t="s">
        <v>82</v>
      </c>
      <c r="D45" s="13">
        <v>6</v>
      </c>
      <c r="E45" s="18">
        <v>45.2</v>
      </c>
    </row>
    <row r="46" spans="1:6" s="186" customFormat="1" ht="15" customHeight="1" thickBot="1" x14ac:dyDescent="0.3">
      <c r="A46" s="121">
        <v>40</v>
      </c>
      <c r="B46" s="455" t="s">
        <v>5</v>
      </c>
      <c r="C46" s="251" t="s">
        <v>120</v>
      </c>
      <c r="D46" s="97">
        <v>1</v>
      </c>
      <c r="E46" s="98">
        <v>44</v>
      </c>
    </row>
    <row r="47" spans="1:6" s="186" customFormat="1" ht="15" customHeight="1" x14ac:dyDescent="0.25">
      <c r="A47" s="52">
        <v>41</v>
      </c>
      <c r="B47" s="53" t="s">
        <v>11</v>
      </c>
      <c r="C47" s="462" t="s">
        <v>88</v>
      </c>
      <c r="D47" s="16">
        <v>3</v>
      </c>
      <c r="E47" s="17">
        <v>43.7</v>
      </c>
    </row>
    <row r="48" spans="1:6" s="186" customFormat="1" ht="15" customHeight="1" x14ac:dyDescent="0.25">
      <c r="A48" s="119">
        <v>42</v>
      </c>
      <c r="B48" s="50" t="s">
        <v>1</v>
      </c>
      <c r="C48" s="206" t="s">
        <v>79</v>
      </c>
      <c r="D48" s="13">
        <v>4</v>
      </c>
      <c r="E48" s="18">
        <v>43.25</v>
      </c>
    </row>
    <row r="49" spans="1:5" s="186" customFormat="1" ht="15" customHeight="1" x14ac:dyDescent="0.25">
      <c r="A49" s="119">
        <v>43</v>
      </c>
      <c r="B49" s="207" t="s">
        <v>14</v>
      </c>
      <c r="C49" s="212" t="s">
        <v>85</v>
      </c>
      <c r="D49" s="101">
        <v>2</v>
      </c>
      <c r="E49" s="104">
        <v>43</v>
      </c>
    </row>
    <row r="50" spans="1:5" s="186" customFormat="1" ht="15" customHeight="1" x14ac:dyDescent="0.25">
      <c r="A50" s="119">
        <v>44</v>
      </c>
      <c r="B50" s="95" t="s">
        <v>5</v>
      </c>
      <c r="C50" s="99" t="s">
        <v>116</v>
      </c>
      <c r="D50" s="13">
        <v>1</v>
      </c>
      <c r="E50" s="18">
        <v>42</v>
      </c>
    </row>
    <row r="51" spans="1:5" s="186" customFormat="1" ht="15" customHeight="1" x14ac:dyDescent="0.25">
      <c r="A51" s="119">
        <v>45</v>
      </c>
      <c r="B51" s="46" t="s">
        <v>11</v>
      </c>
      <c r="C51" s="405" t="s">
        <v>105</v>
      </c>
      <c r="D51" s="13">
        <v>1</v>
      </c>
      <c r="E51" s="18">
        <v>40</v>
      </c>
    </row>
    <row r="52" spans="1:5" s="186" customFormat="1" ht="15" customHeight="1" x14ac:dyDescent="0.25">
      <c r="A52" s="119">
        <v>46</v>
      </c>
      <c r="B52" s="50" t="s">
        <v>0</v>
      </c>
      <c r="C52" s="206" t="s">
        <v>102</v>
      </c>
      <c r="D52" s="13">
        <v>1</v>
      </c>
      <c r="E52" s="18">
        <v>39</v>
      </c>
    </row>
    <row r="53" spans="1:5" s="186" customFormat="1" ht="15" customHeight="1" x14ac:dyDescent="0.25">
      <c r="A53" s="119">
        <v>47</v>
      </c>
      <c r="B53" s="50" t="s">
        <v>6</v>
      </c>
      <c r="C53" s="99" t="s">
        <v>113</v>
      </c>
      <c r="D53" s="13">
        <v>2</v>
      </c>
      <c r="E53" s="18">
        <v>38</v>
      </c>
    </row>
    <row r="54" spans="1:5" s="186" customFormat="1" ht="15" customHeight="1" x14ac:dyDescent="0.25">
      <c r="A54" s="119">
        <v>48</v>
      </c>
      <c r="B54" s="342" t="s">
        <v>9</v>
      </c>
      <c r="C54" s="93" t="s">
        <v>112</v>
      </c>
      <c r="D54" s="94">
        <v>1</v>
      </c>
      <c r="E54" s="105">
        <v>37</v>
      </c>
    </row>
    <row r="55" spans="1:5" s="186" customFormat="1" ht="15" customHeight="1" x14ac:dyDescent="0.25">
      <c r="A55" s="119">
        <v>49</v>
      </c>
      <c r="B55" s="50" t="s">
        <v>0</v>
      </c>
      <c r="C55" s="206" t="s">
        <v>25</v>
      </c>
      <c r="D55" s="13">
        <v>2</v>
      </c>
      <c r="E55" s="18">
        <v>37</v>
      </c>
    </row>
    <row r="56" spans="1:5" s="186" customFormat="1" ht="15" customHeight="1" thickBot="1" x14ac:dyDescent="0.3">
      <c r="A56" s="121">
        <v>50</v>
      </c>
      <c r="B56" s="455" t="s">
        <v>11</v>
      </c>
      <c r="C56" s="461" t="s">
        <v>103</v>
      </c>
      <c r="D56" s="464">
        <v>2</v>
      </c>
      <c r="E56" s="465">
        <v>26.5</v>
      </c>
    </row>
    <row r="57" spans="1:5" s="186" customFormat="1" ht="15" customHeight="1" x14ac:dyDescent="0.25">
      <c r="A57" s="52">
        <v>51</v>
      </c>
      <c r="B57" s="53" t="s">
        <v>5</v>
      </c>
      <c r="C57" s="189" t="s">
        <v>121</v>
      </c>
      <c r="D57" s="16">
        <v>1</v>
      </c>
      <c r="E57" s="17">
        <v>23</v>
      </c>
    </row>
    <row r="58" spans="1:5" s="186" customFormat="1" ht="15" customHeight="1" thickBot="1" x14ac:dyDescent="0.3">
      <c r="A58" s="121">
        <v>52</v>
      </c>
      <c r="B58" s="56" t="s">
        <v>1</v>
      </c>
      <c r="C58" s="251" t="s">
        <v>126</v>
      </c>
      <c r="D58" s="97">
        <v>1</v>
      </c>
      <c r="E58" s="98">
        <v>15</v>
      </c>
    </row>
    <row r="59" spans="1:5" ht="15" customHeight="1" x14ac:dyDescent="0.25">
      <c r="A59" s="103"/>
      <c r="B59" s="5"/>
      <c r="C59" s="5"/>
      <c r="D59" s="3" t="s">
        <v>26</v>
      </c>
      <c r="E59" s="107">
        <f>AVERAGE(E7:E58)</f>
        <v>52.761217948717942</v>
      </c>
    </row>
    <row r="60" spans="1:5" x14ac:dyDescent="0.25">
      <c r="A60" s="103"/>
      <c r="B60" s="5"/>
      <c r="C60" s="5"/>
      <c r="D60" s="4" t="s">
        <v>71</v>
      </c>
      <c r="E60" s="108">
        <v>51.93</v>
      </c>
    </row>
    <row r="61" spans="1:5" x14ac:dyDescent="0.25">
      <c r="A61" s="103"/>
      <c r="B61" s="5"/>
      <c r="C61" s="5"/>
      <c r="D61" s="5"/>
      <c r="E61" s="6"/>
    </row>
    <row r="62" spans="1:5" x14ac:dyDescent="0.25">
      <c r="A62" s="103"/>
    </row>
    <row r="63" spans="1:5" x14ac:dyDescent="0.25">
      <c r="A63" s="103"/>
    </row>
    <row r="64" spans="1:5" x14ac:dyDescent="0.25">
      <c r="A64" s="103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</sheetData>
  <mergeCells count="1">
    <mergeCell ref="B2:C2"/>
  </mergeCells>
  <conditionalFormatting sqref="E6:E60">
    <cfRule type="cellIs" dxfId="41" priority="2083" stopIfTrue="1" operator="equal">
      <formula>$E$59</formula>
    </cfRule>
    <cfRule type="cellIs" dxfId="40" priority="2084" stopIfTrue="1" operator="lessThan">
      <formula>50</formula>
    </cfRule>
    <cfRule type="cellIs" dxfId="39" priority="2085" stopIfTrue="1" operator="between">
      <formula>$E$59</formula>
      <formula>50</formula>
    </cfRule>
    <cfRule type="cellIs" dxfId="38" priority="2086" stopIfTrue="1" operator="between">
      <formula>74.99</formula>
      <formula>$E$59</formula>
    </cfRule>
    <cfRule type="cellIs" dxfId="37" priority="2087" stopIfTrue="1" operator="greaterThanOrEqual">
      <formula>75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59" stopIfTrue="1" operator="between" id="{9756648C-9D06-40A9-A650-E8494B864F22}">
            <xm:f>75</xm:f>
            <xm:f>'Рейтинг по сумме мест'!#REF!</xm:f>
            <x14:dxf>
              <fill>
                <patternFill>
                  <bgColor rgb="FFCCFF99"/>
                </patternFill>
              </fill>
            </x14:dxf>
          </x14:cfRule>
          <xm:sqref>K6:K100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" customWidth="1"/>
    <col min="3" max="3" width="31.7109375" customWidth="1"/>
    <col min="5" max="9" width="7.7109375" customWidth="1"/>
    <col min="10" max="10" width="8.7109375" customWidth="1"/>
    <col min="11" max="11" width="0" hidden="1" customWidth="1"/>
    <col min="12" max="12" width="6.7109375" customWidth="1"/>
  </cols>
  <sheetData>
    <row r="1" spans="1:14" x14ac:dyDescent="0.25">
      <c r="M1" s="88"/>
      <c r="N1" s="40" t="s">
        <v>46</v>
      </c>
    </row>
    <row r="2" spans="1:14" ht="15.75" x14ac:dyDescent="0.25">
      <c r="C2" s="555" t="s">
        <v>36</v>
      </c>
      <c r="D2" s="555"/>
      <c r="E2" s="78"/>
      <c r="F2" s="78"/>
      <c r="G2" s="78"/>
      <c r="J2" s="12">
        <v>2023</v>
      </c>
      <c r="M2" s="141"/>
      <c r="N2" s="40" t="s">
        <v>47</v>
      </c>
    </row>
    <row r="3" spans="1:14" ht="15.75" thickBot="1" x14ac:dyDescent="0.3">
      <c r="M3" s="427"/>
      <c r="N3" s="40" t="s">
        <v>48</v>
      </c>
    </row>
    <row r="4" spans="1:14" ht="16.5" customHeight="1" x14ac:dyDescent="0.25">
      <c r="A4" s="539" t="s">
        <v>16</v>
      </c>
      <c r="B4" s="573" t="s">
        <v>34</v>
      </c>
      <c r="C4" s="573" t="s">
        <v>35</v>
      </c>
      <c r="D4" s="573" t="s">
        <v>28</v>
      </c>
      <c r="E4" s="577" t="s">
        <v>80</v>
      </c>
      <c r="F4" s="578"/>
      <c r="G4" s="578"/>
      <c r="H4" s="578"/>
      <c r="I4" s="579"/>
      <c r="J4" s="570" t="s">
        <v>61</v>
      </c>
      <c r="M4" s="41"/>
      <c r="N4" s="40" t="s">
        <v>49</v>
      </c>
    </row>
    <row r="5" spans="1:14" ht="28.5" customHeight="1" thickBot="1" x14ac:dyDescent="0.3">
      <c r="A5" s="540"/>
      <c r="B5" s="574"/>
      <c r="C5" s="574"/>
      <c r="D5" s="574"/>
      <c r="E5" s="188" t="s">
        <v>33</v>
      </c>
      <c r="F5" s="188" t="s">
        <v>56</v>
      </c>
      <c r="G5" s="188" t="s">
        <v>81</v>
      </c>
      <c r="H5" s="187" t="s">
        <v>29</v>
      </c>
      <c r="I5" s="187">
        <v>100</v>
      </c>
      <c r="J5" s="571"/>
    </row>
    <row r="6" spans="1:14" ht="15" customHeight="1" thickBot="1" x14ac:dyDescent="0.3">
      <c r="A6" s="71"/>
      <c r="B6" s="31"/>
      <c r="C6" s="72" t="s">
        <v>57</v>
      </c>
      <c r="D6" s="72">
        <f t="shared" ref="D6:I6" si="0">D7+D11+D17+D25+D32+D43+D60</f>
        <v>97</v>
      </c>
      <c r="E6" s="72">
        <f t="shared" si="0"/>
        <v>11</v>
      </c>
      <c r="F6" s="72">
        <f t="shared" si="0"/>
        <v>75</v>
      </c>
      <c r="G6" s="72">
        <f t="shared" si="0"/>
        <v>3</v>
      </c>
      <c r="H6" s="73">
        <f t="shared" si="0"/>
        <v>7</v>
      </c>
      <c r="I6" s="73">
        <f t="shared" si="0"/>
        <v>1</v>
      </c>
      <c r="J6" s="102">
        <v>51.93</v>
      </c>
    </row>
    <row r="7" spans="1:14" ht="15" customHeight="1" thickBot="1" x14ac:dyDescent="0.3">
      <c r="A7" s="71"/>
      <c r="B7" s="575" t="s">
        <v>58</v>
      </c>
      <c r="C7" s="576"/>
      <c r="D7" s="249">
        <f t="shared" ref="D7:I7" si="1">SUM(D8:D10)</f>
        <v>6</v>
      </c>
      <c r="E7" s="249">
        <f t="shared" si="1"/>
        <v>0</v>
      </c>
      <c r="F7" s="249">
        <f t="shared" si="1"/>
        <v>6</v>
      </c>
      <c r="G7" s="249">
        <f t="shared" si="1"/>
        <v>0</v>
      </c>
      <c r="H7" s="249">
        <f t="shared" si="1"/>
        <v>0</v>
      </c>
      <c r="I7" s="249">
        <f t="shared" si="1"/>
        <v>0</v>
      </c>
      <c r="J7" s="250">
        <f>AVERAGE(J8:J10)</f>
        <v>48.333333333333336</v>
      </c>
    </row>
    <row r="8" spans="1:14" s="186" customFormat="1" ht="15" customHeight="1" x14ac:dyDescent="0.25">
      <c r="A8" s="7">
        <v>1</v>
      </c>
      <c r="B8" s="430">
        <v>10090</v>
      </c>
      <c r="C8" s="431" t="s">
        <v>20</v>
      </c>
      <c r="D8" s="16">
        <v>1</v>
      </c>
      <c r="E8" s="432"/>
      <c r="F8" s="16">
        <v>1</v>
      </c>
      <c r="G8" s="16"/>
      <c r="H8" s="16"/>
      <c r="I8" s="16"/>
      <c r="J8" s="17">
        <v>55</v>
      </c>
      <c r="K8" s="186">
        <v>55</v>
      </c>
    </row>
    <row r="9" spans="1:14" s="186" customFormat="1" ht="15" customHeight="1" x14ac:dyDescent="0.25">
      <c r="A9" s="75">
        <v>2</v>
      </c>
      <c r="B9" s="339">
        <v>10120</v>
      </c>
      <c r="C9" s="340" t="s">
        <v>85</v>
      </c>
      <c r="D9" s="213">
        <v>2</v>
      </c>
      <c r="E9" s="213"/>
      <c r="F9" s="213">
        <v>2</v>
      </c>
      <c r="G9" s="213"/>
      <c r="H9" s="341"/>
      <c r="I9" s="213"/>
      <c r="J9" s="214">
        <v>43</v>
      </c>
      <c r="K9" s="186">
        <v>43</v>
      </c>
    </row>
    <row r="10" spans="1:14" s="186" customFormat="1" ht="15" customHeight="1" thickBot="1" x14ac:dyDescent="0.3">
      <c r="A10" s="21">
        <v>3</v>
      </c>
      <c r="B10" s="84">
        <v>10190</v>
      </c>
      <c r="C10" s="429" t="s">
        <v>101</v>
      </c>
      <c r="D10" s="22">
        <v>3</v>
      </c>
      <c r="E10" s="22"/>
      <c r="F10" s="22">
        <v>3</v>
      </c>
      <c r="G10" s="22"/>
      <c r="H10" s="22"/>
      <c r="I10" s="22"/>
      <c r="J10" s="23">
        <v>47</v>
      </c>
      <c r="K10" s="186">
        <v>47</v>
      </c>
    </row>
    <row r="11" spans="1:14" s="79" customFormat="1" ht="15" customHeight="1" thickBot="1" x14ac:dyDescent="0.3">
      <c r="A11" s="74"/>
      <c r="B11" s="87" t="s">
        <v>59</v>
      </c>
      <c r="C11" s="87"/>
      <c r="D11" s="76">
        <f t="shared" ref="D11:I11" si="2">SUM(D12:D16)</f>
        <v>9</v>
      </c>
      <c r="E11" s="76">
        <f t="shared" si="2"/>
        <v>2</v>
      </c>
      <c r="F11" s="76">
        <f t="shared" si="2"/>
        <v>7</v>
      </c>
      <c r="G11" s="76">
        <f t="shared" si="2"/>
        <v>0</v>
      </c>
      <c r="H11" s="76">
        <f t="shared" si="2"/>
        <v>0</v>
      </c>
      <c r="I11" s="76">
        <f t="shared" si="2"/>
        <v>0</v>
      </c>
      <c r="J11" s="77">
        <f>AVERAGE(J12:J16)</f>
        <v>45.54</v>
      </c>
    </row>
    <row r="12" spans="1:14" ht="15" customHeight="1" x14ac:dyDescent="0.25">
      <c r="A12" s="7">
        <v>1</v>
      </c>
      <c r="B12" s="194">
        <v>20040</v>
      </c>
      <c r="C12" s="195" t="s">
        <v>13</v>
      </c>
      <c r="D12" s="196">
        <v>1</v>
      </c>
      <c r="E12" s="196"/>
      <c r="F12" s="196">
        <v>1</v>
      </c>
      <c r="G12" s="196"/>
      <c r="H12" s="196"/>
      <c r="I12" s="196"/>
      <c r="J12" s="197">
        <v>54</v>
      </c>
    </row>
    <row r="13" spans="1:14" s="186" customFormat="1" ht="15" customHeight="1" x14ac:dyDescent="0.25">
      <c r="A13" s="8">
        <v>2</v>
      </c>
      <c r="B13" s="347">
        <v>20080</v>
      </c>
      <c r="C13" s="434" t="s">
        <v>103</v>
      </c>
      <c r="D13" s="349">
        <v>2</v>
      </c>
      <c r="E13" s="349">
        <v>2</v>
      </c>
      <c r="F13" s="349"/>
      <c r="G13" s="349"/>
      <c r="H13" s="349"/>
      <c r="I13" s="349"/>
      <c r="J13" s="350">
        <v>26.5</v>
      </c>
    </row>
    <row r="14" spans="1:14" s="186" customFormat="1" ht="15" customHeight="1" x14ac:dyDescent="0.25">
      <c r="A14" s="8">
        <v>3</v>
      </c>
      <c r="B14" s="347">
        <v>20630</v>
      </c>
      <c r="C14" s="434" t="s">
        <v>105</v>
      </c>
      <c r="D14" s="349">
        <v>1</v>
      </c>
      <c r="E14" s="349"/>
      <c r="F14" s="349">
        <v>1</v>
      </c>
      <c r="G14" s="349"/>
      <c r="H14" s="349"/>
      <c r="I14" s="349"/>
      <c r="J14" s="350">
        <v>40</v>
      </c>
    </row>
    <row r="15" spans="1:14" s="186" customFormat="1" ht="15" customHeight="1" x14ac:dyDescent="0.25">
      <c r="A15" s="8">
        <v>4</v>
      </c>
      <c r="B15" s="347">
        <v>20900</v>
      </c>
      <c r="C15" s="348" t="s">
        <v>88</v>
      </c>
      <c r="D15" s="349">
        <v>3</v>
      </c>
      <c r="E15" s="349"/>
      <c r="F15" s="349">
        <v>3</v>
      </c>
      <c r="G15" s="349"/>
      <c r="H15" s="349"/>
      <c r="I15" s="349"/>
      <c r="J15" s="350">
        <v>43.7</v>
      </c>
    </row>
    <row r="16" spans="1:14" ht="15" customHeight="1" thickBot="1" x14ac:dyDescent="0.3">
      <c r="A16" s="11">
        <v>5</v>
      </c>
      <c r="B16" s="83">
        <v>21350</v>
      </c>
      <c r="C16" s="435" t="s">
        <v>104</v>
      </c>
      <c r="D16" s="13">
        <v>2</v>
      </c>
      <c r="E16" s="13"/>
      <c r="F16" s="13">
        <v>2</v>
      </c>
      <c r="G16" s="13"/>
      <c r="H16" s="13"/>
      <c r="I16" s="13"/>
      <c r="J16" s="18">
        <v>63.5</v>
      </c>
      <c r="K16">
        <f>J16*D16</f>
        <v>127</v>
      </c>
    </row>
    <row r="17" spans="1:11" ht="15" customHeight="1" thickBot="1" x14ac:dyDescent="0.3">
      <c r="A17" s="74"/>
      <c r="B17" s="76" t="s">
        <v>62</v>
      </c>
      <c r="C17" s="80"/>
      <c r="D17" s="76">
        <f t="shared" ref="D17:I17" si="3">SUM(D18:D24)</f>
        <v>10</v>
      </c>
      <c r="E17" s="76">
        <f t="shared" si="3"/>
        <v>0</v>
      </c>
      <c r="F17" s="76">
        <f t="shared" si="3"/>
        <v>9</v>
      </c>
      <c r="G17" s="76">
        <f t="shared" si="3"/>
        <v>0</v>
      </c>
      <c r="H17" s="76">
        <f t="shared" si="3"/>
        <v>1</v>
      </c>
      <c r="I17" s="76">
        <f t="shared" si="3"/>
        <v>0</v>
      </c>
      <c r="J17" s="77">
        <f>AVERAGE(J18:J24)</f>
        <v>56.9</v>
      </c>
    </row>
    <row r="18" spans="1:11" s="186" customFormat="1" ht="15" customHeight="1" x14ac:dyDescent="0.25">
      <c r="A18" s="11">
        <v>1</v>
      </c>
      <c r="B18" s="200">
        <v>30440</v>
      </c>
      <c r="C18" s="435" t="s">
        <v>106</v>
      </c>
      <c r="D18" s="203">
        <v>1</v>
      </c>
      <c r="E18" s="203"/>
      <c r="F18" s="203">
        <v>1</v>
      </c>
      <c r="G18" s="203"/>
      <c r="H18" s="203"/>
      <c r="I18" s="203"/>
      <c r="J18" s="204">
        <v>50</v>
      </c>
      <c r="K18" s="205"/>
    </row>
    <row r="19" spans="1:11" s="186" customFormat="1" ht="15" customHeight="1" x14ac:dyDescent="0.25">
      <c r="A19" s="75">
        <v>2</v>
      </c>
      <c r="B19" s="199">
        <v>30530</v>
      </c>
      <c r="C19" s="436" t="s">
        <v>108</v>
      </c>
      <c r="D19" s="201">
        <v>1</v>
      </c>
      <c r="E19" s="201"/>
      <c r="F19" s="201">
        <v>1</v>
      </c>
      <c r="G19" s="201"/>
      <c r="H19" s="201"/>
      <c r="I19" s="201"/>
      <c r="J19" s="202">
        <v>49</v>
      </c>
      <c r="K19" s="205"/>
    </row>
    <row r="20" spans="1:11" s="186" customFormat="1" ht="15" customHeight="1" x14ac:dyDescent="0.25">
      <c r="A20" s="11">
        <v>3</v>
      </c>
      <c r="B20" s="200">
        <v>30640</v>
      </c>
      <c r="C20" s="435" t="s">
        <v>107</v>
      </c>
      <c r="D20" s="203">
        <v>1</v>
      </c>
      <c r="E20" s="203"/>
      <c r="F20" s="203"/>
      <c r="G20" s="203"/>
      <c r="H20" s="203">
        <v>1</v>
      </c>
      <c r="I20" s="203"/>
      <c r="J20" s="204">
        <v>92</v>
      </c>
      <c r="K20" s="205"/>
    </row>
    <row r="21" spans="1:11" s="186" customFormat="1" ht="15" customHeight="1" x14ac:dyDescent="0.25">
      <c r="A21" s="75">
        <v>4</v>
      </c>
      <c r="B21" s="199">
        <v>30790</v>
      </c>
      <c r="C21" s="436" t="s">
        <v>109</v>
      </c>
      <c r="D21" s="201">
        <v>1</v>
      </c>
      <c r="E21" s="201"/>
      <c r="F21" s="201">
        <v>1</v>
      </c>
      <c r="G21" s="201"/>
      <c r="H21" s="201"/>
      <c r="I21" s="201"/>
      <c r="J21" s="202">
        <v>65</v>
      </c>
      <c r="K21" s="205"/>
    </row>
    <row r="22" spans="1:11" s="186" customFormat="1" ht="15" customHeight="1" x14ac:dyDescent="0.25">
      <c r="A22" s="11">
        <v>5</v>
      </c>
      <c r="B22" s="200">
        <v>30890</v>
      </c>
      <c r="C22" s="435" t="s">
        <v>110</v>
      </c>
      <c r="D22" s="203">
        <v>4</v>
      </c>
      <c r="E22" s="203"/>
      <c r="F22" s="203">
        <v>4</v>
      </c>
      <c r="G22" s="203"/>
      <c r="H22" s="203"/>
      <c r="I22" s="203"/>
      <c r="J22" s="204">
        <v>45.3</v>
      </c>
      <c r="K22" s="205"/>
    </row>
    <row r="23" spans="1:11" s="186" customFormat="1" ht="15" customHeight="1" x14ac:dyDescent="0.25">
      <c r="A23" s="75">
        <v>6</v>
      </c>
      <c r="B23" s="199">
        <v>30940</v>
      </c>
      <c r="C23" s="436" t="s">
        <v>111</v>
      </c>
      <c r="D23" s="201">
        <v>1</v>
      </c>
      <c r="E23" s="201"/>
      <c r="F23" s="201">
        <v>1</v>
      </c>
      <c r="G23" s="201"/>
      <c r="H23" s="201"/>
      <c r="I23" s="201"/>
      <c r="J23" s="202">
        <v>60</v>
      </c>
      <c r="K23" s="205"/>
    </row>
    <row r="24" spans="1:11" s="186" customFormat="1" ht="15" customHeight="1" thickBot="1" x14ac:dyDescent="0.3">
      <c r="A24" s="11">
        <v>7</v>
      </c>
      <c r="B24" s="200">
        <v>31480</v>
      </c>
      <c r="C24" s="435" t="s">
        <v>112</v>
      </c>
      <c r="D24" s="203">
        <v>1</v>
      </c>
      <c r="E24" s="203"/>
      <c r="F24" s="203">
        <v>1</v>
      </c>
      <c r="G24" s="203"/>
      <c r="H24" s="203"/>
      <c r="I24" s="203"/>
      <c r="J24" s="204">
        <v>37</v>
      </c>
      <c r="K24" s="205"/>
    </row>
    <row r="25" spans="1:11" ht="15" customHeight="1" thickBot="1" x14ac:dyDescent="0.3">
      <c r="A25" s="74"/>
      <c r="B25" s="76" t="s">
        <v>63</v>
      </c>
      <c r="C25" s="76"/>
      <c r="D25" s="76">
        <f t="shared" ref="D25:I25" si="4">SUM(D26:D31)</f>
        <v>12</v>
      </c>
      <c r="E25" s="76">
        <f t="shared" si="4"/>
        <v>1</v>
      </c>
      <c r="F25" s="76">
        <f t="shared" si="4"/>
        <v>8</v>
      </c>
      <c r="G25" s="76">
        <f t="shared" si="4"/>
        <v>1</v>
      </c>
      <c r="H25" s="76">
        <f t="shared" si="4"/>
        <v>1</v>
      </c>
      <c r="I25" s="76">
        <f t="shared" si="4"/>
        <v>1</v>
      </c>
      <c r="J25" s="81">
        <f>AVERAGE(J26:J31)</f>
        <v>60.25</v>
      </c>
    </row>
    <row r="26" spans="1:11" s="186" customFormat="1" ht="15" customHeight="1" x14ac:dyDescent="0.25">
      <c r="A26" s="7">
        <v>1</v>
      </c>
      <c r="B26" s="244">
        <v>40010</v>
      </c>
      <c r="C26" s="243" t="s">
        <v>22</v>
      </c>
      <c r="D26" s="402">
        <v>3</v>
      </c>
      <c r="E26" s="402"/>
      <c r="F26" s="402">
        <v>2</v>
      </c>
      <c r="G26" s="402"/>
      <c r="H26" s="402"/>
      <c r="I26" s="402">
        <v>1</v>
      </c>
      <c r="J26" s="403">
        <v>69</v>
      </c>
    </row>
    <row r="27" spans="1:11" s="79" customFormat="1" ht="15" customHeight="1" x14ac:dyDescent="0.25">
      <c r="A27" s="8">
        <v>2</v>
      </c>
      <c r="B27" s="83">
        <v>40011</v>
      </c>
      <c r="C27" s="14" t="s">
        <v>31</v>
      </c>
      <c r="D27" s="399">
        <v>4</v>
      </c>
      <c r="E27" s="399"/>
      <c r="F27" s="399">
        <v>3</v>
      </c>
      <c r="G27" s="399"/>
      <c r="H27" s="399">
        <v>1</v>
      </c>
      <c r="I27" s="399"/>
      <c r="J27" s="400">
        <v>62.5</v>
      </c>
    </row>
    <row r="28" spans="1:11" ht="15" customHeight="1" x14ac:dyDescent="0.25">
      <c r="A28" s="11">
        <v>3</v>
      </c>
      <c r="B28" s="86">
        <v>40100</v>
      </c>
      <c r="C28" s="93" t="s">
        <v>8</v>
      </c>
      <c r="D28" s="399">
        <v>1</v>
      </c>
      <c r="E28" s="399"/>
      <c r="F28" s="399">
        <v>1</v>
      </c>
      <c r="G28" s="399"/>
      <c r="H28" s="399"/>
      <c r="I28" s="399"/>
      <c r="J28" s="401">
        <v>52</v>
      </c>
      <c r="K28" t="e">
        <f>#REF!*#REF!</f>
        <v>#REF!</v>
      </c>
    </row>
    <row r="29" spans="1:11" s="186" customFormat="1" ht="15" customHeight="1" x14ac:dyDescent="0.25">
      <c r="A29" s="11">
        <v>4</v>
      </c>
      <c r="B29" s="86">
        <v>40031</v>
      </c>
      <c r="C29" s="398" t="s">
        <v>53</v>
      </c>
      <c r="D29" s="399">
        <v>1</v>
      </c>
      <c r="E29" s="399"/>
      <c r="F29" s="399"/>
      <c r="G29" s="399">
        <v>1</v>
      </c>
      <c r="H29" s="399"/>
      <c r="I29" s="399"/>
      <c r="J29" s="401">
        <v>76</v>
      </c>
    </row>
    <row r="30" spans="1:11" ht="15" customHeight="1" x14ac:dyDescent="0.25">
      <c r="A30" s="11">
        <v>5</v>
      </c>
      <c r="B30" s="86">
        <v>40210</v>
      </c>
      <c r="C30" s="437" t="s">
        <v>113</v>
      </c>
      <c r="D30" s="399">
        <v>2</v>
      </c>
      <c r="E30" s="399">
        <v>1</v>
      </c>
      <c r="F30" s="399">
        <v>1</v>
      </c>
      <c r="G30" s="399"/>
      <c r="H30" s="399"/>
      <c r="I30" s="399"/>
      <c r="J30" s="401">
        <v>38</v>
      </c>
      <c r="K30" t="e">
        <f>#REF!*#REF!</f>
        <v>#REF!</v>
      </c>
    </row>
    <row r="31" spans="1:11" ht="15" customHeight="1" thickBot="1" x14ac:dyDescent="0.3">
      <c r="A31" s="11">
        <v>6</v>
      </c>
      <c r="B31" s="83">
        <v>40840</v>
      </c>
      <c r="C31" s="95" t="s">
        <v>7</v>
      </c>
      <c r="D31" s="399">
        <v>1</v>
      </c>
      <c r="E31" s="399"/>
      <c r="F31" s="399">
        <v>1</v>
      </c>
      <c r="G31" s="399"/>
      <c r="H31" s="399"/>
      <c r="I31" s="399"/>
      <c r="J31" s="400">
        <v>64</v>
      </c>
      <c r="K31">
        <f>J31*D31</f>
        <v>64</v>
      </c>
    </row>
    <row r="32" spans="1:11" ht="15" customHeight="1" thickBot="1" x14ac:dyDescent="0.3">
      <c r="A32" s="74"/>
      <c r="B32" s="76" t="s">
        <v>64</v>
      </c>
      <c r="C32" s="76"/>
      <c r="D32" s="76">
        <f>SUM(D33:D42)</f>
        <v>13</v>
      </c>
      <c r="E32" s="76">
        <f t="shared" ref="E32:I32" si="5">SUM(E33:E42)</f>
        <v>2</v>
      </c>
      <c r="F32" s="76">
        <f t="shared" si="5"/>
        <v>10</v>
      </c>
      <c r="G32" s="76">
        <f t="shared" si="5"/>
        <v>1</v>
      </c>
      <c r="H32" s="76">
        <f t="shared" si="5"/>
        <v>0</v>
      </c>
      <c r="I32" s="76">
        <f t="shared" si="5"/>
        <v>0</v>
      </c>
      <c r="J32" s="77">
        <f>AVERAGE(J33:J42)</f>
        <v>50.25</v>
      </c>
    </row>
    <row r="33" spans="1:11" s="186" customFormat="1" ht="15" customHeight="1" x14ac:dyDescent="0.25">
      <c r="A33" s="442">
        <v>1</v>
      </c>
      <c r="B33" s="440">
        <v>50040</v>
      </c>
      <c r="C33" s="438" t="s">
        <v>115</v>
      </c>
      <c r="D33" s="444">
        <v>1</v>
      </c>
      <c r="E33" s="444"/>
      <c r="F33" s="444">
        <v>1</v>
      </c>
      <c r="G33" s="444"/>
      <c r="H33" s="444"/>
      <c r="I33" s="444"/>
      <c r="J33" s="445">
        <v>52</v>
      </c>
    </row>
    <row r="34" spans="1:11" s="186" customFormat="1" ht="15" customHeight="1" x14ac:dyDescent="0.25">
      <c r="A34" s="443">
        <v>2</v>
      </c>
      <c r="B34" s="441">
        <v>50003</v>
      </c>
      <c r="C34" s="439" t="s">
        <v>114</v>
      </c>
      <c r="D34" s="446">
        <v>2</v>
      </c>
      <c r="E34" s="446"/>
      <c r="F34" s="446">
        <v>2</v>
      </c>
      <c r="G34" s="446"/>
      <c r="H34" s="446"/>
      <c r="I34" s="446"/>
      <c r="J34" s="447">
        <v>59</v>
      </c>
    </row>
    <row r="35" spans="1:11" ht="15" customHeight="1" x14ac:dyDescent="0.25">
      <c r="A35" s="8">
        <v>3</v>
      </c>
      <c r="B35" s="85">
        <v>50060</v>
      </c>
      <c r="C35" s="397" t="s">
        <v>83</v>
      </c>
      <c r="D35" s="448">
        <v>1</v>
      </c>
      <c r="E35" s="448"/>
      <c r="F35" s="448">
        <v>1</v>
      </c>
      <c r="G35" s="448"/>
      <c r="H35" s="448"/>
      <c r="I35" s="448"/>
      <c r="J35" s="449">
        <v>56</v>
      </c>
      <c r="K35">
        <f>J35*D35</f>
        <v>56</v>
      </c>
    </row>
    <row r="36" spans="1:11" s="186" customFormat="1" ht="15" customHeight="1" x14ac:dyDescent="0.25">
      <c r="A36" s="8">
        <v>4</v>
      </c>
      <c r="B36" s="85">
        <v>50230</v>
      </c>
      <c r="C36" s="450" t="s">
        <v>116</v>
      </c>
      <c r="D36" s="448">
        <v>1</v>
      </c>
      <c r="E36" s="448"/>
      <c r="F36" s="448">
        <v>1</v>
      </c>
      <c r="G36" s="448"/>
      <c r="H36" s="448"/>
      <c r="I36" s="448"/>
      <c r="J36" s="449">
        <v>42</v>
      </c>
    </row>
    <row r="37" spans="1:11" s="186" customFormat="1" ht="15" customHeight="1" x14ac:dyDescent="0.25">
      <c r="A37" s="8">
        <v>5</v>
      </c>
      <c r="B37" s="85">
        <v>50420</v>
      </c>
      <c r="C37" s="450" t="s">
        <v>117</v>
      </c>
      <c r="D37" s="448">
        <v>1</v>
      </c>
      <c r="E37" s="448"/>
      <c r="F37" s="448">
        <v>1</v>
      </c>
      <c r="G37" s="448"/>
      <c r="H37" s="448"/>
      <c r="I37" s="448"/>
      <c r="J37" s="449">
        <v>57</v>
      </c>
    </row>
    <row r="38" spans="1:11" ht="15" customHeight="1" x14ac:dyDescent="0.25">
      <c r="A38" s="11">
        <v>6</v>
      </c>
      <c r="B38" s="83">
        <v>50450</v>
      </c>
      <c r="C38" s="439" t="s">
        <v>118</v>
      </c>
      <c r="D38" s="13">
        <v>2</v>
      </c>
      <c r="E38" s="13"/>
      <c r="F38" s="13">
        <v>2</v>
      </c>
      <c r="G38" s="13"/>
      <c r="H38" s="13"/>
      <c r="I38" s="13"/>
      <c r="J38" s="18">
        <v>48</v>
      </c>
      <c r="K38">
        <f>J38*D38</f>
        <v>96</v>
      </c>
    </row>
    <row r="39" spans="1:11" s="79" customFormat="1" ht="15" customHeight="1" x14ac:dyDescent="0.25">
      <c r="A39" s="21">
        <v>7</v>
      </c>
      <c r="B39" s="83">
        <v>50760</v>
      </c>
      <c r="C39" s="439" t="s">
        <v>119</v>
      </c>
      <c r="D39" s="13">
        <v>1</v>
      </c>
      <c r="E39" s="13"/>
      <c r="F39" s="13"/>
      <c r="G39" s="13">
        <v>1</v>
      </c>
      <c r="H39" s="13"/>
      <c r="I39" s="13"/>
      <c r="J39" s="18">
        <v>72</v>
      </c>
      <c r="K39" s="79">
        <f>J39*D39</f>
        <v>72</v>
      </c>
    </row>
    <row r="40" spans="1:11" s="186" customFormat="1" ht="15" customHeight="1" x14ac:dyDescent="0.25">
      <c r="A40" s="21">
        <v>8</v>
      </c>
      <c r="B40" s="84">
        <v>50780</v>
      </c>
      <c r="C40" s="429" t="s">
        <v>120</v>
      </c>
      <c r="D40" s="22">
        <v>1</v>
      </c>
      <c r="E40" s="22"/>
      <c r="F40" s="22">
        <v>1</v>
      </c>
      <c r="G40" s="22"/>
      <c r="H40" s="22"/>
      <c r="I40" s="22"/>
      <c r="J40" s="23">
        <v>44</v>
      </c>
    </row>
    <row r="41" spans="1:11" s="186" customFormat="1" ht="15" customHeight="1" x14ac:dyDescent="0.25">
      <c r="A41" s="21">
        <v>9</v>
      </c>
      <c r="B41" s="84">
        <v>50930</v>
      </c>
      <c r="C41" s="429" t="s">
        <v>121</v>
      </c>
      <c r="D41" s="22">
        <v>1</v>
      </c>
      <c r="E41" s="22">
        <v>1</v>
      </c>
      <c r="F41" s="22"/>
      <c r="G41" s="22"/>
      <c r="H41" s="22"/>
      <c r="I41" s="22"/>
      <c r="J41" s="23">
        <v>23</v>
      </c>
    </row>
    <row r="42" spans="1:11" ht="15" customHeight="1" thickBot="1" x14ac:dyDescent="0.3">
      <c r="A42" s="21">
        <v>10</v>
      </c>
      <c r="B42" s="84">
        <v>51370</v>
      </c>
      <c r="C42" s="429" t="s">
        <v>122</v>
      </c>
      <c r="D42" s="22">
        <v>2</v>
      </c>
      <c r="E42" s="22">
        <v>1</v>
      </c>
      <c r="F42" s="22">
        <v>1</v>
      </c>
      <c r="G42" s="22"/>
      <c r="H42" s="22"/>
      <c r="I42" s="22"/>
      <c r="J42" s="23">
        <v>49.5</v>
      </c>
      <c r="K42">
        <f>J42*D42</f>
        <v>99</v>
      </c>
    </row>
    <row r="43" spans="1:11" ht="15" customHeight="1" thickBot="1" x14ac:dyDescent="0.3">
      <c r="A43" s="74"/>
      <c r="B43" s="76" t="s">
        <v>65</v>
      </c>
      <c r="C43" s="76"/>
      <c r="D43" s="76">
        <f t="shared" ref="D43:I43" si="6">SUM(D44:D59)</f>
        <v>31</v>
      </c>
      <c r="E43" s="76">
        <f t="shared" si="6"/>
        <v>3</v>
      </c>
      <c r="F43" s="76">
        <f t="shared" si="6"/>
        <v>25</v>
      </c>
      <c r="G43" s="76">
        <f t="shared" si="6"/>
        <v>1</v>
      </c>
      <c r="H43" s="76">
        <f t="shared" si="6"/>
        <v>2</v>
      </c>
      <c r="I43" s="76">
        <f t="shared" si="6"/>
        <v>0</v>
      </c>
      <c r="J43" s="77">
        <f>AVERAGE(J44:J59)</f>
        <v>53.223958333333336</v>
      </c>
    </row>
    <row r="44" spans="1:11" ht="15" customHeight="1" x14ac:dyDescent="0.25">
      <c r="A44" s="7">
        <v>1</v>
      </c>
      <c r="B44" s="83">
        <v>60020</v>
      </c>
      <c r="C44" s="451" t="s">
        <v>123</v>
      </c>
      <c r="D44" s="13">
        <v>1</v>
      </c>
      <c r="E44" s="13"/>
      <c r="F44" s="13">
        <v>1</v>
      </c>
      <c r="G44" s="13"/>
      <c r="H44" s="13"/>
      <c r="I44" s="13"/>
      <c r="J44" s="18">
        <v>56</v>
      </c>
      <c r="K44">
        <f>J44*D44</f>
        <v>56</v>
      </c>
    </row>
    <row r="45" spans="1:11" ht="15" customHeight="1" x14ac:dyDescent="0.25">
      <c r="A45" s="11">
        <v>2</v>
      </c>
      <c r="B45" s="83">
        <v>60050</v>
      </c>
      <c r="C45" s="451" t="s">
        <v>124</v>
      </c>
      <c r="D45" s="13">
        <v>1</v>
      </c>
      <c r="E45" s="13"/>
      <c r="F45" s="13">
        <v>1</v>
      </c>
      <c r="G45" s="13"/>
      <c r="H45" s="13"/>
      <c r="I45" s="13"/>
      <c r="J45" s="18">
        <v>52</v>
      </c>
      <c r="K45">
        <f>J45*D45</f>
        <v>52</v>
      </c>
    </row>
    <row r="46" spans="1:11" s="186" customFormat="1" ht="15" customHeight="1" x14ac:dyDescent="0.25">
      <c r="A46" s="11">
        <v>3</v>
      </c>
      <c r="B46" s="83">
        <v>60070</v>
      </c>
      <c r="C46" s="248" t="s">
        <v>91</v>
      </c>
      <c r="D46" s="13">
        <v>1</v>
      </c>
      <c r="E46" s="13"/>
      <c r="F46" s="13">
        <v>1</v>
      </c>
      <c r="G46" s="13"/>
      <c r="H46" s="13"/>
      <c r="I46" s="13"/>
      <c r="J46" s="18">
        <v>46</v>
      </c>
    </row>
    <row r="47" spans="1:11" s="186" customFormat="1" ht="15" customHeight="1" x14ac:dyDescent="0.25">
      <c r="A47" s="11">
        <v>4</v>
      </c>
      <c r="B47" s="83">
        <v>60180</v>
      </c>
      <c r="C47" s="451" t="s">
        <v>125</v>
      </c>
      <c r="D47" s="13">
        <v>1</v>
      </c>
      <c r="E47" s="13"/>
      <c r="F47" s="13">
        <v>1</v>
      </c>
      <c r="G47" s="13"/>
      <c r="H47" s="13"/>
      <c r="I47" s="13"/>
      <c r="J47" s="18">
        <v>68</v>
      </c>
    </row>
    <row r="48" spans="1:11" ht="15" customHeight="1" x14ac:dyDescent="0.25">
      <c r="A48" s="11">
        <v>5</v>
      </c>
      <c r="B48" s="83">
        <v>60560</v>
      </c>
      <c r="C48" s="99" t="s">
        <v>4</v>
      </c>
      <c r="D48" s="13">
        <v>1</v>
      </c>
      <c r="E48" s="13"/>
      <c r="F48" s="13">
        <v>1</v>
      </c>
      <c r="G48" s="13"/>
      <c r="H48" s="13"/>
      <c r="I48" s="13"/>
      <c r="J48" s="18">
        <v>64</v>
      </c>
      <c r="K48">
        <f>J48*D48</f>
        <v>64</v>
      </c>
    </row>
    <row r="49" spans="1:11" ht="15" customHeight="1" x14ac:dyDescent="0.25">
      <c r="A49" s="11">
        <v>6</v>
      </c>
      <c r="B49" s="83">
        <v>60660</v>
      </c>
      <c r="C49" s="451" t="s">
        <v>129</v>
      </c>
      <c r="D49" s="13">
        <v>1</v>
      </c>
      <c r="E49" s="13"/>
      <c r="F49" s="13">
        <v>1</v>
      </c>
      <c r="G49" s="13"/>
      <c r="H49" s="13"/>
      <c r="I49" s="13"/>
      <c r="J49" s="18">
        <v>54</v>
      </c>
      <c r="K49">
        <f>J49*D49</f>
        <v>54</v>
      </c>
    </row>
    <row r="50" spans="1:11" ht="15" customHeight="1" x14ac:dyDescent="0.25">
      <c r="A50" s="11">
        <v>7</v>
      </c>
      <c r="B50" s="83">
        <v>60980</v>
      </c>
      <c r="C50" s="404" t="s">
        <v>55</v>
      </c>
      <c r="D50" s="13">
        <v>1</v>
      </c>
      <c r="E50" s="13"/>
      <c r="F50" s="13">
        <v>1</v>
      </c>
      <c r="G50" s="13"/>
      <c r="H50" s="13"/>
      <c r="I50" s="13"/>
      <c r="J50" s="18">
        <v>57</v>
      </c>
      <c r="K50">
        <f>J50*D50</f>
        <v>57</v>
      </c>
    </row>
    <row r="51" spans="1:11" s="186" customFormat="1" ht="15" customHeight="1" x14ac:dyDescent="0.25">
      <c r="A51" s="11">
        <v>8</v>
      </c>
      <c r="B51" s="83">
        <v>61340</v>
      </c>
      <c r="C51" s="451" t="s">
        <v>126</v>
      </c>
      <c r="D51" s="13">
        <v>1</v>
      </c>
      <c r="E51" s="13">
        <v>1</v>
      </c>
      <c r="F51" s="13"/>
      <c r="G51" s="13"/>
      <c r="H51" s="13"/>
      <c r="I51" s="13"/>
      <c r="J51" s="18">
        <v>15</v>
      </c>
    </row>
    <row r="52" spans="1:11" s="186" customFormat="1" ht="15" customHeight="1" x14ac:dyDescent="0.25">
      <c r="A52" s="11">
        <v>9</v>
      </c>
      <c r="B52" s="83">
        <v>61430</v>
      </c>
      <c r="C52" s="206" t="s">
        <v>79</v>
      </c>
      <c r="D52" s="13">
        <v>4</v>
      </c>
      <c r="E52" s="13">
        <v>1</v>
      </c>
      <c r="F52" s="13">
        <v>3</v>
      </c>
      <c r="G52" s="13"/>
      <c r="H52" s="13"/>
      <c r="I52" s="13"/>
      <c r="J52" s="18">
        <v>43.25</v>
      </c>
    </row>
    <row r="53" spans="1:11" s="186" customFormat="1" ht="15" customHeight="1" x14ac:dyDescent="0.25">
      <c r="A53" s="11">
        <v>10</v>
      </c>
      <c r="B53" s="83">
        <v>61440</v>
      </c>
      <c r="C53" s="206" t="s">
        <v>95</v>
      </c>
      <c r="D53" s="13">
        <v>2</v>
      </c>
      <c r="E53" s="13"/>
      <c r="F53" s="13">
        <v>2</v>
      </c>
      <c r="G53" s="13"/>
      <c r="H53" s="13"/>
      <c r="I53" s="13"/>
      <c r="J53" s="18">
        <v>47</v>
      </c>
    </row>
    <row r="54" spans="1:11" s="186" customFormat="1" ht="15" customHeight="1" x14ac:dyDescent="0.25">
      <c r="A54" s="11">
        <v>11</v>
      </c>
      <c r="B54" s="83">
        <v>61450</v>
      </c>
      <c r="C54" s="206" t="s">
        <v>78</v>
      </c>
      <c r="D54" s="13">
        <v>1</v>
      </c>
      <c r="E54" s="13"/>
      <c r="F54" s="13">
        <v>1</v>
      </c>
      <c r="G54" s="13"/>
      <c r="H54" s="13"/>
      <c r="I54" s="13"/>
      <c r="J54" s="18">
        <v>51</v>
      </c>
    </row>
    <row r="55" spans="1:11" s="186" customFormat="1" ht="15" customHeight="1" x14ac:dyDescent="0.25">
      <c r="A55" s="11">
        <v>12</v>
      </c>
      <c r="B55" s="83">
        <v>61470</v>
      </c>
      <c r="C55" s="206" t="s">
        <v>2</v>
      </c>
      <c r="D55" s="13">
        <v>1</v>
      </c>
      <c r="E55" s="13"/>
      <c r="F55" s="13">
        <v>1</v>
      </c>
      <c r="G55" s="13"/>
      <c r="H55" s="13"/>
      <c r="I55" s="13"/>
      <c r="J55" s="18">
        <v>64</v>
      </c>
    </row>
    <row r="56" spans="1:11" s="186" customFormat="1" ht="15" customHeight="1" x14ac:dyDescent="0.25">
      <c r="A56" s="11">
        <v>13</v>
      </c>
      <c r="B56" s="83">
        <v>61490</v>
      </c>
      <c r="C56" s="404" t="s">
        <v>77</v>
      </c>
      <c r="D56" s="13">
        <v>3</v>
      </c>
      <c r="E56" s="13">
        <v>1</v>
      </c>
      <c r="F56" s="13">
        <v>1</v>
      </c>
      <c r="G56" s="13">
        <v>1</v>
      </c>
      <c r="H56" s="13"/>
      <c r="I56" s="13"/>
      <c r="J56" s="18">
        <v>56</v>
      </c>
    </row>
    <row r="57" spans="1:11" s="186" customFormat="1" ht="15" customHeight="1" x14ac:dyDescent="0.25">
      <c r="A57" s="11">
        <v>14</v>
      </c>
      <c r="B57" s="83">
        <v>61500</v>
      </c>
      <c r="C57" s="206" t="s">
        <v>76</v>
      </c>
      <c r="D57" s="13">
        <v>7</v>
      </c>
      <c r="E57" s="13"/>
      <c r="F57" s="13">
        <v>6</v>
      </c>
      <c r="G57" s="13"/>
      <c r="H57" s="13">
        <v>1</v>
      </c>
      <c r="I57" s="13"/>
      <c r="J57" s="18">
        <v>52</v>
      </c>
    </row>
    <row r="58" spans="1:11" s="186" customFormat="1" ht="15" customHeight="1" x14ac:dyDescent="0.25">
      <c r="A58" s="11">
        <v>15</v>
      </c>
      <c r="B58" s="83">
        <v>61540</v>
      </c>
      <c r="C58" s="451" t="s">
        <v>127</v>
      </c>
      <c r="D58" s="13">
        <v>2</v>
      </c>
      <c r="E58" s="13"/>
      <c r="F58" s="13">
        <v>1</v>
      </c>
      <c r="G58" s="13"/>
      <c r="H58" s="13">
        <v>1</v>
      </c>
      <c r="I58" s="13"/>
      <c r="J58" s="18">
        <v>72</v>
      </c>
    </row>
    <row r="59" spans="1:11" s="186" customFormat="1" ht="15" customHeight="1" thickBot="1" x14ac:dyDescent="0.3">
      <c r="A59" s="11">
        <v>16</v>
      </c>
      <c r="B59" s="83">
        <v>61560</v>
      </c>
      <c r="C59" s="451" t="s">
        <v>128</v>
      </c>
      <c r="D59" s="13">
        <v>3</v>
      </c>
      <c r="E59" s="13"/>
      <c r="F59" s="13">
        <v>3</v>
      </c>
      <c r="G59" s="13"/>
      <c r="H59" s="13"/>
      <c r="I59" s="13"/>
      <c r="J59" s="18">
        <v>54.333333333333336</v>
      </c>
    </row>
    <row r="60" spans="1:11" ht="15" customHeight="1" thickBot="1" x14ac:dyDescent="0.3">
      <c r="A60" s="74"/>
      <c r="B60" s="76" t="s">
        <v>66</v>
      </c>
      <c r="C60" s="82"/>
      <c r="D60" s="76">
        <f t="shared" ref="D60:I60" si="7">SUM(D61:D65)</f>
        <v>16</v>
      </c>
      <c r="E60" s="76">
        <f t="shared" si="7"/>
        <v>3</v>
      </c>
      <c r="F60" s="76">
        <f t="shared" si="7"/>
        <v>10</v>
      </c>
      <c r="G60" s="76">
        <f t="shared" si="7"/>
        <v>0</v>
      </c>
      <c r="H60" s="76">
        <f t="shared" si="7"/>
        <v>3</v>
      </c>
      <c r="I60" s="76">
        <f t="shared" si="7"/>
        <v>0</v>
      </c>
      <c r="J60" s="77">
        <f>AVERAGE(J61:J65)</f>
        <v>51.4</v>
      </c>
    </row>
    <row r="61" spans="1:11" s="186" customFormat="1" ht="15" customHeight="1" x14ac:dyDescent="0.25">
      <c r="A61" s="7">
        <v>1</v>
      </c>
      <c r="B61" s="190">
        <v>70110</v>
      </c>
      <c r="C61" s="345" t="s">
        <v>30</v>
      </c>
      <c r="D61" s="191">
        <v>1</v>
      </c>
      <c r="E61" s="191"/>
      <c r="F61" s="191"/>
      <c r="G61" s="191"/>
      <c r="H61" s="191">
        <v>1</v>
      </c>
      <c r="I61" s="191"/>
      <c r="J61" s="192">
        <v>80</v>
      </c>
    </row>
    <row r="62" spans="1:11" s="186" customFormat="1" ht="15" customHeight="1" x14ac:dyDescent="0.25">
      <c r="A62" s="8">
        <v>2</v>
      </c>
      <c r="B62" s="343">
        <v>70100</v>
      </c>
      <c r="C62" s="396" t="s">
        <v>98</v>
      </c>
      <c r="D62" s="344">
        <v>6</v>
      </c>
      <c r="E62" s="344"/>
      <c r="F62" s="344">
        <v>5</v>
      </c>
      <c r="G62" s="344"/>
      <c r="H62" s="344">
        <v>1</v>
      </c>
      <c r="I62" s="344"/>
      <c r="J62" s="209">
        <v>55.8</v>
      </c>
    </row>
    <row r="63" spans="1:11" s="186" customFormat="1" ht="15" customHeight="1" x14ac:dyDescent="0.25">
      <c r="A63" s="8">
        <v>3</v>
      </c>
      <c r="B63" s="343">
        <v>70270</v>
      </c>
      <c r="C63" s="346" t="s">
        <v>25</v>
      </c>
      <c r="D63" s="344">
        <v>2</v>
      </c>
      <c r="E63" s="344">
        <v>1</v>
      </c>
      <c r="F63" s="344">
        <v>1</v>
      </c>
      <c r="G63" s="344"/>
      <c r="H63" s="344"/>
      <c r="I63" s="344"/>
      <c r="J63" s="209">
        <v>37</v>
      </c>
    </row>
    <row r="64" spans="1:11" s="186" customFormat="1" ht="15" customHeight="1" x14ac:dyDescent="0.25">
      <c r="A64" s="11">
        <v>4</v>
      </c>
      <c r="B64" s="200">
        <v>10880</v>
      </c>
      <c r="C64" s="395" t="s">
        <v>82</v>
      </c>
      <c r="D64" s="203">
        <v>6</v>
      </c>
      <c r="E64" s="203">
        <v>2</v>
      </c>
      <c r="F64" s="203">
        <v>3</v>
      </c>
      <c r="G64" s="203"/>
      <c r="H64" s="203">
        <v>1</v>
      </c>
      <c r="I64" s="203"/>
      <c r="J64" s="204">
        <v>45.2</v>
      </c>
    </row>
    <row r="65" spans="1:13" s="186" customFormat="1" ht="15" customHeight="1" thickBot="1" x14ac:dyDescent="0.3">
      <c r="A65" s="246">
        <v>5</v>
      </c>
      <c r="B65" s="247">
        <v>10890</v>
      </c>
      <c r="C65" s="433" t="s">
        <v>102</v>
      </c>
      <c r="D65" s="97">
        <v>1</v>
      </c>
      <c r="E65" s="97"/>
      <c r="F65" s="97">
        <v>1</v>
      </c>
      <c r="G65" s="97"/>
      <c r="H65" s="97"/>
      <c r="I65" s="97"/>
      <c r="J65" s="98">
        <v>39</v>
      </c>
    </row>
    <row r="66" spans="1:13" x14ac:dyDescent="0.25">
      <c r="A66" s="10"/>
      <c r="B66" s="5"/>
      <c r="C66" s="5"/>
      <c r="D66" s="572" t="s">
        <v>70</v>
      </c>
      <c r="E66" s="572"/>
      <c r="F66" s="572"/>
      <c r="G66" s="572"/>
      <c r="H66" s="572"/>
      <c r="I66" s="572"/>
      <c r="J66" s="245">
        <f>AVERAGE(J8:J10,J12:J16,J18:J24,J26:J31,J33:J42,J44:J59,J61:J65)</f>
        <v>52.761217948717949</v>
      </c>
    </row>
    <row r="67" spans="1:13" x14ac:dyDescent="0.25">
      <c r="A67" s="10"/>
      <c r="B67" s="5"/>
      <c r="C67" s="5"/>
      <c r="D67" s="5"/>
      <c r="E67" s="5"/>
      <c r="F67" s="5"/>
      <c r="G67" s="5"/>
      <c r="H67" s="5"/>
      <c r="I67" s="5"/>
      <c r="J67" s="6"/>
    </row>
    <row r="68" spans="1:13" x14ac:dyDescent="0.25">
      <c r="A68" s="10"/>
      <c r="B68" s="5"/>
      <c r="C68" s="5"/>
      <c r="D68" s="5"/>
      <c r="E68" s="5"/>
      <c r="F68" s="5"/>
      <c r="G68" s="5"/>
      <c r="H68" s="5"/>
      <c r="I68" s="5"/>
      <c r="J68" s="6"/>
    </row>
    <row r="69" spans="1:13" x14ac:dyDescent="0.25">
      <c r="A69" s="10"/>
      <c r="M69" s="1"/>
    </row>
    <row r="70" spans="1:13" x14ac:dyDescent="0.25">
      <c r="A70" s="10"/>
    </row>
    <row r="71" spans="1:13" x14ac:dyDescent="0.25">
      <c r="A71" s="10"/>
    </row>
    <row r="72" spans="1:13" x14ac:dyDescent="0.25">
      <c r="A72" s="10"/>
    </row>
    <row r="73" spans="1:13" x14ac:dyDescent="0.25">
      <c r="A73" s="10"/>
    </row>
    <row r="74" spans="1:13" x14ac:dyDescent="0.25">
      <c r="A74" s="10"/>
    </row>
    <row r="75" spans="1:13" x14ac:dyDescent="0.25">
      <c r="A75" s="10"/>
    </row>
    <row r="76" spans="1:13" x14ac:dyDescent="0.25">
      <c r="A76" s="10"/>
    </row>
    <row r="77" spans="1:13" x14ac:dyDescent="0.25">
      <c r="A77" s="10"/>
    </row>
    <row r="78" spans="1:13" x14ac:dyDescent="0.25">
      <c r="A78" s="10"/>
    </row>
    <row r="79" spans="1:13" x14ac:dyDescent="0.25">
      <c r="A79" s="10"/>
    </row>
    <row r="80" spans="1:13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</sheetData>
  <mergeCells count="9">
    <mergeCell ref="J4:J5"/>
    <mergeCell ref="A4:A5"/>
    <mergeCell ref="C2:D2"/>
    <mergeCell ref="D66:I66"/>
    <mergeCell ref="B4:B5"/>
    <mergeCell ref="C4:C5"/>
    <mergeCell ref="D4:D5"/>
    <mergeCell ref="B7:C7"/>
    <mergeCell ref="E4:I4"/>
  </mergeCells>
  <conditionalFormatting sqref="J6:J66">
    <cfRule type="cellIs" dxfId="36" priority="2041" stopIfTrue="1" operator="equal">
      <formula>$J$66</formula>
    </cfRule>
    <cfRule type="cellIs" dxfId="35" priority="2042" stopIfTrue="1" operator="lessThan">
      <formula>50</formula>
    </cfRule>
    <cfRule type="cellIs" dxfId="34" priority="2043" stopIfTrue="1" operator="between">
      <formula>$J$66</formula>
      <formula>50</formula>
    </cfRule>
    <cfRule type="cellIs" dxfId="33" priority="2044" stopIfTrue="1" operator="between">
      <formula>74.99</formula>
      <formula>$J$66</formula>
    </cfRule>
    <cfRule type="cellIs" dxfId="32" priority="204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Географ-11 диаграмма по районам</vt:lpstr>
      <vt:lpstr>Географ-11 диаграмма</vt:lpstr>
      <vt:lpstr>Рейтинг 2021-2023</vt:lpstr>
      <vt:lpstr>Рейтинг по сумме мест</vt:lpstr>
      <vt:lpstr>География-11 2023 Итоги</vt:lpstr>
      <vt:lpstr>География-11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2023-09-04T09:20:48Z</dcterms:modified>
</cp:coreProperties>
</file>