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-15" windowWidth="20160" windowHeight="7920" tabRatio="478"/>
  </bookViews>
  <sheets>
    <sheet name="Физика-9 диаграмма по районам" sheetId="17" r:id="rId1"/>
    <sheet name="Физика-9 диаграмма" sheetId="14" r:id="rId2"/>
    <sheet name="Рейтинги 2022" sheetId="13" r:id="rId3"/>
    <sheet name="Рейтинг по сумме мест" sheetId="11" r:id="rId4"/>
    <sheet name=" Физика-9 2022 Итоги" sheetId="16" r:id="rId5"/>
    <sheet name=" Физика-9 2022 расклад" sheetId="10" r:id="rId6"/>
  </sheets>
  <definedNames>
    <definedName name="_xlnm._FilterDatabase" localSheetId="2" hidden="1">'Рейтинги 2022'!#REF!</definedName>
    <definedName name="_xlnm._FilterDatabase" localSheetId="0" hidden="1">'Физика-9 диаграмма по районам'!#REF!</definedName>
  </definedNames>
  <calcPr calcId="145621" calcOnSave="0"/>
</workbook>
</file>

<file path=xl/calcChain.xml><?xml version="1.0" encoding="utf-8"?>
<calcChain xmlns="http://schemas.openxmlformats.org/spreadsheetml/2006/main">
  <c r="G105" i="14" l="1"/>
  <c r="G106" i="14"/>
  <c r="G107" i="14"/>
  <c r="G108" i="14"/>
  <c r="G109" i="14"/>
  <c r="G110" i="14"/>
  <c r="G111" i="14"/>
  <c r="G112" i="14"/>
  <c r="G113" i="14"/>
  <c r="D114" i="14"/>
  <c r="I61" i="10" l="1"/>
  <c r="H61" i="10"/>
  <c r="G61" i="10"/>
  <c r="F61" i="10"/>
  <c r="E61" i="10"/>
  <c r="G6" i="10"/>
  <c r="I116" i="10"/>
  <c r="D28" i="10"/>
  <c r="E6" i="10"/>
  <c r="H76" i="10"/>
  <c r="G76" i="10"/>
  <c r="F76" i="10"/>
  <c r="E76" i="10"/>
  <c r="D76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71" i="10"/>
  <c r="I72" i="10"/>
  <c r="I70" i="10"/>
  <c r="I69" i="10"/>
  <c r="I68" i="10"/>
  <c r="I67" i="10"/>
  <c r="I66" i="10"/>
  <c r="I65" i="10"/>
  <c r="I64" i="10"/>
  <c r="I63" i="10"/>
  <c r="H45" i="10"/>
  <c r="G45" i="10"/>
  <c r="F45" i="10"/>
  <c r="E45" i="10"/>
  <c r="D45" i="10"/>
  <c r="I57" i="10"/>
  <c r="I56" i="10"/>
  <c r="I55" i="10"/>
  <c r="I54" i="10"/>
  <c r="I53" i="10"/>
  <c r="I52" i="10"/>
  <c r="I51" i="10"/>
  <c r="I50" i="10"/>
  <c r="H28" i="10"/>
  <c r="G28" i="10"/>
  <c r="F28" i="10"/>
  <c r="E28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H16" i="10"/>
  <c r="G16" i="10"/>
  <c r="F16" i="10"/>
  <c r="E16" i="10"/>
  <c r="D16" i="10"/>
  <c r="I24" i="10"/>
  <c r="I23" i="10"/>
  <c r="I22" i="10"/>
  <c r="I21" i="10"/>
  <c r="I20" i="10"/>
  <c r="I19" i="10"/>
  <c r="I18" i="10"/>
  <c r="I17" i="10"/>
  <c r="H106" i="10"/>
  <c r="G106" i="10"/>
  <c r="F106" i="10"/>
  <c r="E106" i="10"/>
  <c r="D106" i="10"/>
  <c r="I112" i="10"/>
  <c r="I111" i="10"/>
  <c r="I110" i="10"/>
  <c r="I109" i="10"/>
  <c r="I108" i="10"/>
  <c r="I107" i="10"/>
  <c r="H7" i="10"/>
  <c r="G7" i="10"/>
  <c r="F7" i="10"/>
  <c r="E7" i="10"/>
  <c r="D7" i="10"/>
  <c r="I115" i="10"/>
  <c r="I114" i="10"/>
  <c r="I113" i="10"/>
  <c r="I105" i="10"/>
  <c r="I104" i="10"/>
  <c r="I103" i="10"/>
  <c r="I102" i="10"/>
  <c r="I101" i="10"/>
  <c r="I81" i="10"/>
  <c r="I80" i="10"/>
  <c r="I79" i="10"/>
  <c r="I78" i="10"/>
  <c r="I77" i="10"/>
  <c r="I75" i="10"/>
  <c r="I74" i="10"/>
  <c r="I73" i="10"/>
  <c r="I62" i="10"/>
  <c r="I60" i="10"/>
  <c r="I59" i="10"/>
  <c r="I58" i="10"/>
  <c r="I49" i="10"/>
  <c r="I48" i="10"/>
  <c r="I47" i="10"/>
  <c r="I46" i="10"/>
  <c r="I44" i="10"/>
  <c r="I43" i="10"/>
  <c r="I27" i="10"/>
  <c r="I26" i="10"/>
  <c r="I25" i="10"/>
  <c r="I15" i="10"/>
  <c r="I14" i="10"/>
  <c r="I13" i="10"/>
  <c r="I12" i="10"/>
  <c r="I11" i="10"/>
  <c r="I10" i="10"/>
  <c r="I9" i="10"/>
  <c r="I8" i="10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D4" i="14"/>
  <c r="C5" i="14"/>
  <c r="D5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5" i="14"/>
  <c r="G24" i="14"/>
  <c r="G23" i="14"/>
  <c r="G22" i="14"/>
  <c r="G21" i="14"/>
  <c r="G20" i="14"/>
  <c r="G19" i="14"/>
  <c r="G18" i="14"/>
  <c r="G17" i="14"/>
  <c r="G16" i="14"/>
  <c r="G15" i="14"/>
  <c r="G13" i="14"/>
  <c r="G12" i="14"/>
  <c r="G11" i="14"/>
  <c r="G10" i="14"/>
  <c r="G9" i="14"/>
  <c r="G8" i="14"/>
  <c r="G7" i="14"/>
  <c r="G6" i="14"/>
  <c r="G113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5" i="17"/>
  <c r="G24" i="17"/>
  <c r="G23" i="17"/>
  <c r="G22" i="17"/>
  <c r="G21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D4" i="17"/>
  <c r="I28" i="10" l="1"/>
  <c r="I16" i="10"/>
  <c r="I7" i="10"/>
  <c r="D114" i="17"/>
  <c r="D5" i="17"/>
  <c r="C5" i="17"/>
  <c r="D14" i="17"/>
  <c r="C14" i="17"/>
  <c r="D26" i="17"/>
  <c r="C26" i="17"/>
  <c r="D43" i="17"/>
  <c r="C43" i="17"/>
  <c r="D59" i="17"/>
  <c r="C59" i="17"/>
  <c r="D74" i="17"/>
  <c r="C74" i="17"/>
  <c r="D104" i="17"/>
  <c r="C104" i="17"/>
  <c r="D104" i="14"/>
  <c r="C104" i="14"/>
  <c r="D74" i="14"/>
  <c r="C74" i="14"/>
  <c r="D59" i="14"/>
  <c r="C59" i="14"/>
  <c r="D43" i="14"/>
  <c r="C43" i="14"/>
  <c r="D26" i="14"/>
  <c r="C26" i="14"/>
  <c r="D14" i="14"/>
  <c r="C14" i="14"/>
  <c r="C4" i="14" s="1"/>
  <c r="E108" i="11"/>
  <c r="D108" i="13"/>
  <c r="H6" i="10"/>
  <c r="F6" i="10"/>
  <c r="I106" i="10"/>
  <c r="C4" i="17" l="1"/>
  <c r="D61" i="10" l="1"/>
  <c r="E6" i="16" l="1"/>
  <c r="E109" i="16"/>
  <c r="D6" i="16"/>
  <c r="I76" i="10"/>
  <c r="I45" i="10"/>
  <c r="D6" i="10" l="1"/>
  <c r="I6" i="10" s="1"/>
</calcChain>
</file>

<file path=xl/sharedStrings.xml><?xml version="1.0" encoding="utf-8"?>
<sst xmlns="http://schemas.openxmlformats.org/spreadsheetml/2006/main" count="1018" uniqueCount="147">
  <si>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</si>
  <si>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</si>
  <si>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</si>
  <si>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</si>
  <si>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</si>
  <si>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</si>
  <si>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</si>
  <si>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</si>
  <si>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</si>
  <si>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</si>
  <si>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</si>
  <si>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</si>
  <si>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</si>
  <si>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</si>
  <si>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</si>
  <si>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</si>
  <si>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</si>
  <si>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</si>
  <si>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</si>
  <si>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</si>
  <si>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</si>
  <si>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152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</si>
  <si>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</si>
  <si>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</si>
  <si>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</si>
  <si>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</si>
  <si>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</si>
  <si>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</si>
  <si>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>Октябрьский</t>
  </si>
  <si>
    <t>МБОУ СШ № 39</t>
  </si>
  <si>
    <t>МБОУ СШ № 82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</si>
  <si>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</si>
  <si>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</si>
  <si>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</si>
  <si>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</si>
  <si>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</si>
  <si>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</si>
  <si>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</si>
  <si>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</si>
  <si>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</si>
  <si>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</si>
  <si>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</si>
  <si>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</si>
  <si>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</si>
  <si>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</si>
  <si>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</si>
  <si>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</si>
  <si>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</si>
  <si>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</si>
  <si>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</si>
  <si>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</si>
  <si>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</si>
  <si>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</si>
  <si>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</si>
  <si>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</si>
  <si>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</si>
  <si>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</si>
  <si>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</si>
  <si>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</si>
  <si>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</si>
  <si>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</si>
  <si>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</si>
  <si>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</si>
  <si>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</si>
  <si>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</si>
  <si>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</si>
  <si>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</si>
  <si>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</si>
  <si>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</si>
  <si>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</si>
  <si>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</si>
  <si>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</si>
  <si>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</si>
  <si>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</si>
  <si>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95</t>
  </si>
  <si>
    <t>МАОУ Гимназия № 13 "Академ"</t>
  </si>
  <si>
    <t>МБОУ СШ № 93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</si>
  <si>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</si>
  <si>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</si>
  <si>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</si>
  <si>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</si>
  <si>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</si>
  <si>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</si>
  <si>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</si>
  <si>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МБОУ Гимназия  № 16</t>
  </si>
  <si>
    <t>МБОУ СШ № 8 "Созидание"</t>
  </si>
  <si>
    <t>МАОУ Лицей № 1</t>
  </si>
  <si>
    <t>МБОУ СШ № 78</t>
  </si>
  <si>
    <t>Наименование ОУ (кратко)</t>
  </si>
  <si>
    <t>МАОУ Лицей № 9 "Лидер"</t>
  </si>
  <si>
    <t>ФИЗИКА,  9 кл.</t>
  </si>
  <si>
    <t>Код ОУ по КИАСУО</t>
  </si>
  <si>
    <t>Чел.</t>
  </si>
  <si>
    <t>отметки по 5 -балльной шкале</t>
  </si>
  <si>
    <t>Среднее значение по городу принято:</t>
  </si>
  <si>
    <t>места</t>
  </si>
  <si>
    <t>Сумма мест</t>
  </si>
  <si>
    <t>чел.</t>
  </si>
  <si>
    <t>ср. балл ОУ</t>
  </si>
  <si>
    <t>ср. балл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</si>
  <si>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</si>
  <si>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</si>
  <si>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</si>
  <si>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</si>
  <si>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Среднее значение по городу принято</t>
  </si>
  <si>
    <t>Наименование ОУ (кратно)</t>
  </si>
  <si>
    <t>ср.балл ОУ</t>
  </si>
  <si>
    <t>ср.балл по городу</t>
  </si>
  <si>
    <t>Образовательная организация</t>
  </si>
  <si>
    <t>место</t>
  </si>
  <si>
    <t xml:space="preserve">МБОУ СШ № 72 </t>
  </si>
  <si>
    <t>средний балл принят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</si>
  <si>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</si>
  <si>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</si>
  <si>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</si>
  <si>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</si>
  <si>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</si>
  <si>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</si>
  <si>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</si>
  <si>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10</t>
  </si>
  <si>
    <t>по городу Красноярску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</si>
  <si>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</si>
  <si>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</si>
  <si>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</si>
  <si>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МАОУ Гимназия №14</t>
  </si>
  <si>
    <t>МБОУ СШ № 154</t>
  </si>
  <si>
    <t>МАОУ СШ № 155</t>
  </si>
  <si>
    <t>МАОУ СШ № 157</t>
  </si>
  <si>
    <t>МБОУ Гимназия № 3</t>
  </si>
  <si>
    <t>МБОУ СШ № 86</t>
  </si>
  <si>
    <t>МАОУ СШ № 12</t>
  </si>
  <si>
    <t>МАОУ СШ № 19</t>
  </si>
  <si>
    <t>МАОУ СШ Комплекс "Покровский"</t>
  </si>
  <si>
    <t>МБОУ СШ № 8</t>
  </si>
  <si>
    <t>МАОУ Гимназия № 11</t>
  </si>
  <si>
    <t>МАОУ "КУГ №1 - Универс"</t>
  </si>
  <si>
    <t>МАОУ СШИ № 1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</si>
  <si>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</si>
  <si>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</si>
  <si>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</si>
  <si>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</si>
  <si>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</si>
  <si>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</si>
  <si>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</si>
  <si>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</si>
  <si>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156</t>
  </si>
  <si>
    <t>МБОУ СШ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</si>
</sst>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[$-419]General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rgb="FF000000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4" fillId="0" borderId="0"/>
    <xf numFmtId="164" fontId="24" fillId="0" borderId="0" applyBorder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44" fontId="21" fillId="0" borderId="0" applyFont="0" applyFill="0" applyBorder="0" applyAlignment="0" applyProtection="0"/>
    <xf numFmtId="0" fontId="9" fillId="0" borderId="0"/>
    <xf numFmtId="9" fontId="21" fillId="0" borderId="0" applyFont="0" applyFill="0" applyBorder="0" applyAlignment="0" applyProtection="0"/>
    <xf numFmtId="0" fontId="6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24" fillId="0" borderId="0"/>
    <xf numFmtId="0" fontId="3" fillId="0" borderId="0"/>
    <xf numFmtId="0" fontId="21" fillId="0" borderId="0"/>
    <xf numFmtId="0" fontId="3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476">
    <xf numFmtId="0" fontId="0" fillId="0" borderId="0" xfId="0"/>
    <xf numFmtId="0" fontId="14" fillId="0" borderId="0" xfId="4" applyBorder="1"/>
    <xf numFmtId="0" fontId="14" fillId="0" borderId="0" xfId="4" applyBorder="1" applyAlignment="1">
      <alignment horizontal="center" vertical="center"/>
    </xf>
    <xf numFmtId="0" fontId="23" fillId="0" borderId="0" xfId="4" applyFont="1"/>
    <xf numFmtId="0" fontId="14" fillId="0" borderId="0" xfId="4"/>
    <xf numFmtId="0" fontId="14" fillId="0" borderId="0" xfId="4" applyAlignment="1">
      <alignment horizontal="center" vertical="center"/>
    </xf>
    <xf numFmtId="0" fontId="23" fillId="0" borderId="0" xfId="4" applyFont="1" applyAlignment="1">
      <alignment horizontal="left" vertical="top"/>
    </xf>
    <xf numFmtId="0" fontId="18" fillId="0" borderId="0" xfId="4" applyFont="1" applyBorder="1" applyAlignment="1">
      <alignment horizontal="left" vertical="center"/>
    </xf>
    <xf numFmtId="1" fontId="23" fillId="0" borderId="0" xfId="4" applyNumberFormat="1" applyFont="1"/>
    <xf numFmtId="0" fontId="22" fillId="0" borderId="0" xfId="0" applyFont="1" applyBorder="1" applyAlignment="1">
      <alignment horizontal="center"/>
    </xf>
    <xf numFmtId="0" fontId="23" fillId="0" borderId="0" xfId="4" applyFont="1" applyBorder="1"/>
    <xf numFmtId="0" fontId="26" fillId="0" borderId="14" xfId="0" applyFont="1" applyBorder="1" applyAlignment="1">
      <alignment horizontal="center" vertical="center"/>
    </xf>
    <xf numFmtId="0" fontId="10" fillId="0" borderId="0" xfId="4" applyFont="1" applyBorder="1"/>
    <xf numFmtId="0" fontId="15" fillId="0" borderId="0" xfId="4" applyFont="1" applyBorder="1" applyAlignment="1"/>
    <xf numFmtId="0" fontId="10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/>
    </xf>
    <xf numFmtId="0" fontId="10" fillId="0" borderId="0" xfId="4" applyFont="1"/>
    <xf numFmtId="0" fontId="10" fillId="0" borderId="0" xfId="4" applyFont="1" applyAlignment="1">
      <alignment horizontal="center" vertical="center"/>
    </xf>
    <xf numFmtId="0" fontId="28" fillId="0" borderId="5" xfId="0" applyFont="1" applyBorder="1"/>
    <xf numFmtId="0" fontId="28" fillId="0" borderId="8" xfId="0" applyFont="1" applyBorder="1" applyAlignment="1">
      <alignment horizontal="right"/>
    </xf>
    <xf numFmtId="0" fontId="28" fillId="0" borderId="26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10" fillId="0" borderId="5" xfId="4" applyFont="1" applyFill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left" wrapText="1"/>
    </xf>
    <xf numFmtId="0" fontId="10" fillId="0" borderId="4" xfId="4" applyFont="1" applyFill="1" applyBorder="1"/>
    <xf numFmtId="0" fontId="10" fillId="0" borderId="4" xfId="0" applyFont="1" applyBorder="1" applyAlignment="1">
      <alignment horizontal="left" wrapText="1"/>
    </xf>
    <xf numFmtId="0" fontId="10" fillId="0" borderId="0" xfId="7" applyFont="1"/>
    <xf numFmtId="2" fontId="17" fillId="2" borderId="2" xfId="7" applyNumberFormat="1" applyFont="1" applyFill="1" applyBorder="1" applyAlignment="1">
      <alignment horizontal="right" vertical="center"/>
    </xf>
    <xf numFmtId="0" fontId="26" fillId="0" borderId="31" xfId="0" applyFont="1" applyBorder="1" applyAlignment="1">
      <alignment horizontal="center" vertical="center"/>
    </xf>
    <xf numFmtId="0" fontId="19" fillId="0" borderId="0" xfId="0" applyFont="1" applyBorder="1" applyAlignment="1"/>
    <xf numFmtId="0" fontId="20" fillId="0" borderId="0" xfId="4" applyFont="1" applyBorder="1" applyAlignment="1">
      <alignment horizontal="center" vertical="top"/>
    </xf>
    <xf numFmtId="0" fontId="25" fillId="0" borderId="0" xfId="4" applyNumberFormat="1" applyFont="1" applyBorder="1" applyAlignment="1">
      <alignment horizontal="center" vertical="center"/>
    </xf>
    <xf numFmtId="0" fontId="28" fillId="0" borderId="4" xfId="0" applyFont="1" applyBorder="1"/>
    <xf numFmtId="0" fontId="28" fillId="0" borderId="11" xfId="0" applyFont="1" applyBorder="1"/>
    <xf numFmtId="0" fontId="28" fillId="0" borderId="7" xfId="0" applyFont="1" applyBorder="1" applyAlignment="1">
      <alignment horizontal="right"/>
    </xf>
    <xf numFmtId="0" fontId="32" fillId="0" borderId="0" xfId="0" applyFont="1"/>
    <xf numFmtId="0" fontId="32" fillId="6" borderId="0" xfId="0" applyFont="1" applyFill="1"/>
    <xf numFmtId="0" fontId="26" fillId="0" borderId="1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/>
    </xf>
    <xf numFmtId="0" fontId="30" fillId="0" borderId="0" xfId="0" applyFont="1" applyBorder="1" applyAlignment="1">
      <alignment horizontal="right"/>
    </xf>
    <xf numFmtId="0" fontId="26" fillId="0" borderId="3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0" fillId="0" borderId="6" xfId="0" applyBorder="1"/>
    <xf numFmtId="2" fontId="0" fillId="0" borderId="0" xfId="0" applyNumberFormat="1"/>
    <xf numFmtId="2" fontId="0" fillId="2" borderId="0" xfId="0" applyNumberFormat="1" applyFill="1"/>
    <xf numFmtId="0" fontId="0" fillId="0" borderId="8" xfId="0" applyBorder="1"/>
    <xf numFmtId="0" fontId="17" fillId="0" borderId="0" xfId="0" applyFont="1" applyFill="1" applyBorder="1" applyAlignment="1">
      <alignment horizontal="right" vertical="center"/>
    </xf>
    <xf numFmtId="0" fontId="10" fillId="2" borderId="41" xfId="0" applyFont="1" applyFill="1" applyBorder="1" applyAlignment="1">
      <alignment horizontal="right"/>
    </xf>
    <xf numFmtId="0" fontId="33" fillId="0" borderId="0" xfId="4" applyFont="1" applyBorder="1" applyAlignment="1">
      <alignment horizontal="center"/>
    </xf>
    <xf numFmtId="0" fontId="14" fillId="0" borderId="0" xfId="4" applyBorder="1" applyAlignment="1"/>
    <xf numFmtId="0" fontId="15" fillId="0" borderId="0" xfId="0" applyFont="1" applyAlignment="1">
      <alignment horizontal="right"/>
    </xf>
    <xf numFmtId="0" fontId="26" fillId="0" borderId="16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2" fontId="15" fillId="2" borderId="45" xfId="10" applyNumberFormat="1" applyFont="1" applyFill="1" applyBorder="1" applyAlignment="1">
      <alignment horizontal="left" vertical="center"/>
    </xf>
    <xf numFmtId="0" fontId="15" fillId="0" borderId="44" xfId="0" applyFont="1" applyBorder="1" applyAlignment="1">
      <alignment horizontal="left" vertical="center" wrapText="1"/>
    </xf>
    <xf numFmtId="0" fontId="15" fillId="0" borderId="44" xfId="4" applyFont="1" applyFill="1" applyBorder="1" applyAlignment="1" applyProtection="1">
      <alignment horizontal="left" vertical="center" wrapText="1"/>
      <protection locked="0"/>
    </xf>
    <xf numFmtId="2" fontId="15" fillId="0" borderId="2" xfId="7" applyNumberFormat="1" applyFont="1" applyBorder="1" applyAlignment="1">
      <alignment horizontal="right" vertical="center"/>
    </xf>
    <xf numFmtId="0" fontId="34" fillId="0" borderId="44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/>
    </xf>
    <xf numFmtId="2" fontId="34" fillId="0" borderId="45" xfId="0" applyNumberFormat="1" applyFont="1" applyBorder="1" applyAlignment="1">
      <alignment horizontal="center" vertical="center" wrapText="1"/>
    </xf>
    <xf numFmtId="0" fontId="32" fillId="7" borderId="0" xfId="0" applyFont="1" applyFill="1"/>
    <xf numFmtId="0" fontId="32" fillId="8" borderId="0" xfId="0" applyFont="1" applyFill="1"/>
    <xf numFmtId="0" fontId="32" fillId="9" borderId="0" xfId="0" applyFont="1" applyFill="1"/>
    <xf numFmtId="2" fontId="10" fillId="2" borderId="3" xfId="10" applyNumberFormat="1" applyFont="1" applyFill="1" applyBorder="1" applyAlignment="1">
      <alignment horizontal="right"/>
    </xf>
    <xf numFmtId="0" fontId="10" fillId="2" borderId="4" xfId="10" applyFont="1" applyFill="1" applyBorder="1" applyAlignment="1">
      <alignment horizontal="right" wrapText="1"/>
    </xf>
    <xf numFmtId="2" fontId="26" fillId="0" borderId="45" xfId="0" applyNumberFormat="1" applyFont="1" applyBorder="1" applyAlignment="1">
      <alignment horizontal="left" vertical="center" wrapText="1"/>
    </xf>
    <xf numFmtId="2" fontId="10" fillId="2" borderId="1" xfId="10" applyNumberFormat="1" applyFont="1" applyFill="1" applyBorder="1" applyAlignment="1">
      <alignment horizontal="right"/>
    </xf>
    <xf numFmtId="2" fontId="10" fillId="2" borderId="18" xfId="10" applyNumberFormat="1" applyFont="1" applyFill="1" applyBorder="1" applyAlignment="1">
      <alignment horizontal="right"/>
    </xf>
    <xf numFmtId="0" fontId="30" fillId="0" borderId="0" xfId="0" applyFont="1" applyBorder="1" applyAlignment="1">
      <alignment horizontal="right" vertical="top"/>
    </xf>
    <xf numFmtId="0" fontId="10" fillId="2" borderId="23" xfId="10" applyFont="1" applyFill="1" applyBorder="1" applyAlignment="1">
      <alignment horizontal="right" wrapText="1"/>
    </xf>
    <xf numFmtId="0" fontId="10" fillId="0" borderId="11" xfId="4" applyFont="1" applyFill="1" applyBorder="1"/>
    <xf numFmtId="0" fontId="10" fillId="0" borderId="4" xfId="0" applyFont="1" applyFill="1" applyBorder="1" applyAlignment="1">
      <alignment horizontal="left" wrapText="1"/>
    </xf>
    <xf numFmtId="2" fontId="10" fillId="2" borderId="11" xfId="10" applyNumberFormat="1" applyFont="1" applyFill="1" applyBorder="1" applyAlignment="1">
      <alignment horizontal="center"/>
    </xf>
    <xf numFmtId="2" fontId="27" fillId="2" borderId="5" xfId="10" applyNumberFormat="1" applyFont="1" applyFill="1" applyBorder="1" applyAlignment="1">
      <alignment horizontal="center"/>
    </xf>
    <xf numFmtId="2" fontId="10" fillId="2" borderId="4" xfId="10" applyNumberFormat="1" applyFont="1" applyFill="1" applyBorder="1" applyAlignment="1">
      <alignment horizontal="center"/>
    </xf>
    <xf numFmtId="2" fontId="10" fillId="2" borderId="5" xfId="10" applyNumberFormat="1" applyFont="1" applyFill="1" applyBorder="1" applyAlignment="1">
      <alignment horizontal="center"/>
    </xf>
    <xf numFmtId="2" fontId="27" fillId="2" borderId="4" xfId="10" applyNumberFormat="1" applyFont="1" applyFill="1" applyBorder="1" applyAlignment="1">
      <alignment horizontal="center"/>
    </xf>
    <xf numFmtId="0" fontId="32" fillId="10" borderId="0" xfId="0" applyFont="1" applyFill="1"/>
    <xf numFmtId="2" fontId="30" fillId="0" borderId="0" xfId="0" applyNumberFormat="1" applyFont="1" applyBorder="1" applyAlignment="1">
      <alignment horizontal="center"/>
    </xf>
    <xf numFmtId="0" fontId="10" fillId="0" borderId="48" xfId="0" applyFont="1" applyBorder="1" applyAlignment="1">
      <alignment horizontal="left" wrapText="1"/>
    </xf>
    <xf numFmtId="0" fontId="10" fillId="0" borderId="47" xfId="0" applyFont="1" applyBorder="1" applyAlignment="1">
      <alignment horizontal="left" wrapText="1"/>
    </xf>
    <xf numFmtId="0" fontId="35" fillId="0" borderId="35" xfId="0" applyFont="1" applyBorder="1" applyAlignment="1">
      <alignment horizontal="center" wrapText="1"/>
    </xf>
    <xf numFmtId="0" fontId="35" fillId="0" borderId="16" xfId="0" applyFont="1" applyBorder="1" applyAlignment="1">
      <alignment horizontal="center" vertical="center" wrapText="1"/>
    </xf>
    <xf numFmtId="0" fontId="10" fillId="0" borderId="50" xfId="4" applyFont="1" applyBorder="1" applyAlignment="1">
      <alignment horizontal="right"/>
    </xf>
    <xf numFmtId="0" fontId="10" fillId="0" borderId="51" xfId="4" applyFont="1" applyBorder="1" applyAlignment="1">
      <alignment horizontal="right"/>
    </xf>
    <xf numFmtId="0" fontId="10" fillId="0" borderId="52" xfId="4" applyFont="1" applyBorder="1" applyAlignment="1">
      <alignment horizontal="right"/>
    </xf>
    <xf numFmtId="0" fontId="10" fillId="0" borderId="41" xfId="4" applyFont="1" applyBorder="1" applyAlignment="1">
      <alignment horizontal="right"/>
    </xf>
    <xf numFmtId="0" fontId="10" fillId="0" borderId="42" xfId="4" applyFont="1" applyBorder="1" applyAlignment="1">
      <alignment horizontal="right"/>
    </xf>
    <xf numFmtId="0" fontId="10" fillId="0" borderId="23" xfId="0" applyFont="1" applyBorder="1" applyAlignment="1">
      <alignment horizontal="left" wrapText="1"/>
    </xf>
    <xf numFmtId="0" fontId="28" fillId="0" borderId="47" xfId="0" applyFont="1" applyBorder="1"/>
    <xf numFmtId="0" fontId="28" fillId="0" borderId="49" xfId="0" applyFont="1" applyBorder="1"/>
    <xf numFmtId="0" fontId="35" fillId="0" borderId="44" xfId="0" applyFont="1" applyBorder="1" applyAlignment="1">
      <alignment horizontal="center" vertical="center" wrapText="1"/>
    </xf>
    <xf numFmtId="0" fontId="10" fillId="0" borderId="47" xfId="4" applyFont="1" applyFill="1" applyBorder="1" applyAlignment="1" applyProtection="1">
      <alignment horizontal="left" vertical="top" wrapText="1"/>
      <protection locked="0"/>
    </xf>
    <xf numFmtId="0" fontId="10" fillId="2" borderId="38" xfId="10" applyFont="1" applyFill="1" applyBorder="1" applyAlignment="1">
      <alignment horizontal="center" wrapText="1"/>
    </xf>
    <xf numFmtId="0" fontId="8" fillId="0" borderId="47" xfId="4" applyFont="1" applyFill="1" applyBorder="1" applyAlignment="1" applyProtection="1">
      <alignment horizontal="left" vertical="top" wrapText="1"/>
      <protection locked="0"/>
    </xf>
    <xf numFmtId="0" fontId="23" fillId="0" borderId="0" xfId="4" applyFont="1" applyAlignment="1">
      <alignment horizontal="center" vertical="top"/>
    </xf>
    <xf numFmtId="0" fontId="10" fillId="2" borderId="22" xfId="10" applyFont="1" applyFill="1" applyBorder="1" applyAlignment="1">
      <alignment horizontal="center" wrapText="1"/>
    </xf>
    <xf numFmtId="0" fontId="10" fillId="2" borderId="10" xfId="10" applyFont="1" applyFill="1" applyBorder="1" applyAlignment="1">
      <alignment horizontal="center" wrapText="1"/>
    </xf>
    <xf numFmtId="0" fontId="8" fillId="2" borderId="8" xfId="10" applyFont="1" applyFill="1" applyBorder="1" applyAlignment="1">
      <alignment horizontal="center" wrapText="1"/>
    </xf>
    <xf numFmtId="0" fontId="10" fillId="2" borderId="6" xfId="10" applyFont="1" applyFill="1" applyBorder="1" applyAlignment="1">
      <alignment horizontal="center" wrapText="1"/>
    </xf>
    <xf numFmtId="0" fontId="10" fillId="2" borderId="8" xfId="10" applyFont="1" applyFill="1" applyBorder="1" applyAlignment="1">
      <alignment horizontal="center" wrapText="1"/>
    </xf>
    <xf numFmtId="0" fontId="10" fillId="2" borderId="7" xfId="10" applyFont="1" applyFill="1" applyBorder="1" applyAlignment="1">
      <alignment horizontal="center" wrapText="1"/>
    </xf>
    <xf numFmtId="0" fontId="8" fillId="2" borderId="6" xfId="10" applyFont="1" applyFill="1" applyBorder="1" applyAlignment="1">
      <alignment horizontal="center" wrapText="1"/>
    </xf>
    <xf numFmtId="0" fontId="8" fillId="2" borderId="7" xfId="10" applyFont="1" applyFill="1" applyBorder="1" applyAlignment="1">
      <alignment horizontal="center" wrapText="1"/>
    </xf>
    <xf numFmtId="0" fontId="15" fillId="0" borderId="16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 wrapText="1"/>
    </xf>
    <xf numFmtId="0" fontId="10" fillId="2" borderId="50" xfId="0" applyFont="1" applyFill="1" applyBorder="1" applyAlignment="1">
      <alignment horizontal="right"/>
    </xf>
    <xf numFmtId="0" fontId="26" fillId="0" borderId="46" xfId="0" applyFont="1" applyBorder="1" applyAlignment="1" applyProtection="1">
      <alignment horizontal="left" vertical="center" wrapText="1"/>
      <protection locked="0"/>
    </xf>
    <xf numFmtId="0" fontId="37" fillId="0" borderId="1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wrapText="1"/>
    </xf>
    <xf numFmtId="2" fontId="26" fillId="0" borderId="44" xfId="0" applyNumberFormat="1" applyFont="1" applyBorder="1" applyAlignment="1">
      <alignment horizontal="left" vertical="center" wrapText="1"/>
    </xf>
    <xf numFmtId="2" fontId="26" fillId="0" borderId="44" xfId="0" applyNumberFormat="1" applyFont="1" applyBorder="1" applyAlignment="1" applyProtection="1">
      <alignment horizontal="left" vertical="center" wrapText="1"/>
      <protection locked="0"/>
    </xf>
    <xf numFmtId="0" fontId="37" fillId="0" borderId="43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2" borderId="43" xfId="0" applyFont="1" applyFill="1" applyBorder="1" applyAlignment="1">
      <alignment horizontal="left" vertical="center"/>
    </xf>
    <xf numFmtId="0" fontId="10" fillId="2" borderId="57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26" xfId="0" applyFill="1" applyBorder="1"/>
    <xf numFmtId="2" fontId="10" fillId="0" borderId="4" xfId="0" applyNumberFormat="1" applyFont="1" applyBorder="1" applyAlignment="1">
      <alignment horizontal="right" wrapText="1"/>
    </xf>
    <xf numFmtId="0" fontId="10" fillId="0" borderId="53" xfId="4" applyFont="1" applyFill="1" applyBorder="1" applyAlignment="1" applyProtection="1">
      <alignment horizontal="left" vertical="top" wrapText="1"/>
      <protection locked="0"/>
    </xf>
    <xf numFmtId="0" fontId="28" fillId="0" borderId="55" xfId="0" applyFont="1" applyBorder="1" applyAlignment="1">
      <alignment horizontal="right"/>
    </xf>
    <xf numFmtId="0" fontId="28" fillId="0" borderId="56" xfId="0" applyFont="1" applyBorder="1" applyAlignment="1">
      <alignment horizontal="right"/>
    </xf>
    <xf numFmtId="2" fontId="10" fillId="2" borderId="54" xfId="10" applyNumberFormat="1" applyFont="1" applyFill="1" applyBorder="1" applyAlignment="1">
      <alignment horizontal="right"/>
    </xf>
    <xf numFmtId="0" fontId="10" fillId="0" borderId="47" xfId="4" applyFont="1" applyFill="1" applyBorder="1" applyAlignment="1" applyProtection="1">
      <alignment horizontal="center"/>
      <protection locked="0"/>
    </xf>
    <xf numFmtId="2" fontId="10" fillId="2" borderId="53" xfId="10" applyNumberFormat="1" applyFont="1" applyFill="1" applyBorder="1" applyAlignment="1">
      <alignment horizontal="right"/>
    </xf>
    <xf numFmtId="0" fontId="10" fillId="0" borderId="49" xfId="4" applyFont="1" applyFill="1" applyBorder="1" applyAlignment="1" applyProtection="1">
      <alignment horizontal="center"/>
      <protection locked="0"/>
    </xf>
    <xf numFmtId="0" fontId="10" fillId="2" borderId="11" xfId="10" applyFont="1" applyFill="1" applyBorder="1" applyAlignment="1">
      <alignment horizontal="right" wrapText="1"/>
    </xf>
    <xf numFmtId="0" fontId="35" fillId="0" borderId="58" xfId="0" applyFont="1" applyBorder="1" applyAlignment="1">
      <alignment horizontal="center" vertical="center"/>
    </xf>
    <xf numFmtId="0" fontId="28" fillId="0" borderId="60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0" fontId="28" fillId="0" borderId="14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10" fillId="0" borderId="24" xfId="0" applyFont="1" applyBorder="1" applyAlignment="1">
      <alignment horizontal="left" wrapText="1"/>
    </xf>
    <xf numFmtId="0" fontId="10" fillId="0" borderId="53" xfId="0" applyFont="1" applyBorder="1" applyAlignment="1">
      <alignment horizontal="left" wrapText="1"/>
    </xf>
    <xf numFmtId="0" fontId="10" fillId="0" borderId="54" xfId="0" applyFont="1" applyBorder="1" applyAlignment="1">
      <alignment horizontal="left" wrapText="1"/>
    </xf>
    <xf numFmtId="0" fontId="8" fillId="0" borderId="53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53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28" fillId="0" borderId="5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18" xfId="4" applyFont="1" applyFill="1" applyBorder="1" applyAlignment="1" applyProtection="1">
      <alignment horizontal="left" vertical="top" wrapText="1"/>
      <protection locked="0"/>
    </xf>
    <xf numFmtId="0" fontId="10" fillId="0" borderId="3" xfId="4" applyFont="1" applyFill="1" applyBorder="1" applyAlignment="1" applyProtection="1">
      <alignment horizontal="left" vertical="top" wrapText="1"/>
      <protection locked="0"/>
    </xf>
    <xf numFmtId="0" fontId="8" fillId="0" borderId="18" xfId="4" applyFont="1" applyFill="1" applyBorder="1" applyAlignment="1" applyProtection="1">
      <alignment horizontal="left" vertical="top" wrapText="1"/>
      <protection locked="0"/>
    </xf>
    <xf numFmtId="0" fontId="8" fillId="0" borderId="53" xfId="4" applyFont="1" applyFill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>
      <alignment horizontal="left" vertical="center" wrapText="1"/>
    </xf>
    <xf numFmtId="0" fontId="28" fillId="0" borderId="23" xfId="0" applyFont="1" applyBorder="1"/>
    <xf numFmtId="0" fontId="10" fillId="0" borderId="1" xfId="4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>
      <alignment horizontal="left" wrapText="1"/>
    </xf>
    <xf numFmtId="0" fontId="10" fillId="3" borderId="18" xfId="1" applyFont="1" applyFill="1" applyBorder="1" applyAlignment="1">
      <alignment horizontal="left" wrapText="1"/>
    </xf>
    <xf numFmtId="0" fontId="10" fillId="2" borderId="59" xfId="10" applyFont="1" applyFill="1" applyBorder="1" applyAlignment="1">
      <alignment horizontal="center" wrapText="1"/>
    </xf>
    <xf numFmtId="2" fontId="10" fillId="2" borderId="61" xfId="10" applyNumberFormat="1" applyFont="1" applyFill="1" applyBorder="1" applyAlignment="1">
      <alignment horizontal="center"/>
    </xf>
    <xf numFmtId="0" fontId="10" fillId="0" borderId="30" xfId="4" applyFont="1" applyFill="1" applyBorder="1" applyAlignment="1" applyProtection="1">
      <alignment horizontal="left" vertical="top" wrapText="1"/>
      <protection locked="0"/>
    </xf>
    <xf numFmtId="0" fontId="34" fillId="0" borderId="9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10" fillId="2" borderId="51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0" fillId="2" borderId="41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10" fillId="2" borderId="50" xfId="0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10" fillId="2" borderId="52" xfId="0" applyFont="1" applyFill="1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10" fillId="2" borderId="42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10" fillId="0" borderId="64" xfId="4" applyFont="1" applyFill="1" applyBorder="1" applyAlignment="1" applyProtection="1">
      <alignment horizontal="left" vertical="top" wrapText="1"/>
      <protection locked="0"/>
    </xf>
    <xf numFmtId="2" fontId="28" fillId="0" borderId="62" xfId="0" applyNumberFormat="1" applyFont="1" applyBorder="1" applyAlignment="1" applyProtection="1">
      <alignment horizontal="right" vertical="top" wrapText="1"/>
      <protection locked="0"/>
    </xf>
    <xf numFmtId="0" fontId="10" fillId="2" borderId="67" xfId="0" applyFont="1" applyFill="1" applyBorder="1" applyAlignment="1">
      <alignment horizontal="right"/>
    </xf>
    <xf numFmtId="0" fontId="0" fillId="0" borderId="65" xfId="0" applyBorder="1"/>
    <xf numFmtId="2" fontId="34" fillId="0" borderId="44" xfId="0" applyNumberFormat="1" applyFont="1" applyBorder="1" applyAlignment="1">
      <alignment horizontal="center" vertical="center" wrapText="1"/>
    </xf>
    <xf numFmtId="2" fontId="28" fillId="0" borderId="62" xfId="0" applyNumberFormat="1" applyFont="1" applyBorder="1" applyAlignment="1">
      <alignment horizontal="right" wrapText="1"/>
    </xf>
    <xf numFmtId="2" fontId="31" fillId="2" borderId="62" xfId="18" applyNumberFormat="1" applyFont="1" applyFill="1" applyBorder="1" applyAlignment="1">
      <alignment horizontal="right" vertical="center"/>
    </xf>
    <xf numFmtId="2" fontId="10" fillId="0" borderId="62" xfId="0" applyNumberFormat="1" applyFont="1" applyBorder="1" applyAlignment="1">
      <alignment horizontal="right" wrapText="1"/>
    </xf>
    <xf numFmtId="2" fontId="10" fillId="0" borderId="62" xfId="0" applyNumberFormat="1" applyFont="1" applyFill="1" applyBorder="1" applyAlignment="1">
      <alignment horizontal="right" wrapText="1"/>
    </xf>
    <xf numFmtId="2" fontId="10" fillId="0" borderId="62" xfId="0" applyNumberFormat="1" applyFont="1" applyFill="1" applyBorder="1" applyAlignment="1">
      <alignment horizontal="right" vertical="center" wrapText="1"/>
    </xf>
    <xf numFmtId="0" fontId="10" fillId="2" borderId="67" xfId="0" applyFont="1" applyFill="1" applyBorder="1" applyAlignment="1">
      <alignment horizontal="right" vertical="center"/>
    </xf>
    <xf numFmtId="0" fontId="29" fillId="0" borderId="63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right" vertical="center"/>
    </xf>
    <xf numFmtId="0" fontId="10" fillId="0" borderId="64" xfId="0" applyFont="1" applyBorder="1" applyAlignment="1">
      <alignment horizontal="left" wrapText="1"/>
    </xf>
    <xf numFmtId="0" fontId="8" fillId="0" borderId="64" xfId="0" applyFont="1" applyBorder="1" applyAlignment="1">
      <alignment horizontal="left" wrapText="1"/>
    </xf>
    <xf numFmtId="0" fontId="10" fillId="0" borderId="64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left" wrapText="1"/>
    </xf>
    <xf numFmtId="0" fontId="8" fillId="0" borderId="64" xfId="0" applyFont="1" applyFill="1" applyBorder="1" applyAlignment="1">
      <alignment horizontal="left" wrapText="1"/>
    </xf>
    <xf numFmtId="0" fontId="28" fillId="0" borderId="64" xfId="0" applyFont="1" applyBorder="1" applyAlignment="1">
      <alignment horizontal="left" wrapText="1"/>
    </xf>
    <xf numFmtId="0" fontId="8" fillId="0" borderId="64" xfId="0" applyFont="1" applyBorder="1" applyAlignment="1">
      <alignment horizontal="left" vertical="center" wrapText="1"/>
    </xf>
    <xf numFmtId="0" fontId="8" fillId="0" borderId="64" xfId="1" applyFont="1" applyBorder="1" applyAlignment="1">
      <alignment horizontal="left" vertical="center" wrapText="1"/>
    </xf>
    <xf numFmtId="0" fontId="10" fillId="3" borderId="64" xfId="1" applyFont="1" applyFill="1" applyBorder="1" applyAlignment="1">
      <alignment horizontal="left" wrapText="1"/>
    </xf>
    <xf numFmtId="0" fontId="28" fillId="0" borderId="64" xfId="0" applyFont="1" applyBorder="1" applyAlignment="1" applyProtection="1">
      <alignment horizontal="left" vertical="top" wrapText="1"/>
      <protection locked="0"/>
    </xf>
    <xf numFmtId="0" fontId="8" fillId="0" borderId="64" xfId="4" applyFont="1" applyFill="1" applyBorder="1" applyAlignment="1" applyProtection="1">
      <alignment horizontal="left" vertical="top" wrapText="1"/>
      <protection locked="0"/>
    </xf>
    <xf numFmtId="0" fontId="5" fillId="0" borderId="64" xfId="4" applyFont="1" applyFill="1" applyBorder="1" applyAlignment="1" applyProtection="1">
      <alignment horizontal="left" vertical="top" wrapText="1"/>
      <protection locked="0"/>
    </xf>
    <xf numFmtId="0" fontId="29" fillId="0" borderId="71" xfId="0" applyFont="1" applyFill="1" applyBorder="1" applyAlignment="1">
      <alignment horizontal="center" vertical="center"/>
    </xf>
    <xf numFmtId="0" fontId="29" fillId="0" borderId="68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left" wrapText="1"/>
    </xf>
    <xf numFmtId="0" fontId="0" fillId="0" borderId="73" xfId="0" applyBorder="1"/>
    <xf numFmtId="0" fontId="10" fillId="2" borderId="69" xfId="0" applyFont="1" applyFill="1" applyBorder="1" applyAlignment="1">
      <alignment horizontal="right"/>
    </xf>
    <xf numFmtId="0" fontId="0" fillId="0" borderId="67" xfId="0" applyBorder="1"/>
    <xf numFmtId="0" fontId="33" fillId="0" borderId="0" xfId="4" applyFont="1" applyBorder="1" applyAlignment="1">
      <alignment horizontal="center"/>
    </xf>
    <xf numFmtId="0" fontId="26" fillId="0" borderId="11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wrapText="1"/>
    </xf>
    <xf numFmtId="0" fontId="10" fillId="0" borderId="62" xfId="0" applyFont="1" applyFill="1" applyBorder="1" applyAlignment="1">
      <alignment horizontal="left" wrapText="1"/>
    </xf>
    <xf numFmtId="0" fontId="8" fillId="0" borderId="62" xfId="0" applyFont="1" applyBorder="1" applyAlignment="1">
      <alignment horizontal="left" wrapText="1"/>
    </xf>
    <xf numFmtId="0" fontId="10" fillId="0" borderId="67" xfId="4" applyFont="1" applyBorder="1" applyAlignment="1">
      <alignment horizontal="right"/>
    </xf>
    <xf numFmtId="0" fontId="10" fillId="2" borderId="65" xfId="10" applyFont="1" applyFill="1" applyBorder="1" applyAlignment="1">
      <alignment horizontal="center" wrapText="1"/>
    </xf>
    <xf numFmtId="2" fontId="10" fillId="2" borderId="62" xfId="10" applyNumberFormat="1" applyFont="1" applyFill="1" applyBorder="1" applyAlignment="1">
      <alignment horizontal="center"/>
    </xf>
    <xf numFmtId="0" fontId="10" fillId="2" borderId="73" xfId="10" applyFont="1" applyFill="1" applyBorder="1" applyAlignment="1">
      <alignment horizontal="center" wrapText="1"/>
    </xf>
    <xf numFmtId="2" fontId="27" fillId="2" borderId="62" xfId="10" applyNumberFormat="1" applyFont="1" applyFill="1" applyBorder="1" applyAlignment="1">
      <alignment horizontal="center"/>
    </xf>
    <xf numFmtId="0" fontId="8" fillId="2" borderId="65" xfId="10" applyFont="1" applyFill="1" applyBorder="1" applyAlignment="1">
      <alignment horizontal="center" wrapText="1"/>
    </xf>
    <xf numFmtId="2" fontId="27" fillId="2" borderId="63" xfId="10" applyNumberFormat="1" applyFont="1" applyFill="1" applyBorder="1" applyAlignment="1">
      <alignment horizontal="center"/>
    </xf>
    <xf numFmtId="0" fontId="10" fillId="2" borderId="75" xfId="10" applyFont="1" applyFill="1" applyBorder="1" applyAlignment="1">
      <alignment horizontal="center" wrapText="1"/>
    </xf>
    <xf numFmtId="0" fontId="10" fillId="2" borderId="71" xfId="10" applyFont="1" applyFill="1" applyBorder="1" applyAlignment="1">
      <alignment horizontal="center" wrapText="1"/>
    </xf>
    <xf numFmtId="2" fontId="10" fillId="2" borderId="63" xfId="10" applyNumberFormat="1" applyFont="1" applyFill="1" applyBorder="1" applyAlignment="1">
      <alignment horizontal="center"/>
    </xf>
    <xf numFmtId="2" fontId="27" fillId="2" borderId="62" xfId="10" applyNumberFormat="1" applyFont="1" applyFill="1" applyBorder="1" applyAlignment="1">
      <alignment horizontal="center" vertical="center"/>
    </xf>
    <xf numFmtId="2" fontId="27" fillId="5" borderId="62" xfId="1" applyNumberFormat="1" applyFont="1" applyFill="1" applyBorder="1" applyAlignment="1">
      <alignment horizontal="center"/>
    </xf>
    <xf numFmtId="2" fontId="28" fillId="4" borderId="62" xfId="10" applyNumberFormat="1" applyFont="1" applyFill="1" applyBorder="1" applyAlignment="1">
      <alignment horizontal="center"/>
    </xf>
    <xf numFmtId="2" fontId="31" fillId="2" borderId="62" xfId="18" applyNumberFormat="1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wrapText="1"/>
    </xf>
    <xf numFmtId="0" fontId="8" fillId="2" borderId="75" xfId="10" applyFont="1" applyFill="1" applyBorder="1" applyAlignment="1">
      <alignment horizontal="center" wrapText="1"/>
    </xf>
    <xf numFmtId="2" fontId="10" fillId="2" borderId="74" xfId="10" applyNumberFormat="1" applyFont="1" applyFill="1" applyBorder="1" applyAlignment="1">
      <alignment horizontal="center"/>
    </xf>
    <xf numFmtId="0" fontId="8" fillId="0" borderId="65" xfId="0" applyFont="1" applyFill="1" applyBorder="1" applyAlignment="1">
      <alignment horizontal="center" wrapText="1"/>
    </xf>
    <xf numFmtId="0" fontId="28" fillId="0" borderId="65" xfId="0" applyFont="1" applyBorder="1" applyAlignment="1">
      <alignment horizontal="right"/>
    </xf>
    <xf numFmtId="2" fontId="10" fillId="2" borderId="66" xfId="10" applyNumberFormat="1" applyFont="1" applyFill="1" applyBorder="1" applyAlignment="1">
      <alignment horizontal="right"/>
    </xf>
    <xf numFmtId="0" fontId="10" fillId="2" borderId="62" xfId="10" applyFont="1" applyFill="1" applyBorder="1" applyAlignment="1">
      <alignment horizontal="right" wrapText="1"/>
    </xf>
    <xf numFmtId="0" fontId="4" fillId="0" borderId="49" xfId="0" applyFont="1" applyFill="1" applyBorder="1" applyAlignment="1">
      <alignment horizontal="left" wrapText="1"/>
    </xf>
    <xf numFmtId="0" fontId="26" fillId="0" borderId="16" xfId="0" applyFont="1" applyBorder="1" applyAlignment="1">
      <alignment horizontal="center" vertical="center"/>
    </xf>
    <xf numFmtId="2" fontId="10" fillId="2" borderId="79" xfId="10" applyNumberFormat="1" applyFont="1" applyFill="1" applyBorder="1" applyAlignment="1">
      <alignment horizontal="right"/>
    </xf>
    <xf numFmtId="0" fontId="10" fillId="0" borderId="80" xfId="4" applyFont="1" applyFill="1" applyBorder="1" applyAlignment="1" applyProtection="1">
      <alignment horizontal="center"/>
      <protection locked="0"/>
    </xf>
    <xf numFmtId="2" fontId="39" fillId="2" borderId="45" xfId="18" applyNumberFormat="1" applyFont="1" applyFill="1" applyBorder="1" applyAlignment="1">
      <alignment horizontal="center" vertical="center"/>
    </xf>
    <xf numFmtId="0" fontId="28" fillId="0" borderId="73" xfId="0" applyFont="1" applyBorder="1" applyAlignment="1">
      <alignment horizontal="right"/>
    </xf>
    <xf numFmtId="2" fontId="36" fillId="2" borderId="45" xfId="18" applyNumberFormat="1" applyFont="1" applyFill="1" applyBorder="1" applyAlignment="1">
      <alignment horizontal="left" vertical="center"/>
    </xf>
    <xf numFmtId="0" fontId="3" fillId="0" borderId="80" xfId="4" applyFont="1" applyFill="1" applyBorder="1" applyAlignment="1" applyProtection="1">
      <alignment horizontal="left" vertical="top" wrapText="1"/>
      <protection locked="0"/>
    </xf>
    <xf numFmtId="0" fontId="26" fillId="0" borderId="16" xfId="0" applyFont="1" applyBorder="1" applyAlignment="1">
      <alignment horizontal="left" vertical="center"/>
    </xf>
    <xf numFmtId="0" fontId="28" fillId="0" borderId="22" xfId="0" applyFont="1" applyBorder="1" applyAlignment="1">
      <alignment horizontal="right" vertical="center"/>
    </xf>
    <xf numFmtId="0" fontId="10" fillId="0" borderId="62" xfId="4" applyFont="1" applyFill="1" applyBorder="1"/>
    <xf numFmtId="0" fontId="10" fillId="0" borderId="63" xfId="4" applyFont="1" applyFill="1" applyBorder="1"/>
    <xf numFmtId="0" fontId="10" fillId="2" borderId="63" xfId="10" applyFont="1" applyFill="1" applyBorder="1" applyAlignment="1">
      <alignment horizontal="right" wrapText="1"/>
    </xf>
    <xf numFmtId="0" fontId="10" fillId="0" borderId="63" xfId="0" applyFont="1" applyBorder="1" applyAlignment="1">
      <alignment horizontal="left" wrapText="1"/>
    </xf>
    <xf numFmtId="2" fontId="10" fillId="2" borderId="70" xfId="10" applyNumberFormat="1" applyFont="1" applyFill="1" applyBorder="1" applyAlignment="1">
      <alignment horizontal="right"/>
    </xf>
    <xf numFmtId="2" fontId="28" fillId="0" borderId="12" xfId="0" applyNumberFormat="1" applyFont="1" applyBorder="1" applyAlignment="1">
      <alignment horizontal="center"/>
    </xf>
    <xf numFmtId="2" fontId="28" fillId="0" borderId="60" xfId="0" applyNumberFormat="1" applyFont="1" applyBorder="1" applyAlignment="1">
      <alignment horizontal="center"/>
    </xf>
    <xf numFmtId="2" fontId="28" fillId="0" borderId="14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0" fontId="28" fillId="0" borderId="53" xfId="0" applyFont="1" applyBorder="1" applyAlignment="1" applyProtection="1">
      <alignment horizontal="left" vertical="top" wrapText="1"/>
      <protection locked="0"/>
    </xf>
    <xf numFmtId="0" fontId="8" fillId="0" borderId="53" xfId="0" applyFont="1" applyFill="1" applyBorder="1" applyAlignment="1">
      <alignment horizontal="left" wrapText="1"/>
    </xf>
    <xf numFmtId="0" fontId="10" fillId="0" borderId="53" xfId="0" applyFont="1" applyFill="1" applyBorder="1" applyAlignment="1">
      <alignment horizontal="left" vertical="center" wrapText="1"/>
    </xf>
    <xf numFmtId="0" fontId="8" fillId="0" borderId="53" xfId="1" applyFont="1" applyBorder="1" applyAlignment="1">
      <alignment horizontal="left" vertical="center" wrapText="1"/>
    </xf>
    <xf numFmtId="0" fontId="10" fillId="0" borderId="54" xfId="4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left" wrapText="1"/>
    </xf>
    <xf numFmtId="0" fontId="3" fillId="0" borderId="53" xfId="0" applyFont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25" xfId="0" applyFont="1" applyBorder="1" applyAlignment="1">
      <alignment horizontal="left" vertical="center" wrapText="1"/>
    </xf>
    <xf numFmtId="2" fontId="8" fillId="0" borderId="62" xfId="0" applyNumberFormat="1" applyFont="1" applyFill="1" applyBorder="1" applyAlignment="1">
      <alignment horizontal="center" wrapText="1"/>
    </xf>
    <xf numFmtId="0" fontId="23" fillId="0" borderId="0" xfId="4" applyFont="1" applyBorder="1" applyAlignment="1">
      <alignment horizontal="left" vertical="top"/>
    </xf>
    <xf numFmtId="0" fontId="10" fillId="0" borderId="33" xfId="0" applyFont="1" applyBorder="1" applyAlignment="1">
      <alignment horizontal="left" wrapText="1"/>
    </xf>
    <xf numFmtId="0" fontId="28" fillId="0" borderId="7" xfId="0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wrapText="1"/>
    </xf>
    <xf numFmtId="0" fontId="26" fillId="0" borderId="29" xfId="0" applyFont="1" applyBorder="1" applyAlignment="1">
      <alignment horizontal="right" vertical="center" wrapText="1"/>
    </xf>
    <xf numFmtId="0" fontId="10" fillId="0" borderId="76" xfId="0" applyFont="1" applyBorder="1" applyAlignment="1">
      <alignment horizontal="right" wrapText="1"/>
    </xf>
    <xf numFmtId="0" fontId="8" fillId="0" borderId="76" xfId="0" applyFont="1" applyBorder="1" applyAlignment="1">
      <alignment horizontal="right" wrapText="1"/>
    </xf>
    <xf numFmtId="0" fontId="10" fillId="0" borderId="76" xfId="0" applyFont="1" applyFill="1" applyBorder="1" applyAlignment="1">
      <alignment horizontal="right" vertical="center" wrapText="1"/>
    </xf>
    <xf numFmtId="0" fontId="10" fillId="0" borderId="76" xfId="0" applyFont="1" applyFill="1" applyBorder="1" applyAlignment="1">
      <alignment horizontal="right" wrapText="1"/>
    </xf>
    <xf numFmtId="0" fontId="8" fillId="0" borderId="76" xfId="0" applyFont="1" applyFill="1" applyBorder="1" applyAlignment="1">
      <alignment horizontal="right" wrapText="1"/>
    </xf>
    <xf numFmtId="0" fontId="28" fillId="0" borderId="76" xfId="0" applyFont="1" applyBorder="1" applyAlignment="1">
      <alignment horizontal="right" wrapText="1"/>
    </xf>
    <xf numFmtId="0" fontId="8" fillId="0" borderId="76" xfId="0" applyFont="1" applyBorder="1" applyAlignment="1">
      <alignment horizontal="right" vertical="center" wrapText="1"/>
    </xf>
    <xf numFmtId="0" fontId="8" fillId="0" borderId="76" xfId="1" applyFont="1" applyBorder="1" applyAlignment="1">
      <alignment horizontal="right" vertical="center" wrapText="1"/>
    </xf>
    <xf numFmtId="0" fontId="10" fillId="3" borderId="76" xfId="1" applyFont="1" applyFill="1" applyBorder="1" applyAlignment="1">
      <alignment horizontal="right" wrapText="1"/>
    </xf>
    <xf numFmtId="0" fontId="10" fillId="0" borderId="76" xfId="4" applyFont="1" applyFill="1" applyBorder="1" applyAlignment="1" applyProtection="1">
      <alignment horizontal="right" vertical="top" wrapText="1"/>
      <protection locked="0"/>
    </xf>
    <xf numFmtId="0" fontId="28" fillId="0" borderId="76" xfId="0" applyFont="1" applyBorder="1" applyAlignment="1" applyProtection="1">
      <alignment horizontal="right" vertical="top" wrapText="1"/>
      <protection locked="0"/>
    </xf>
    <xf numFmtId="0" fontId="26" fillId="0" borderId="29" xfId="0" applyFont="1" applyBorder="1" applyAlignment="1" applyProtection="1">
      <alignment horizontal="right" vertical="center" wrapText="1"/>
      <protection locked="0"/>
    </xf>
    <xf numFmtId="0" fontId="8" fillId="0" borderId="76" xfId="4" applyFont="1" applyFill="1" applyBorder="1" applyAlignment="1" applyProtection="1">
      <alignment horizontal="right" vertical="top" wrapText="1"/>
      <protection locked="0"/>
    </xf>
    <xf numFmtId="0" fontId="5" fillId="0" borderId="76" xfId="4" applyFont="1" applyFill="1" applyBorder="1" applyAlignment="1" applyProtection="1">
      <alignment horizontal="right" vertical="top" wrapText="1"/>
      <protection locked="0"/>
    </xf>
    <xf numFmtId="0" fontId="10" fillId="0" borderId="27" xfId="0" applyFont="1" applyBorder="1" applyAlignment="1">
      <alignment horizontal="right" wrapText="1"/>
    </xf>
    <xf numFmtId="0" fontId="8" fillId="0" borderId="68" xfId="0" applyFont="1" applyBorder="1" applyAlignment="1">
      <alignment horizontal="right" vertical="center" wrapText="1"/>
    </xf>
    <xf numFmtId="0" fontId="8" fillId="0" borderId="78" xfId="0" applyFont="1" applyBorder="1" applyAlignment="1">
      <alignment horizontal="right" wrapText="1"/>
    </xf>
    <xf numFmtId="0" fontId="10" fillId="0" borderId="75" xfId="4" applyFont="1" applyFill="1" applyBorder="1" applyAlignment="1" applyProtection="1">
      <alignment horizontal="right" vertical="top" wrapText="1"/>
      <protection locked="0"/>
    </xf>
    <xf numFmtId="0" fontId="10" fillId="0" borderId="75" xfId="0" applyFont="1" applyBorder="1" applyAlignment="1">
      <alignment horizontal="right" wrapText="1"/>
    </xf>
    <xf numFmtId="0" fontId="8" fillId="0" borderId="75" xfId="0" applyFont="1" applyBorder="1" applyAlignment="1">
      <alignment horizontal="right" wrapText="1"/>
    </xf>
    <xf numFmtId="0" fontId="10" fillId="0" borderId="75" xfId="0" applyFont="1" applyFill="1" applyBorder="1" applyAlignment="1">
      <alignment horizontal="right" vertical="center" wrapText="1"/>
    </xf>
    <xf numFmtId="0" fontId="10" fillId="0" borderId="75" xfId="0" applyFont="1" applyFill="1" applyBorder="1" applyAlignment="1">
      <alignment horizontal="right" wrapText="1"/>
    </xf>
    <xf numFmtId="0" fontId="8" fillId="0" borderId="75" xfId="0" applyFont="1" applyFill="1" applyBorder="1" applyAlignment="1">
      <alignment horizontal="right" wrapText="1"/>
    </xf>
    <xf numFmtId="0" fontId="28" fillId="0" borderId="75" xfId="0" applyFont="1" applyBorder="1" applyAlignment="1">
      <alignment horizontal="right" wrapText="1"/>
    </xf>
    <xf numFmtId="0" fontId="8" fillId="0" borderId="75" xfId="0" applyFont="1" applyBorder="1" applyAlignment="1">
      <alignment horizontal="right" vertical="center" wrapText="1"/>
    </xf>
    <xf numFmtId="0" fontId="8" fillId="0" borderId="75" xfId="1" applyFont="1" applyBorder="1" applyAlignment="1">
      <alignment horizontal="right" vertical="center" wrapText="1"/>
    </xf>
    <xf numFmtId="0" fontId="10" fillId="3" borderId="75" xfId="1" applyFont="1" applyFill="1" applyBorder="1" applyAlignment="1">
      <alignment horizontal="right" wrapText="1"/>
    </xf>
    <xf numFmtId="0" fontId="28" fillId="0" borderId="75" xfId="0" applyFont="1" applyBorder="1" applyAlignment="1" applyProtection="1">
      <alignment horizontal="right" vertical="top" wrapText="1"/>
      <protection locked="0"/>
    </xf>
    <xf numFmtId="0" fontId="8" fillId="0" borderId="75" xfId="4" applyFont="1" applyFill="1" applyBorder="1" applyAlignment="1" applyProtection="1">
      <alignment horizontal="right" vertical="top" wrapText="1"/>
      <protection locked="0"/>
    </xf>
    <xf numFmtId="0" fontId="5" fillId="0" borderId="75" xfId="4" applyFont="1" applyFill="1" applyBorder="1" applyAlignment="1" applyProtection="1">
      <alignment horizontal="right" vertical="top" wrapText="1"/>
      <protection locked="0"/>
    </xf>
    <xf numFmtId="0" fontId="10" fillId="0" borderId="59" xfId="0" applyFont="1" applyBorder="1" applyAlignment="1">
      <alignment horizontal="right" wrapText="1"/>
    </xf>
    <xf numFmtId="0" fontId="8" fillId="0" borderId="71" xfId="0" applyFont="1" applyBorder="1" applyAlignment="1">
      <alignment horizontal="right" vertical="center" wrapText="1"/>
    </xf>
    <xf numFmtId="2" fontId="8" fillId="0" borderId="62" xfId="1" applyNumberFormat="1" applyFont="1" applyBorder="1" applyAlignment="1">
      <alignment horizontal="right" vertical="center" wrapText="1"/>
    </xf>
    <xf numFmtId="2" fontId="8" fillId="0" borderId="62" xfId="0" applyNumberFormat="1" applyFont="1" applyBorder="1" applyAlignment="1">
      <alignment horizontal="right" wrapText="1"/>
    </xf>
    <xf numFmtId="2" fontId="8" fillId="0" borderId="62" xfId="0" applyNumberFormat="1" applyFont="1" applyFill="1" applyBorder="1" applyAlignment="1">
      <alignment horizontal="right" wrapText="1"/>
    </xf>
    <xf numFmtId="2" fontId="10" fillId="0" borderId="62" xfId="4" applyNumberFormat="1" applyFont="1" applyFill="1" applyBorder="1" applyAlignment="1" applyProtection="1">
      <alignment horizontal="right" vertical="top" wrapText="1"/>
      <protection locked="0"/>
    </xf>
    <xf numFmtId="2" fontId="8" fillId="0" borderId="62" xfId="4" applyNumberFormat="1" applyFont="1" applyFill="1" applyBorder="1" applyAlignment="1" applyProtection="1">
      <alignment vertical="top" wrapText="1"/>
      <protection locked="0"/>
    </xf>
    <xf numFmtId="2" fontId="10" fillId="0" borderId="62" xfId="4" applyNumberFormat="1" applyFont="1" applyFill="1" applyBorder="1" applyAlignment="1" applyProtection="1">
      <alignment vertical="top" wrapText="1"/>
      <protection locked="0"/>
    </xf>
    <xf numFmtId="0" fontId="10" fillId="0" borderId="13" xfId="0" applyFont="1" applyBorder="1" applyAlignment="1">
      <alignment horizontal="left" wrapText="1"/>
    </xf>
    <xf numFmtId="0" fontId="10" fillId="0" borderId="89" xfId="0" applyFont="1" applyBorder="1" applyAlignment="1">
      <alignment horizontal="left" wrapText="1"/>
    </xf>
    <xf numFmtId="0" fontId="8" fillId="0" borderId="89" xfId="0" applyFont="1" applyBorder="1" applyAlignment="1">
      <alignment horizontal="left" vertical="center" wrapText="1"/>
    </xf>
    <xf numFmtId="0" fontId="10" fillId="0" borderId="89" xfId="0" applyFont="1" applyFill="1" applyBorder="1" applyAlignment="1">
      <alignment horizontal="left" wrapText="1"/>
    </xf>
    <xf numFmtId="0" fontId="8" fillId="0" borderId="89" xfId="0" applyFont="1" applyBorder="1" applyAlignment="1">
      <alignment horizontal="left" wrapText="1"/>
    </xf>
    <xf numFmtId="2" fontId="8" fillId="0" borderId="62" xfId="0" applyNumberFormat="1" applyFont="1" applyBorder="1" applyAlignment="1">
      <alignment horizontal="right" vertical="center" wrapText="1"/>
    </xf>
    <xf numFmtId="0" fontId="8" fillId="0" borderId="77" xfId="0" applyFont="1" applyBorder="1" applyAlignment="1">
      <alignment horizontal="right" wrapText="1"/>
    </xf>
    <xf numFmtId="2" fontId="8" fillId="0" borderId="74" xfId="0" applyNumberFormat="1" applyFont="1" applyBorder="1" applyAlignment="1">
      <alignment horizontal="right" wrapText="1"/>
    </xf>
    <xf numFmtId="2" fontId="10" fillId="3" borderId="62" xfId="1" applyNumberFormat="1" applyFont="1" applyFill="1" applyBorder="1" applyAlignment="1">
      <alignment horizontal="right" wrapText="1"/>
    </xf>
    <xf numFmtId="2" fontId="8" fillId="0" borderId="62" xfId="4" applyNumberFormat="1" applyFont="1" applyFill="1" applyBorder="1" applyAlignment="1" applyProtection="1">
      <alignment horizontal="right" vertical="top" wrapText="1"/>
      <protection locked="0"/>
    </xf>
    <xf numFmtId="0" fontId="26" fillId="0" borderId="9" xfId="0" applyFont="1" applyBorder="1" applyAlignment="1">
      <alignment horizontal="center"/>
    </xf>
    <xf numFmtId="0" fontId="10" fillId="0" borderId="23" xfId="4" applyFont="1" applyFill="1" applyBorder="1"/>
    <xf numFmtId="2" fontId="27" fillId="5" borderId="66" xfId="1" applyNumberFormat="1" applyFont="1" applyFill="1" applyBorder="1" applyAlignment="1">
      <alignment horizontal="right"/>
    </xf>
    <xf numFmtId="0" fontId="2" fillId="0" borderId="47" xfId="0" applyFont="1" applyBorder="1" applyAlignment="1">
      <alignment horizontal="left" wrapText="1"/>
    </xf>
    <xf numFmtId="0" fontId="2" fillId="0" borderId="62" xfId="4" applyFont="1" applyFill="1" applyBorder="1" applyAlignment="1" applyProtection="1">
      <alignment horizontal="left" vertical="center" wrapText="1"/>
      <protection locked="0"/>
    </xf>
    <xf numFmtId="1" fontId="24" fillId="0" borderId="84" xfId="25" applyNumberFormat="1" applyBorder="1"/>
    <xf numFmtId="1" fontId="24" fillId="0" borderId="81" xfId="25" applyNumberFormat="1" applyBorder="1"/>
    <xf numFmtId="1" fontId="15" fillId="2" borderId="44" xfId="10" applyNumberFormat="1" applyFont="1" applyFill="1" applyBorder="1" applyAlignment="1">
      <alignment horizontal="left" vertical="center" wrapText="1"/>
    </xf>
    <xf numFmtId="1" fontId="15" fillId="2" borderId="44" xfId="10" applyNumberFormat="1" applyFont="1" applyFill="1" applyBorder="1" applyAlignment="1">
      <alignment horizontal="left" vertical="center"/>
    </xf>
    <xf numFmtId="1" fontId="3" fillId="0" borderId="62" xfId="28" applyNumberFormat="1" applyFont="1" applyBorder="1" applyAlignment="1">
      <alignment horizontal="center" vertical="center"/>
    </xf>
    <xf numFmtId="1" fontId="24" fillId="0" borderId="85" xfId="25" applyNumberFormat="1" applyBorder="1"/>
    <xf numFmtId="1" fontId="24" fillId="0" borderId="83" xfId="25" applyNumberFormat="1" applyBorder="1"/>
    <xf numFmtId="1" fontId="24" fillId="0" borderId="88" xfId="25" applyNumberFormat="1" applyBorder="1"/>
    <xf numFmtId="1" fontId="24" fillId="0" borderId="87" xfId="25" applyNumberFormat="1" applyBorder="1"/>
    <xf numFmtId="1" fontId="8" fillId="2" borderId="80" xfId="10" applyNumberFormat="1" applyFont="1" applyFill="1" applyBorder="1" applyAlignment="1">
      <alignment horizontal="right"/>
    </xf>
    <xf numFmtId="1" fontId="10" fillId="2" borderId="48" xfId="10" applyNumberFormat="1" applyFont="1" applyFill="1" applyBorder="1" applyAlignment="1">
      <alignment horizontal="right"/>
    </xf>
    <xf numFmtId="1" fontId="24" fillId="0" borderId="86" xfId="25" applyNumberFormat="1" applyBorder="1"/>
    <xf numFmtId="1" fontId="24" fillId="0" borderId="82" xfId="25" applyNumberFormat="1" applyBorder="1"/>
    <xf numFmtId="1" fontId="26" fillId="0" borderId="44" xfId="0" applyNumberFormat="1" applyFont="1" applyBorder="1" applyAlignment="1">
      <alignment horizontal="left" vertical="center"/>
    </xf>
    <xf numFmtId="1" fontId="26" fillId="0" borderId="20" xfId="0" applyNumberFormat="1" applyFont="1" applyBorder="1" applyAlignment="1">
      <alignment horizontal="left" vertical="center"/>
    </xf>
    <xf numFmtId="1" fontId="34" fillId="0" borderId="20" xfId="0" applyNumberFormat="1" applyFont="1" applyBorder="1" applyAlignment="1">
      <alignment horizontal="center" vertical="center"/>
    </xf>
    <xf numFmtId="0" fontId="2" fillId="0" borderId="5" xfId="4" applyFont="1" applyFill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>
      <alignment horizontal="right" vertical="center"/>
    </xf>
    <xf numFmtId="0" fontId="28" fillId="0" borderId="62" xfId="0" applyFont="1" applyBorder="1" applyAlignment="1">
      <alignment horizontal="right" vertical="center"/>
    </xf>
    <xf numFmtId="0" fontId="15" fillId="0" borderId="44" xfId="4" applyFont="1" applyFill="1" applyBorder="1" applyAlignment="1" applyProtection="1">
      <alignment horizontal="center" vertical="center"/>
      <protection locked="0"/>
    </xf>
    <xf numFmtId="0" fontId="2" fillId="0" borderId="5" xfId="4" applyFont="1" applyFill="1" applyBorder="1" applyAlignment="1" applyProtection="1">
      <alignment horizontal="center" vertical="center"/>
      <protection locked="0"/>
    </xf>
    <xf numFmtId="0" fontId="2" fillId="0" borderId="62" xfId="4" applyFont="1" applyFill="1" applyBorder="1" applyAlignment="1" applyProtection="1">
      <alignment horizontal="center" vertical="center"/>
      <protection locked="0"/>
    </xf>
    <xf numFmtId="1" fontId="2" fillId="2" borderId="5" xfId="10" applyNumberFormat="1" applyFont="1" applyFill="1" applyBorder="1" applyAlignment="1">
      <alignment horizontal="right" vertical="center" wrapText="1"/>
    </xf>
    <xf numFmtId="1" fontId="2" fillId="2" borderId="5" xfId="10" applyNumberFormat="1" applyFont="1" applyFill="1" applyBorder="1" applyAlignment="1">
      <alignment horizontal="right" vertical="center"/>
    </xf>
    <xf numFmtId="1" fontId="2" fillId="2" borderId="62" xfId="10" applyNumberFormat="1" applyFont="1" applyFill="1" applyBorder="1" applyAlignment="1">
      <alignment horizontal="right" vertical="center" wrapText="1"/>
    </xf>
    <xf numFmtId="1" fontId="2" fillId="2" borderId="62" xfId="10" applyNumberFormat="1" applyFont="1" applyFill="1" applyBorder="1" applyAlignment="1">
      <alignment horizontal="right" vertical="center"/>
    </xf>
    <xf numFmtId="1" fontId="24" fillId="0" borderId="85" xfId="25" applyNumberFormat="1" applyBorder="1" applyAlignment="1">
      <alignment horizontal="right"/>
    </xf>
    <xf numFmtId="1" fontId="24" fillId="0" borderId="83" xfId="25" applyNumberFormat="1" applyBorder="1" applyAlignment="1">
      <alignment horizontal="right"/>
    </xf>
    <xf numFmtId="1" fontId="24" fillId="0" borderId="84" xfId="25" applyNumberFormat="1" applyBorder="1" applyAlignment="1">
      <alignment horizontal="right"/>
    </xf>
    <xf numFmtId="1" fontId="24" fillId="0" borderId="81" xfId="25" applyNumberFormat="1" applyBorder="1" applyAlignment="1">
      <alignment horizontal="right"/>
    </xf>
    <xf numFmtId="1" fontId="24" fillId="0" borderId="86" xfId="25" applyNumberFormat="1" applyBorder="1" applyAlignment="1">
      <alignment horizontal="right"/>
    </xf>
    <xf numFmtId="1" fontId="24" fillId="0" borderId="82" xfId="25" applyNumberFormat="1" applyBorder="1" applyAlignment="1">
      <alignment horizontal="right"/>
    </xf>
    <xf numFmtId="2" fontId="31" fillId="2" borderId="5" xfId="18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0" fillId="0" borderId="91" xfId="4" applyFont="1" applyFill="1" applyBorder="1" applyAlignment="1" applyProtection="1">
      <alignment horizontal="center"/>
      <protection locked="0"/>
    </xf>
    <xf numFmtId="0" fontId="10" fillId="0" borderId="91" xfId="0" applyFont="1" applyFill="1" applyBorder="1" applyAlignment="1">
      <alignment horizontal="left" wrapText="1"/>
    </xf>
    <xf numFmtId="1" fontId="10" fillId="2" borderId="91" xfId="10" applyNumberFormat="1" applyFont="1" applyFill="1" applyBorder="1" applyAlignment="1">
      <alignment horizontal="center"/>
    </xf>
    <xf numFmtId="0" fontId="10" fillId="0" borderId="62" xfId="4" applyFont="1" applyFill="1" applyBorder="1" applyAlignment="1" applyProtection="1">
      <alignment horizontal="center"/>
      <protection locked="0"/>
    </xf>
    <xf numFmtId="0" fontId="8" fillId="0" borderId="62" xfId="0" applyFont="1" applyFill="1" applyBorder="1" applyAlignment="1">
      <alignment horizontal="left" wrapText="1"/>
    </xf>
    <xf numFmtId="2" fontId="27" fillId="2" borderId="66" xfId="10" applyNumberFormat="1" applyFont="1" applyFill="1" applyBorder="1" applyAlignment="1">
      <alignment horizontal="right"/>
    </xf>
    <xf numFmtId="1" fontId="24" fillId="0" borderId="92" xfId="25" applyNumberFormat="1" applyBorder="1"/>
    <xf numFmtId="1" fontId="24" fillId="0" borderId="62" xfId="25" applyNumberFormat="1" applyBorder="1"/>
    <xf numFmtId="0" fontId="10" fillId="0" borderId="91" xfId="0" applyFont="1" applyBorder="1" applyAlignment="1">
      <alignment horizontal="left" wrapText="1"/>
    </xf>
    <xf numFmtId="0" fontId="2" fillId="0" borderId="91" xfId="0" applyFont="1" applyBorder="1" applyAlignment="1">
      <alignment horizontal="left" wrapText="1"/>
    </xf>
    <xf numFmtId="0" fontId="2" fillId="0" borderId="62" xfId="0" applyFont="1" applyBorder="1" applyAlignment="1">
      <alignment horizontal="left" wrapText="1"/>
    </xf>
    <xf numFmtId="0" fontId="28" fillId="0" borderId="8" xfId="0" applyFont="1" applyBorder="1" applyAlignment="1">
      <alignment horizontal="right" vertical="center"/>
    </xf>
    <xf numFmtId="2" fontId="2" fillId="2" borderId="18" xfId="10" applyNumberFormat="1" applyFont="1" applyFill="1" applyBorder="1" applyAlignment="1">
      <alignment horizontal="right" vertical="center"/>
    </xf>
    <xf numFmtId="2" fontId="2" fillId="2" borderId="66" xfId="10" applyNumberFormat="1" applyFont="1" applyFill="1" applyBorder="1" applyAlignment="1">
      <alignment horizontal="right" vertical="center"/>
    </xf>
    <xf numFmtId="0" fontId="3" fillId="0" borderId="62" xfId="0" applyFont="1" applyFill="1" applyBorder="1" applyAlignment="1">
      <alignment horizontal="left" wrapText="1"/>
    </xf>
    <xf numFmtId="0" fontId="10" fillId="0" borderId="62" xfId="1" applyFont="1" applyFill="1" applyBorder="1" applyAlignment="1" applyProtection="1">
      <alignment horizontal="center"/>
      <protection locked="0"/>
    </xf>
    <xf numFmtId="0" fontId="3" fillId="0" borderId="62" xfId="1" applyFont="1" applyBorder="1" applyAlignment="1">
      <alignment horizontal="left" vertical="center" wrapText="1"/>
    </xf>
    <xf numFmtId="2" fontId="27" fillId="5" borderId="90" xfId="1" applyNumberFormat="1" applyFont="1" applyFill="1" applyBorder="1" applyAlignment="1">
      <alignment horizontal="right"/>
    </xf>
    <xf numFmtId="2" fontId="27" fillId="2" borderId="79" xfId="10" applyNumberFormat="1" applyFont="1" applyFill="1" applyBorder="1" applyAlignment="1">
      <alignment horizontal="right"/>
    </xf>
    <xf numFmtId="0" fontId="10" fillId="0" borderId="62" xfId="4" applyFont="1" applyFill="1" applyBorder="1" applyAlignment="1" applyProtection="1">
      <alignment horizontal="left" vertical="top" wrapText="1"/>
      <protection locked="0"/>
    </xf>
    <xf numFmtId="0" fontId="10" fillId="0" borderId="63" xfId="4" applyFont="1" applyFill="1" applyBorder="1" applyAlignment="1" applyProtection="1">
      <alignment horizontal="center"/>
      <protection locked="0"/>
    </xf>
    <xf numFmtId="0" fontId="10" fillId="0" borderId="63" xfId="4" applyFont="1" applyFill="1" applyBorder="1" applyAlignment="1" applyProtection="1">
      <alignment horizontal="left" vertical="top" wrapText="1"/>
      <protection locked="0"/>
    </xf>
    <xf numFmtId="0" fontId="2" fillId="0" borderId="62" xfId="0" applyFont="1" applyFill="1" applyBorder="1" applyAlignment="1">
      <alignment horizontal="left" wrapText="1"/>
    </xf>
    <xf numFmtId="1" fontId="3" fillId="0" borderId="0" xfId="28" applyNumberFormat="1" applyFont="1" applyBorder="1" applyAlignment="1">
      <alignment horizontal="center" vertical="center"/>
    </xf>
    <xf numFmtId="2" fontId="15" fillId="2" borderId="44" xfId="10" applyNumberFormat="1" applyFont="1" applyFill="1" applyBorder="1" applyAlignment="1">
      <alignment horizontal="left" vertical="center" wrapText="1"/>
    </xf>
    <xf numFmtId="0" fontId="10" fillId="0" borderId="91" xfId="4" applyFont="1" applyFill="1" applyBorder="1"/>
    <xf numFmtId="0" fontId="10" fillId="2" borderId="91" xfId="10" applyFont="1" applyFill="1" applyBorder="1" applyAlignment="1">
      <alignment horizontal="right" wrapText="1"/>
    </xf>
    <xf numFmtId="0" fontId="10" fillId="0" borderId="5" xfId="4" applyFont="1" applyFill="1" applyBorder="1"/>
    <xf numFmtId="0" fontId="10" fillId="2" borderId="5" xfId="10" applyFont="1" applyFill="1" applyBorder="1" applyAlignment="1">
      <alignment horizontal="right" wrapText="1"/>
    </xf>
    <xf numFmtId="0" fontId="1" fillId="0" borderId="62" xfId="4" applyFont="1" applyFill="1" applyBorder="1"/>
    <xf numFmtId="0" fontId="10" fillId="0" borderId="62" xfId="0" applyFont="1" applyFill="1" applyBorder="1" applyAlignment="1">
      <alignment horizontal="left" vertical="center" wrapText="1"/>
    </xf>
    <xf numFmtId="0" fontId="3" fillId="0" borderId="62" xfId="4" applyFont="1" applyFill="1" applyBorder="1"/>
    <xf numFmtId="0" fontId="8" fillId="0" borderId="62" xfId="0" applyFont="1" applyBorder="1" applyAlignment="1">
      <alignment horizontal="left" vertical="center" wrapText="1"/>
    </xf>
    <xf numFmtId="0" fontId="6" fillId="0" borderId="62" xfId="4" applyFont="1" applyFill="1" applyBorder="1"/>
    <xf numFmtId="0" fontId="10" fillId="0" borderId="11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2" fontId="15" fillId="0" borderId="0" xfId="0" applyNumberFormat="1" applyFont="1" applyFill="1" applyBorder="1" applyAlignment="1">
      <alignment horizontal="center" vertical="center"/>
    </xf>
    <xf numFmtId="2" fontId="10" fillId="0" borderId="30" xfId="0" applyNumberFormat="1" applyFont="1" applyBorder="1" applyAlignment="1">
      <alignment horizontal="center" wrapText="1"/>
    </xf>
    <xf numFmtId="2" fontId="10" fillId="0" borderId="76" xfId="0" applyNumberFormat="1" applyFont="1" applyFill="1" applyBorder="1" applyAlignment="1">
      <alignment horizontal="center" vertical="center" wrapText="1"/>
    </xf>
    <xf numFmtId="2" fontId="10" fillId="0" borderId="76" xfId="0" applyNumberFormat="1" applyFont="1" applyBorder="1" applyAlignment="1">
      <alignment horizontal="center" wrapText="1"/>
    </xf>
    <xf numFmtId="2" fontId="10" fillId="0" borderId="78" xfId="0" applyNumberFormat="1" applyFont="1" applyBorder="1" applyAlignment="1">
      <alignment horizontal="center" wrapText="1"/>
    </xf>
    <xf numFmtId="2" fontId="8" fillId="0" borderId="76" xfId="4" applyNumberFormat="1" applyFont="1" applyFill="1" applyBorder="1" applyAlignment="1" applyProtection="1">
      <alignment horizontal="center" vertical="top" wrapText="1"/>
      <protection locked="0"/>
    </xf>
    <xf numFmtId="2" fontId="8" fillId="0" borderId="76" xfId="0" applyNumberFormat="1" applyFont="1" applyBorder="1" applyAlignment="1">
      <alignment horizontal="center" wrapText="1"/>
    </xf>
    <xf numFmtId="2" fontId="10" fillId="0" borderId="76" xfId="4" applyNumberFormat="1" applyFont="1" applyFill="1" applyBorder="1" applyAlignment="1" applyProtection="1">
      <alignment horizontal="center" vertical="top" wrapText="1"/>
      <protection locked="0"/>
    </xf>
    <xf numFmtId="2" fontId="8" fillId="0" borderId="35" xfId="0" applyNumberFormat="1" applyFont="1" applyBorder="1" applyAlignment="1">
      <alignment horizontal="center" vertical="center" wrapText="1"/>
    </xf>
    <xf numFmtId="2" fontId="10" fillId="0" borderId="33" xfId="0" applyNumberFormat="1" applyFont="1" applyBorder="1" applyAlignment="1">
      <alignment horizontal="center" wrapText="1"/>
    </xf>
    <xf numFmtId="2" fontId="10" fillId="0" borderId="76" xfId="0" applyNumberFormat="1" applyFont="1" applyFill="1" applyBorder="1" applyAlignment="1">
      <alignment horizontal="center" wrapText="1"/>
    </xf>
    <xf numFmtId="2" fontId="10" fillId="0" borderId="68" xfId="4" applyNumberFormat="1" applyFont="1" applyFill="1" applyBorder="1" applyAlignment="1" applyProtection="1">
      <alignment horizontal="center" vertical="top" wrapText="1"/>
      <protection locked="0"/>
    </xf>
    <xf numFmtId="2" fontId="10" fillId="0" borderId="27" xfId="0" applyNumberFormat="1" applyFont="1" applyBorder="1" applyAlignment="1">
      <alignment horizontal="center" wrapText="1"/>
    </xf>
    <xf numFmtId="2" fontId="10" fillId="0" borderId="78" xfId="4" applyNumberFormat="1" applyFont="1" applyFill="1" applyBorder="1" applyAlignment="1" applyProtection="1">
      <alignment horizontal="center" vertical="top" wrapText="1"/>
      <protection locked="0"/>
    </xf>
    <xf numFmtId="2" fontId="10" fillId="0" borderId="33" xfId="4" applyNumberFormat="1" applyFont="1" applyFill="1" applyBorder="1" applyAlignment="1" applyProtection="1">
      <alignment horizontal="center" vertical="top" wrapText="1"/>
      <protection locked="0"/>
    </xf>
    <xf numFmtId="2" fontId="28" fillId="0" borderId="76" xfId="0" applyNumberFormat="1" applyFont="1" applyBorder="1" applyAlignment="1" applyProtection="1">
      <alignment horizontal="center" vertical="top" wrapText="1"/>
      <protection locked="0"/>
    </xf>
    <xf numFmtId="2" fontId="8" fillId="0" borderId="76" xfId="0" applyNumberFormat="1" applyFont="1" applyBorder="1" applyAlignment="1">
      <alignment horizontal="center" vertical="center" wrapText="1"/>
    </xf>
    <xf numFmtId="2" fontId="8" fillId="0" borderId="33" xfId="4" applyNumberFormat="1" applyFont="1" applyFill="1" applyBorder="1" applyAlignment="1" applyProtection="1">
      <alignment horizontal="center" vertical="top" wrapText="1"/>
      <protection locked="0"/>
    </xf>
    <xf numFmtId="2" fontId="8" fillId="0" borderId="76" xfId="1" applyNumberFormat="1" applyFont="1" applyBorder="1" applyAlignment="1">
      <alignment horizontal="center" vertical="center" wrapText="1"/>
    </xf>
    <xf numFmtId="2" fontId="10" fillId="0" borderId="68" xfId="0" applyNumberFormat="1" applyFont="1" applyFill="1" applyBorder="1" applyAlignment="1">
      <alignment horizontal="center" wrapText="1"/>
    </xf>
    <xf numFmtId="2" fontId="10" fillId="3" borderId="33" xfId="1" applyNumberFormat="1" applyFont="1" applyFill="1" applyBorder="1" applyAlignment="1">
      <alignment horizontal="center" wrapText="1"/>
    </xf>
    <xf numFmtId="2" fontId="8" fillId="0" borderId="68" xfId="0" applyNumberFormat="1" applyFont="1" applyBorder="1" applyAlignment="1">
      <alignment horizontal="center" wrapText="1"/>
    </xf>
    <xf numFmtId="2" fontId="10" fillId="0" borderId="30" xfId="4" applyNumberFormat="1" applyFont="1" applyFill="1" applyBorder="1" applyAlignment="1" applyProtection="1">
      <alignment horizontal="center" vertical="top" wrapText="1"/>
      <protection locked="0"/>
    </xf>
    <xf numFmtId="2" fontId="8" fillId="0" borderId="76" xfId="0" applyNumberFormat="1" applyFont="1" applyFill="1" applyBorder="1" applyAlignment="1">
      <alignment horizontal="center" wrapText="1"/>
    </xf>
    <xf numFmtId="2" fontId="10" fillId="0" borderId="27" xfId="4" applyNumberFormat="1" applyFont="1" applyFill="1" applyBorder="1" applyAlignment="1" applyProtection="1">
      <alignment horizontal="center" vertical="top" wrapText="1"/>
      <protection locked="0"/>
    </xf>
    <xf numFmtId="2" fontId="10" fillId="0" borderId="68" xfId="0" applyNumberFormat="1" applyFont="1" applyBorder="1" applyAlignment="1">
      <alignment horizontal="center" wrapText="1"/>
    </xf>
    <xf numFmtId="2" fontId="8" fillId="0" borderId="27" xfId="0" applyNumberFormat="1" applyFont="1" applyFill="1" applyBorder="1" applyAlignment="1">
      <alignment horizontal="center" wrapText="1"/>
    </xf>
    <xf numFmtId="2" fontId="28" fillId="0" borderId="76" xfId="0" applyNumberFormat="1" applyFont="1" applyBorder="1" applyAlignment="1">
      <alignment horizontal="center" wrapText="1"/>
    </xf>
    <xf numFmtId="2" fontId="28" fillId="0" borderId="68" xfId="0" applyNumberFormat="1" applyFont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2" fontId="10" fillId="0" borderId="62" xfId="0" applyNumberFormat="1" applyFont="1" applyBorder="1" applyAlignment="1">
      <alignment horizontal="center" wrapText="1"/>
    </xf>
    <xf numFmtId="2" fontId="10" fillId="0" borderId="5" xfId="0" applyNumberFormat="1" applyFont="1" applyFill="1" applyBorder="1" applyAlignment="1">
      <alignment horizontal="center" wrapText="1"/>
    </xf>
    <xf numFmtId="0" fontId="10" fillId="0" borderId="70" xfId="0" applyFont="1" applyFill="1" applyBorder="1" applyAlignment="1">
      <alignment horizontal="left" wrapText="1"/>
    </xf>
    <xf numFmtId="0" fontId="10" fillId="0" borderId="22" xfId="4" applyNumberFormat="1" applyFont="1" applyBorder="1" applyAlignment="1">
      <alignment horizontal="center"/>
    </xf>
    <xf numFmtId="0" fontId="10" fillId="0" borderId="65" xfId="4" applyNumberFormat="1" applyFont="1" applyBorder="1" applyAlignment="1">
      <alignment horizontal="center"/>
    </xf>
    <xf numFmtId="0" fontId="10" fillId="0" borderId="10" xfId="4" applyNumberFormat="1" applyFont="1" applyBorder="1" applyAlignment="1">
      <alignment horizontal="center"/>
    </xf>
    <xf numFmtId="0" fontId="10" fillId="0" borderId="8" xfId="4" applyNumberFormat="1" applyFont="1" applyBorder="1" applyAlignment="1">
      <alignment horizontal="center"/>
    </xf>
    <xf numFmtId="0" fontId="10" fillId="0" borderId="26" xfId="4" applyNumberFormat="1" applyFont="1" applyBorder="1" applyAlignment="1">
      <alignment horizontal="center"/>
    </xf>
    <xf numFmtId="0" fontId="10" fillId="0" borderId="6" xfId="4" applyNumberFormat="1" applyFont="1" applyBorder="1" applyAlignment="1">
      <alignment horizontal="center"/>
    </xf>
    <xf numFmtId="2" fontId="28" fillId="0" borderId="27" xfId="0" applyNumberFormat="1" applyFont="1" applyBorder="1" applyAlignment="1">
      <alignment horizontal="center"/>
    </xf>
    <xf numFmtId="2" fontId="28" fillId="0" borderId="33" xfId="0" applyNumberFormat="1" applyFont="1" applyBorder="1" applyAlignment="1">
      <alignment horizontal="center"/>
    </xf>
    <xf numFmtId="2" fontId="28" fillId="0" borderId="35" xfId="0" applyNumberFormat="1" applyFont="1" applyBorder="1" applyAlignment="1">
      <alignment horizontal="center"/>
    </xf>
    <xf numFmtId="2" fontId="28" fillId="0" borderId="21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5" fillId="0" borderId="62" xfId="4" applyNumberFormat="1" applyFont="1" applyFill="1" applyBorder="1" applyAlignment="1" applyProtection="1">
      <alignment horizontal="right" vertical="top" wrapText="1"/>
      <protection locked="0"/>
    </xf>
    <xf numFmtId="2" fontId="8" fillId="0" borderId="63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8" fillId="0" borderId="93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33" fillId="0" borderId="0" xfId="4" applyFont="1" applyBorder="1" applyAlignment="1">
      <alignment horizontal="center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14" fillId="0" borderId="0" xfId="4" applyBorder="1" applyAlignment="1"/>
    <xf numFmtId="0" fontId="26" fillId="0" borderId="15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top" wrapText="1"/>
    </xf>
    <xf numFmtId="0" fontId="10" fillId="0" borderId="15" xfId="0" applyFont="1" applyBorder="1" applyAlignment="1">
      <alignment horizontal="left" wrapText="1"/>
    </xf>
    <xf numFmtId="0" fontId="0" fillId="0" borderId="7" xfId="0" applyBorder="1"/>
    <xf numFmtId="0" fontId="8" fillId="0" borderId="94" xfId="0" applyFont="1" applyBorder="1" applyAlignment="1">
      <alignment horizontal="left" wrapText="1"/>
    </xf>
    <xf numFmtId="0" fontId="8" fillId="0" borderId="71" xfId="0" applyFont="1" applyBorder="1" applyAlignment="1">
      <alignment horizontal="right" wrapText="1"/>
    </xf>
    <xf numFmtId="2" fontId="8" fillId="0" borderId="63" xfId="0" applyNumberFormat="1" applyFont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10" fillId="2" borderId="42" xfId="0" applyFont="1" applyFill="1" applyBorder="1" applyAlignment="1">
      <alignment horizontal="right"/>
    </xf>
  </cellXfs>
  <cellStyles count="39">
    <cellStyle name="Excel Built-in Normal" xfId="1"/>
    <cellStyle name="Excel Built-in Normal 1" xfId="6"/>
    <cellStyle name="Excel Built-in Normal 2" xfId="2"/>
    <cellStyle name="TableStyleLight1" xfId="5"/>
    <cellStyle name="Денежный 2" xfId="16"/>
    <cellStyle name="Обычный" xfId="0" builtinId="0"/>
    <cellStyle name="Обычный 2" xfId="7"/>
    <cellStyle name="Обычный 2 2" xfId="8"/>
    <cellStyle name="Обычный 2 2 2" xfId="28"/>
    <cellStyle name="Обычный 2 2 3" xfId="31"/>
    <cellStyle name="Обычный 2 2 4" xfId="23"/>
    <cellStyle name="Обычный 2 3" xfId="14"/>
    <cellStyle name="Обычный 2 3 2" xfId="32"/>
    <cellStyle name="Обычный 2 3 3" xfId="27"/>
    <cellStyle name="Обычный 2 4" xfId="21"/>
    <cellStyle name="Обычный 3" xfId="4"/>
    <cellStyle name="Обычный 3 2" xfId="15"/>
    <cellStyle name="Обычный 3 2 2" xfId="34"/>
    <cellStyle name="Обычный 3 2 3" xfId="29"/>
    <cellStyle name="Обычный 3 2 4" xfId="20"/>
    <cellStyle name="Обычный 3 3" xfId="33"/>
    <cellStyle name="Обычный 3 4" xfId="22"/>
    <cellStyle name="Обычный 4" xfId="3"/>
    <cellStyle name="Обычный 4 2" xfId="9"/>
    <cellStyle name="Обычный 4 2 2" xfId="36"/>
    <cellStyle name="Обычный 4 3" xfId="11"/>
    <cellStyle name="Обычный 4 3 2" xfId="35"/>
    <cellStyle name="Обычный 4 4" xfId="13"/>
    <cellStyle name="Обычный 4 5" xfId="24"/>
    <cellStyle name="Обычный 4 6" xfId="38"/>
    <cellStyle name="Обычный 5" xfId="10"/>
    <cellStyle name="Обычный 5 2" xfId="37"/>
    <cellStyle name="Обычный 5 3" xfId="25"/>
    <cellStyle name="Обычный 6" xfId="12"/>
    <cellStyle name="Обычный 6 2" xfId="26"/>
    <cellStyle name="Обычный 7" xfId="17"/>
    <cellStyle name="Обычный 7 2" xfId="30"/>
    <cellStyle name="Обычный 8" xfId="19"/>
    <cellStyle name="Процентный" xfId="18" builtinId="5"/>
  </cellStyles>
  <dxfs count="29">
    <dxf>
      <fill>
        <patternFill patternType="solid"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</dxfs>
  <tableStyles count="0" defaultTableStyle="TableStyleMedium2" defaultPivotStyle="PivotStyleLight16"/>
  <colors>
    <mruColors>
      <color rgb="FFFF0066"/>
      <color rgb="FFCCFF99"/>
      <color rgb="FFA0A0A0"/>
      <color rgb="FFFF66CC"/>
      <color rgb="FFFFCCCC"/>
      <color rgb="FFFFFF66"/>
      <color rgb="FF660066"/>
      <color rgb="FFAF0101"/>
      <color rgb="FF3333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Физика  </a:t>
            </a:r>
            <a:r>
              <a:rPr lang="ru-RU" baseline="0"/>
              <a:t>ОГЭ 2022</a:t>
            </a:r>
            <a:endParaRPr lang="ru-RU"/>
          </a:p>
        </c:rich>
      </c:tx>
      <c:layout>
        <c:manualLayout>
          <c:xMode val="edge"/>
          <c:yMode val="edge"/>
          <c:x val="3.2003766497264323E-2"/>
          <c:y val="9.563553287558736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355926097473108E-2"/>
          <c:y val="7.0655015194909146E-2"/>
          <c:w val="0.97513195409397357"/>
          <c:h val="0.59978139394991614"/>
        </c:manualLayout>
      </c:layout>
      <c:lineChart>
        <c:grouping val="standard"/>
        <c:varyColors val="0"/>
        <c:ser>
          <c:idx val="11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'Физика-9 диаграмма по районам'!$B$5:$B$113</c:f>
              <c:strCache>
                <c:ptCount val="109"/>
                <c:pt idx="0">
                  <c:v>ЖЕЛЕЗНОДОРОЖНЫЙ РАЙОН</c:v>
                </c:pt>
                <c:pt idx="1">
                  <c:v>МБОУ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МБОУ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МБОУ СШ № 8 "Созидание"</c:v>
                </c:pt>
                <c:pt idx="16">
                  <c:v>МБОУ СШ № 46</c:v>
                </c:pt>
                <c:pt idx="17">
                  <c:v>МАОУ СШ № 55</c:v>
                </c:pt>
                <c:pt idx="18">
                  <c:v>МБОУ СШ № 63</c:v>
                </c:pt>
                <c:pt idx="19">
                  <c:v>МБОУ СШ № 81</c:v>
                </c:pt>
                <c:pt idx="20">
                  <c:v>МБОУ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МБОУ СШ № 50</c:v>
                </c:pt>
                <c:pt idx="31">
                  <c:v>МБОУ СШ № 53</c:v>
                </c:pt>
                <c:pt idx="32">
                  <c:v>МБОУ СШ № 64</c:v>
                </c:pt>
                <c:pt idx="33">
                  <c:v>МБОУ СШ № 65</c:v>
                </c:pt>
                <c:pt idx="34">
                  <c:v>МБОУ СШ № 79</c:v>
                </c:pt>
                <c:pt idx="35">
                  <c:v>МБОУ СШ № 89</c:v>
                </c:pt>
                <c:pt idx="36">
                  <c:v>МБОУ СШ № 94</c:v>
                </c:pt>
                <c:pt idx="37">
                  <c:v>МАОУ СШ № 148</c:v>
                </c:pt>
                <c:pt idx="38">
                  <c:v>ОКТЯБРЬСКИЙ РАЙОН</c:v>
                </c:pt>
                <c:pt idx="39">
                  <c:v>МАОУ "КУГ №1 - Универс"</c:v>
                </c:pt>
                <c:pt idx="40">
                  <c:v>МБОУ Гимназия № 3</c:v>
                </c:pt>
                <c:pt idx="41">
                  <c:v>МАОУ Гимназия № 13 "Академ"</c:v>
                </c:pt>
                <c:pt idx="42">
                  <c:v>МАОУ Лицей № 1</c:v>
                </c:pt>
                <c:pt idx="43">
                  <c:v>МБОУ Лицей № 8</c:v>
                </c:pt>
                <c:pt idx="44">
                  <c:v>МБОУ Лицей № 10</c:v>
                </c:pt>
                <c:pt idx="45">
                  <c:v>МАОУ СШИ № 1</c:v>
                </c:pt>
                <c:pt idx="46">
                  <c:v>МБОУ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МБОУ СШ № 72 </c:v>
                </c:pt>
                <c:pt idx="51">
                  <c:v>МБОУ СШ № 82</c:v>
                </c:pt>
                <c:pt idx="52">
                  <c:v>МБОУ СШ № 95</c:v>
                </c:pt>
                <c:pt idx="53">
                  <c:v>МБОУ СШ № 99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МБОУ СШ № 6</c:v>
                </c:pt>
                <c:pt idx="58">
                  <c:v>МБОУ СШ № 17</c:v>
                </c:pt>
                <c:pt idx="59">
                  <c:v>МАОУ СШ № 23</c:v>
                </c:pt>
                <c:pt idx="60">
                  <c:v>МБОУ СШ № 34</c:v>
                </c:pt>
                <c:pt idx="61">
                  <c:v>МБОУ СШ № 42</c:v>
                </c:pt>
                <c:pt idx="62">
                  <c:v>МБОУ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МБОУ СШ № 78</c:v>
                </c:pt>
                <c:pt idx="66">
                  <c:v>МБОУ СШ № 93</c:v>
                </c:pt>
                <c:pt idx="67">
                  <c:v>МАОУ СШ № 137</c:v>
                </c:pt>
                <c:pt idx="68">
                  <c:v>МАОУ СШ № 158</c:v>
                </c:pt>
                <c:pt idx="69">
                  <c:v>СОВЕТСКИЙ РАЙОН</c:v>
                </c:pt>
                <c:pt idx="70">
                  <c:v>МБОУ СШ № 1</c:v>
                </c:pt>
                <c:pt idx="71">
                  <c:v>МБОУ СШ № 5</c:v>
                </c:pt>
                <c:pt idx="72">
                  <c:v>МБОУ СШ № 7</c:v>
                </c:pt>
                <c:pt idx="73">
                  <c:v>МБОУ СШ № 18</c:v>
                </c:pt>
                <c:pt idx="74">
                  <c:v>МБОУ СШ № 24</c:v>
                </c:pt>
                <c:pt idx="75">
                  <c:v>МБОУ СШ № 56</c:v>
                </c:pt>
                <c:pt idx="76">
                  <c:v>МБОУ СШ № 66</c:v>
                </c:pt>
                <c:pt idx="77">
                  <c:v>МБОУ СШ № 69</c:v>
                </c:pt>
                <c:pt idx="78">
                  <c:v>МБОУ СШ № 85</c:v>
                </c:pt>
                <c:pt idx="79">
                  <c:v>МБОУ СШ № 91</c:v>
                </c:pt>
                <c:pt idx="80">
                  <c:v>МБОУ СШ № 98</c:v>
                </c:pt>
                <c:pt idx="81">
                  <c:v>МБОУ СШ № 108</c:v>
                </c:pt>
                <c:pt idx="82">
                  <c:v>МБОУ СШ № 115</c:v>
                </c:pt>
                <c:pt idx="83">
                  <c:v>МБОУ СШ № 121</c:v>
                </c:pt>
                <c:pt idx="84">
                  <c:v>МБОУ СШ № 129</c:v>
                </c:pt>
                <c:pt idx="85">
                  <c:v>МБОУ СШ № 134</c:v>
                </c:pt>
                <c:pt idx="86">
                  <c:v>МБОУ СШ № 139</c:v>
                </c:pt>
                <c:pt idx="87">
                  <c:v>МБОУ СШ № 141</c:v>
                </c:pt>
                <c:pt idx="88">
                  <c:v>МБОУ СШ № 143</c:v>
                </c:pt>
                <c:pt idx="89">
                  <c:v>МБОУ СШ № 144</c:v>
                </c:pt>
                <c:pt idx="90">
                  <c:v>МБОУ СШ № 145</c:v>
                </c:pt>
                <c:pt idx="91">
                  <c:v>МБОУ СШ № 147</c:v>
                </c:pt>
                <c:pt idx="92">
                  <c:v>МБОУ СШ № 149</c:v>
                </c:pt>
                <c:pt idx="93">
                  <c:v>МБОУ СШ № 150</c:v>
                </c:pt>
                <c:pt idx="94">
                  <c:v>МАОУ СШ № 151</c:v>
                </c:pt>
                <c:pt idx="95">
                  <c:v>МБОУ СШ № 152</c:v>
                </c:pt>
                <c:pt idx="96">
                  <c:v>МБОУ СШ № 154</c:v>
                </c:pt>
                <c:pt idx="97">
                  <c:v>МБОУ СШ № 156</c:v>
                </c:pt>
                <c:pt idx="98">
                  <c:v>МАОУ СШ № 157</c:v>
                </c:pt>
                <c:pt idx="99">
                  <c:v>ЦЕНТРАЛЬНЫЙ РАЙОН</c:v>
                </c:pt>
                <c:pt idx="100">
                  <c:v>МАОУ Гимназия № 2</c:v>
                </c:pt>
                <c:pt idx="101">
                  <c:v>МБОУ Гимназия  № 16</c:v>
                </c:pt>
                <c:pt idx="102">
                  <c:v>МБОУ Лицей № 2</c:v>
                </c:pt>
                <c:pt idx="103">
                  <c:v>МБОУ СШ № 4</c:v>
                </c:pt>
                <c:pt idx="104">
                  <c:v>МБОУ СШ № 10</c:v>
                </c:pt>
                <c:pt idx="105">
                  <c:v>МБОУ СШ № 27</c:v>
                </c:pt>
                <c:pt idx="106">
                  <c:v>МБОУ СШ № 51</c:v>
                </c:pt>
                <c:pt idx="107">
                  <c:v>МАОУ СШ Комплекс "Покровский"</c:v>
                </c:pt>
                <c:pt idx="108">
                  <c:v>МБОУ СШ № 155</c:v>
                </c:pt>
              </c:strCache>
            </c:strRef>
          </c:cat>
          <c:val>
            <c:numRef>
              <c:f>'Физика-9 диаграмма по районам'!$E$5:$E$113</c:f>
              <c:numCache>
                <c:formatCode>0,00</c:formatCode>
                <c:ptCount val="10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  <c:pt idx="23">
                  <c:v>3.8</c:v>
                </c:pt>
                <c:pt idx="24">
                  <c:v>3.8</c:v>
                </c:pt>
                <c:pt idx="25">
                  <c:v>3.8</c:v>
                </c:pt>
                <c:pt idx="26">
                  <c:v>3.8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  <c:pt idx="31">
                  <c:v>3.8</c:v>
                </c:pt>
                <c:pt idx="32">
                  <c:v>3.8</c:v>
                </c:pt>
                <c:pt idx="33">
                  <c:v>3.8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3.8</c:v>
                </c:pt>
                <c:pt idx="38">
                  <c:v>3.8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3.8</c:v>
                </c:pt>
                <c:pt idx="48">
                  <c:v>3.8</c:v>
                </c:pt>
                <c:pt idx="49">
                  <c:v>3.8</c:v>
                </c:pt>
                <c:pt idx="50">
                  <c:v>3.8</c:v>
                </c:pt>
                <c:pt idx="51">
                  <c:v>3.8</c:v>
                </c:pt>
                <c:pt idx="52">
                  <c:v>3.8</c:v>
                </c:pt>
                <c:pt idx="53">
                  <c:v>3.8</c:v>
                </c:pt>
                <c:pt idx="54">
                  <c:v>3.8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3.8</c:v>
                </c:pt>
                <c:pt idx="59">
                  <c:v>3.8</c:v>
                </c:pt>
                <c:pt idx="60">
                  <c:v>3.8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3.8</c:v>
                </c:pt>
                <c:pt idx="69">
                  <c:v>3.8</c:v>
                </c:pt>
                <c:pt idx="70">
                  <c:v>3.8</c:v>
                </c:pt>
                <c:pt idx="71">
                  <c:v>3.8</c:v>
                </c:pt>
                <c:pt idx="72">
                  <c:v>3.8</c:v>
                </c:pt>
                <c:pt idx="73">
                  <c:v>3.8</c:v>
                </c:pt>
                <c:pt idx="74">
                  <c:v>3.8</c:v>
                </c:pt>
                <c:pt idx="75">
                  <c:v>3.8</c:v>
                </c:pt>
                <c:pt idx="76">
                  <c:v>3.8</c:v>
                </c:pt>
                <c:pt idx="77">
                  <c:v>3.8</c:v>
                </c:pt>
                <c:pt idx="78">
                  <c:v>3.8</c:v>
                </c:pt>
                <c:pt idx="79">
                  <c:v>3.8</c:v>
                </c:pt>
                <c:pt idx="80">
                  <c:v>3.8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3.8</c:v>
                </c:pt>
                <c:pt idx="86">
                  <c:v>3.8</c:v>
                </c:pt>
                <c:pt idx="87">
                  <c:v>3.8</c:v>
                </c:pt>
                <c:pt idx="88">
                  <c:v>3.8</c:v>
                </c:pt>
                <c:pt idx="89">
                  <c:v>3.8</c:v>
                </c:pt>
                <c:pt idx="90">
                  <c:v>3.8</c:v>
                </c:pt>
                <c:pt idx="91">
                  <c:v>3.8</c:v>
                </c:pt>
                <c:pt idx="92">
                  <c:v>3.8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  <c:pt idx="97">
                  <c:v>3.8</c:v>
                </c:pt>
                <c:pt idx="98">
                  <c:v>3.8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3.8</c:v>
                </c:pt>
                <c:pt idx="108">
                  <c:v>3.8</c:v>
                </c:pt>
              </c:numCache>
            </c:numRef>
          </c:val>
          <c:smooth val="0"/>
        </c:ser>
        <c:ser>
          <c:idx val="10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'Физика-9 диаграмма по районам'!$B$5:$B$113</c:f>
              <c:strCache>
                <c:ptCount val="109"/>
                <c:pt idx="0">
                  <c:v>ЖЕЛЕЗНОДОРОЖНЫЙ РАЙОН</c:v>
                </c:pt>
                <c:pt idx="1">
                  <c:v>МБОУ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МБОУ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МБОУ СШ № 8 "Созидание"</c:v>
                </c:pt>
                <c:pt idx="16">
                  <c:v>МБОУ СШ № 46</c:v>
                </c:pt>
                <c:pt idx="17">
                  <c:v>МАОУ СШ № 55</c:v>
                </c:pt>
                <c:pt idx="18">
                  <c:v>МБОУ СШ № 63</c:v>
                </c:pt>
                <c:pt idx="19">
                  <c:v>МБОУ СШ № 81</c:v>
                </c:pt>
                <c:pt idx="20">
                  <c:v>МБОУ СШ № 90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МБОУ СШ № 50</c:v>
                </c:pt>
                <c:pt idx="31">
                  <c:v>МБОУ СШ № 53</c:v>
                </c:pt>
                <c:pt idx="32">
                  <c:v>МБОУ СШ № 64</c:v>
                </c:pt>
                <c:pt idx="33">
                  <c:v>МБОУ СШ № 65</c:v>
                </c:pt>
                <c:pt idx="34">
                  <c:v>МБОУ СШ № 79</c:v>
                </c:pt>
                <c:pt idx="35">
                  <c:v>МБОУ СШ № 89</c:v>
                </c:pt>
                <c:pt idx="36">
                  <c:v>МБОУ СШ № 94</c:v>
                </c:pt>
                <c:pt idx="37">
                  <c:v>МАОУ СШ № 148</c:v>
                </c:pt>
                <c:pt idx="38">
                  <c:v>ОКТЯБРЬСКИЙ РАЙОН</c:v>
                </c:pt>
                <c:pt idx="39">
                  <c:v>МАОУ "КУГ №1 - Универс"</c:v>
                </c:pt>
                <c:pt idx="40">
                  <c:v>МБОУ Гимназия № 3</c:v>
                </c:pt>
                <c:pt idx="41">
                  <c:v>МАОУ Гимназия № 13 "Академ"</c:v>
                </c:pt>
                <c:pt idx="42">
                  <c:v>МАОУ Лицей № 1</c:v>
                </c:pt>
                <c:pt idx="43">
                  <c:v>МБОУ Лицей № 8</c:v>
                </c:pt>
                <c:pt idx="44">
                  <c:v>МБОУ Лицей № 10</c:v>
                </c:pt>
                <c:pt idx="45">
                  <c:v>МАОУ СШИ № 1</c:v>
                </c:pt>
                <c:pt idx="46">
                  <c:v>МБОУ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МБОУ СШ № 72 </c:v>
                </c:pt>
                <c:pt idx="51">
                  <c:v>МБОУ СШ № 82</c:v>
                </c:pt>
                <c:pt idx="52">
                  <c:v>МБОУ СШ № 95</c:v>
                </c:pt>
                <c:pt idx="53">
                  <c:v>МБОУ СШ № 99</c:v>
                </c:pt>
                <c:pt idx="54">
                  <c:v>СВЕРДЛОВСКИЙ РАЙОН</c:v>
                </c:pt>
                <c:pt idx="55">
                  <c:v>МАОУ Гимназия №14</c:v>
                </c:pt>
                <c:pt idx="56">
                  <c:v>МАОУ Лицей № 9 "Лидер"</c:v>
                </c:pt>
                <c:pt idx="57">
                  <c:v>МБОУ СШ № 6</c:v>
                </c:pt>
                <c:pt idx="58">
                  <c:v>МБОУ СШ № 17</c:v>
                </c:pt>
                <c:pt idx="59">
                  <c:v>МАОУ СШ № 23</c:v>
                </c:pt>
                <c:pt idx="60">
                  <c:v>МБОУ СШ № 34</c:v>
                </c:pt>
                <c:pt idx="61">
                  <c:v>МБОУ СШ № 42</c:v>
                </c:pt>
                <c:pt idx="62">
                  <c:v>МБОУ СШ № 45</c:v>
                </c:pt>
                <c:pt idx="63">
                  <c:v>МБОУ СШ № 62</c:v>
                </c:pt>
                <c:pt idx="64">
                  <c:v>МАОУ СШ № 76</c:v>
                </c:pt>
                <c:pt idx="65">
                  <c:v>МБОУ СШ № 78</c:v>
                </c:pt>
                <c:pt idx="66">
                  <c:v>МБОУ СШ № 93</c:v>
                </c:pt>
                <c:pt idx="67">
                  <c:v>МАОУ СШ № 137</c:v>
                </c:pt>
                <c:pt idx="68">
                  <c:v>МАОУ СШ № 158</c:v>
                </c:pt>
                <c:pt idx="69">
                  <c:v>СОВЕТСКИЙ РАЙОН</c:v>
                </c:pt>
                <c:pt idx="70">
                  <c:v>МБОУ СШ № 1</c:v>
                </c:pt>
                <c:pt idx="71">
                  <c:v>МБОУ СШ № 5</c:v>
                </c:pt>
                <c:pt idx="72">
                  <c:v>МБОУ СШ № 7</c:v>
                </c:pt>
                <c:pt idx="73">
                  <c:v>МБОУ СШ № 18</c:v>
                </c:pt>
                <c:pt idx="74">
                  <c:v>МБОУ СШ № 24</c:v>
                </c:pt>
                <c:pt idx="75">
                  <c:v>МБОУ СШ № 56</c:v>
                </c:pt>
                <c:pt idx="76">
                  <c:v>МБОУ СШ № 66</c:v>
                </c:pt>
                <c:pt idx="77">
                  <c:v>МБОУ СШ № 69</c:v>
                </c:pt>
                <c:pt idx="78">
                  <c:v>МБОУ СШ № 85</c:v>
                </c:pt>
                <c:pt idx="79">
                  <c:v>МБОУ СШ № 91</c:v>
                </c:pt>
                <c:pt idx="80">
                  <c:v>МБОУ СШ № 98</c:v>
                </c:pt>
                <c:pt idx="81">
                  <c:v>МБОУ СШ № 108</c:v>
                </c:pt>
                <c:pt idx="82">
                  <c:v>МБОУ СШ № 115</c:v>
                </c:pt>
                <c:pt idx="83">
                  <c:v>МБОУ СШ № 121</c:v>
                </c:pt>
                <c:pt idx="84">
                  <c:v>МБОУ СШ № 129</c:v>
                </c:pt>
                <c:pt idx="85">
                  <c:v>МБОУ СШ № 134</c:v>
                </c:pt>
                <c:pt idx="86">
                  <c:v>МБОУ СШ № 139</c:v>
                </c:pt>
                <c:pt idx="87">
                  <c:v>МБОУ СШ № 141</c:v>
                </c:pt>
                <c:pt idx="88">
                  <c:v>МБОУ СШ № 143</c:v>
                </c:pt>
                <c:pt idx="89">
                  <c:v>МБОУ СШ № 144</c:v>
                </c:pt>
                <c:pt idx="90">
                  <c:v>МБОУ СШ № 145</c:v>
                </c:pt>
                <c:pt idx="91">
                  <c:v>МБОУ СШ № 147</c:v>
                </c:pt>
                <c:pt idx="92">
                  <c:v>МБОУ СШ № 149</c:v>
                </c:pt>
                <c:pt idx="93">
                  <c:v>МБОУ СШ № 150</c:v>
                </c:pt>
                <c:pt idx="94">
                  <c:v>МАОУ СШ № 151</c:v>
                </c:pt>
                <c:pt idx="95">
                  <c:v>МБОУ СШ № 152</c:v>
                </c:pt>
                <c:pt idx="96">
                  <c:v>МБОУ СШ № 154</c:v>
                </c:pt>
                <c:pt idx="97">
                  <c:v>МБОУ СШ № 156</c:v>
                </c:pt>
                <c:pt idx="98">
                  <c:v>МАОУ СШ № 157</c:v>
                </c:pt>
                <c:pt idx="99">
                  <c:v>ЦЕНТРАЛЬНЫЙ РАЙОН</c:v>
                </c:pt>
                <c:pt idx="100">
                  <c:v>МАОУ Гимназия № 2</c:v>
                </c:pt>
                <c:pt idx="101">
                  <c:v>МБОУ Гимназия  № 16</c:v>
                </c:pt>
                <c:pt idx="102">
                  <c:v>МБОУ Лицей № 2</c:v>
                </c:pt>
                <c:pt idx="103">
                  <c:v>МБОУ СШ № 4</c:v>
                </c:pt>
                <c:pt idx="104">
                  <c:v>МБОУ СШ № 10</c:v>
                </c:pt>
                <c:pt idx="105">
                  <c:v>МБОУ СШ № 27</c:v>
                </c:pt>
                <c:pt idx="106">
                  <c:v>МБОУ СШ № 51</c:v>
                </c:pt>
                <c:pt idx="107">
                  <c:v>МАОУ СШ Комплекс "Покровский"</c:v>
                </c:pt>
                <c:pt idx="108">
                  <c:v>МБОУ СШ № 155</c:v>
                </c:pt>
              </c:strCache>
            </c:strRef>
          </c:cat>
          <c:val>
            <c:numRef>
              <c:f>'Физика-9 диаграмма по районам'!$D$5:$D$113</c:f>
              <c:numCache>
                <c:formatCode>0,00</c:formatCode>
                <c:ptCount val="109"/>
                <c:pt idx="0">
                  <c:v>3.478096046110752</c:v>
                </c:pt>
                <c:pt idx="1">
                  <c:v>3</c:v>
                </c:pt>
                <c:pt idx="2">
                  <c:v>3.6153846153846154</c:v>
                </c:pt>
                <c:pt idx="3">
                  <c:v>3.9117647058823528</c:v>
                </c:pt>
                <c:pt idx="4">
                  <c:v>4</c:v>
                </c:pt>
                <c:pt idx="5">
                  <c:v>3</c:v>
                </c:pt>
                <c:pt idx="6">
                  <c:v>3.0476190476190474</c:v>
                </c:pt>
                <c:pt idx="7">
                  <c:v>4</c:v>
                </c:pt>
                <c:pt idx="8">
                  <c:v>3.25</c:v>
                </c:pt>
                <c:pt idx="9">
                  <c:v>3.8008117330697972</c:v>
                </c:pt>
                <c:pt idx="10">
                  <c:v>4.25</c:v>
                </c:pt>
                <c:pt idx="11">
                  <c:v>3.4</c:v>
                </c:pt>
                <c:pt idx="12">
                  <c:v>4.25</c:v>
                </c:pt>
                <c:pt idx="13">
                  <c:v>4.354838709677419</c:v>
                </c:pt>
                <c:pt idx="14">
                  <c:v>3.8461538461538463</c:v>
                </c:pt>
                <c:pt idx="15">
                  <c:v>4.333333333333333</c:v>
                </c:pt>
                <c:pt idx="16">
                  <c:v>3.8888888888888888</c:v>
                </c:pt>
                <c:pt idx="17">
                  <c:v>3.2</c:v>
                </c:pt>
                <c:pt idx="18">
                  <c:v>3.3333333333333335</c:v>
                </c:pt>
                <c:pt idx="19">
                  <c:v>3.6666666666666665</c:v>
                </c:pt>
                <c:pt idx="20">
                  <c:v>3.2857142857142856</c:v>
                </c:pt>
                <c:pt idx="21">
                  <c:v>3.4938082750582748</c:v>
                </c:pt>
                <c:pt idx="22">
                  <c:v>3.4615384615384617</c:v>
                </c:pt>
                <c:pt idx="23">
                  <c:v>4</c:v>
                </c:pt>
                <c:pt idx="24">
                  <c:v>3.75</c:v>
                </c:pt>
                <c:pt idx="25">
                  <c:v>4.2</c:v>
                </c:pt>
                <c:pt idx="26">
                  <c:v>3.6666666666666665</c:v>
                </c:pt>
                <c:pt idx="27">
                  <c:v>3.25</c:v>
                </c:pt>
                <c:pt idx="28">
                  <c:v>3</c:v>
                </c:pt>
                <c:pt idx="29">
                  <c:v>2.5</c:v>
                </c:pt>
                <c:pt idx="30">
                  <c:v>3.25</c:v>
                </c:pt>
                <c:pt idx="31">
                  <c:v>3.2727272727272729</c:v>
                </c:pt>
                <c:pt idx="32">
                  <c:v>3.5</c:v>
                </c:pt>
                <c:pt idx="33">
                  <c:v>3.5</c:v>
                </c:pt>
                <c:pt idx="34">
                  <c:v>3.25</c:v>
                </c:pt>
                <c:pt idx="35">
                  <c:v>4</c:v>
                </c:pt>
                <c:pt idx="36">
                  <c:v>3.3</c:v>
                </c:pt>
                <c:pt idx="37">
                  <c:v>4</c:v>
                </c:pt>
                <c:pt idx="38">
                  <c:v>3.8852645502645502</c:v>
                </c:pt>
                <c:pt idx="39">
                  <c:v>4</c:v>
                </c:pt>
                <c:pt idx="40">
                  <c:v>3</c:v>
                </c:pt>
                <c:pt idx="41">
                  <c:v>4.2222222222222223</c:v>
                </c:pt>
                <c:pt idx="42">
                  <c:v>3.8928571428571428</c:v>
                </c:pt>
                <c:pt idx="43">
                  <c:v>3.4</c:v>
                </c:pt>
                <c:pt idx="44">
                  <c:v>3.8333333333333335</c:v>
                </c:pt>
                <c:pt idx="45">
                  <c:v>5</c:v>
                </c:pt>
                <c:pt idx="46">
                  <c:v>4.625</c:v>
                </c:pt>
                <c:pt idx="47">
                  <c:v>5</c:v>
                </c:pt>
                <c:pt idx="48">
                  <c:v>3.25</c:v>
                </c:pt>
                <c:pt idx="49">
                  <c:v>3</c:v>
                </c:pt>
                <c:pt idx="50">
                  <c:v>3.8333333333333335</c:v>
                </c:pt>
                <c:pt idx="51">
                  <c:v>3.8333333333333335</c:v>
                </c:pt>
                <c:pt idx="52">
                  <c:v>3.5</c:v>
                </c:pt>
                <c:pt idx="53">
                  <c:v>3.8888888888888888</c:v>
                </c:pt>
                <c:pt idx="54">
                  <c:v>3.7992063492063495</c:v>
                </c:pt>
                <c:pt idx="55">
                  <c:v>4</c:v>
                </c:pt>
                <c:pt idx="56">
                  <c:v>4.0999999999999996</c:v>
                </c:pt>
                <c:pt idx="57">
                  <c:v>3.6666666666666665</c:v>
                </c:pt>
                <c:pt idx="58">
                  <c:v>3.5</c:v>
                </c:pt>
                <c:pt idx="59">
                  <c:v>4.333333333333333</c:v>
                </c:pt>
                <c:pt idx="60">
                  <c:v>3.5</c:v>
                </c:pt>
                <c:pt idx="61">
                  <c:v>4</c:v>
                </c:pt>
                <c:pt idx="62">
                  <c:v>4</c:v>
                </c:pt>
                <c:pt idx="63">
                  <c:v>3.8</c:v>
                </c:pt>
                <c:pt idx="64">
                  <c:v>3.3333333333333335</c:v>
                </c:pt>
                <c:pt idx="65">
                  <c:v>3.5555555555555554</c:v>
                </c:pt>
                <c:pt idx="66">
                  <c:v>4</c:v>
                </c:pt>
                <c:pt idx="67">
                  <c:v>3.4</c:v>
                </c:pt>
                <c:pt idx="68">
                  <c:v>4</c:v>
                </c:pt>
                <c:pt idx="69">
                  <c:v>3.8255672488431105</c:v>
                </c:pt>
                <c:pt idx="70">
                  <c:v>3.6666666666666665</c:v>
                </c:pt>
                <c:pt idx="71">
                  <c:v>3.4444444444444446</c:v>
                </c:pt>
                <c:pt idx="72">
                  <c:v>3.6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3.4</c:v>
                </c:pt>
                <c:pt idx="77">
                  <c:v>3.625</c:v>
                </c:pt>
                <c:pt idx="78">
                  <c:v>4.5</c:v>
                </c:pt>
                <c:pt idx="79">
                  <c:v>3</c:v>
                </c:pt>
                <c:pt idx="80">
                  <c:v>3.8666666666666667</c:v>
                </c:pt>
                <c:pt idx="81">
                  <c:v>3.3571428571428572</c:v>
                </c:pt>
                <c:pt idx="82">
                  <c:v>3.8181818181818183</c:v>
                </c:pt>
                <c:pt idx="83">
                  <c:v>4</c:v>
                </c:pt>
                <c:pt idx="84">
                  <c:v>3.5</c:v>
                </c:pt>
                <c:pt idx="85">
                  <c:v>3.9166666666666665</c:v>
                </c:pt>
                <c:pt idx="86">
                  <c:v>4</c:v>
                </c:pt>
                <c:pt idx="87">
                  <c:v>3.6363636363636362</c:v>
                </c:pt>
                <c:pt idx="88">
                  <c:v>4.0769230769230766</c:v>
                </c:pt>
                <c:pt idx="89">
                  <c:v>4</c:v>
                </c:pt>
                <c:pt idx="90">
                  <c:v>3.9230769230769229</c:v>
                </c:pt>
                <c:pt idx="91">
                  <c:v>3.5</c:v>
                </c:pt>
                <c:pt idx="92">
                  <c:v>3.9714285714285715</c:v>
                </c:pt>
                <c:pt idx="93">
                  <c:v>3.875</c:v>
                </c:pt>
                <c:pt idx="94">
                  <c:v>3.9583333333333335</c:v>
                </c:pt>
                <c:pt idx="95">
                  <c:v>4.0555555555555554</c:v>
                </c:pt>
                <c:pt idx="96">
                  <c:v>4.5</c:v>
                </c:pt>
                <c:pt idx="97">
                  <c:v>3.75</c:v>
                </c:pt>
                <c:pt idx="98">
                  <c:v>4</c:v>
                </c:pt>
                <c:pt idx="99">
                  <c:v>3.7481481481481485</c:v>
                </c:pt>
                <c:pt idx="100">
                  <c:v>3.7</c:v>
                </c:pt>
                <c:pt idx="101">
                  <c:v>3.75</c:v>
                </c:pt>
                <c:pt idx="102">
                  <c:v>4.2</c:v>
                </c:pt>
                <c:pt idx="103">
                  <c:v>3.5</c:v>
                </c:pt>
                <c:pt idx="104">
                  <c:v>4.25</c:v>
                </c:pt>
                <c:pt idx="105">
                  <c:v>3.6</c:v>
                </c:pt>
                <c:pt idx="106">
                  <c:v>3.2</c:v>
                </c:pt>
                <c:pt idx="107">
                  <c:v>3.7</c:v>
                </c:pt>
                <c:pt idx="108">
                  <c:v>3.8333333333333335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7568"/>
        <c:axId val="91881856"/>
      </c:lineChart>
      <c:catAx>
        <c:axId val="9023756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1881856"/>
        <c:crosses val="autoZero"/>
        <c:auto val="1"/>
        <c:lblAlgn val="ctr"/>
        <c:lblOffset val="100"/>
        <c:noMultiLvlLbl val="0"/>
      </c:catAx>
      <c:valAx>
        <c:axId val="91881856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37568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00280650624941"/>
          <c:y val="1.8357347789899444E-2"/>
          <c:w val="0.71461867916905253"/>
          <c:h val="4.166696639777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Физика  </a:t>
            </a:r>
            <a:r>
              <a:rPr lang="ru-RU" baseline="0"/>
              <a:t>ОГЭ 2022</a:t>
            </a:r>
            <a:endParaRPr lang="ru-RU"/>
          </a:p>
        </c:rich>
      </c:tx>
      <c:layout>
        <c:manualLayout>
          <c:xMode val="edge"/>
          <c:yMode val="edge"/>
          <c:x val="3.2003766497264302E-2"/>
          <c:y val="9.56355328755873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715078464715436E-2"/>
          <c:y val="7.0597232436795915E-2"/>
          <c:w val="0.97736262914457295"/>
          <c:h val="0.59598006832066375"/>
        </c:manualLayout>
      </c:layout>
      <c:lineChart>
        <c:grouping val="standard"/>
        <c:varyColors val="0"/>
        <c:ser>
          <c:idx val="11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'Физика-9 диаграмма'!$B$5:$B$113</c:f>
              <c:strCache>
                <c:ptCount val="109"/>
                <c:pt idx="0">
                  <c:v>ЖЕЛЕЗНОДОРОЖНЫЙ РАЙОН</c:v>
                </c:pt>
                <c:pt idx="1">
                  <c:v>МБОУ Лицей № 28</c:v>
                </c:pt>
                <c:pt idx="2">
                  <c:v>МАОУ СШ № 32</c:v>
                </c:pt>
                <c:pt idx="3">
                  <c:v>МАОУ Лицей № 7 </c:v>
                </c:pt>
                <c:pt idx="4">
                  <c:v>МАОУ Гимназия № 9</c:v>
                </c:pt>
                <c:pt idx="5">
                  <c:v>МБОУ СШ № 86</c:v>
                </c:pt>
                <c:pt idx="6">
                  <c:v>МАОУ СШ № 19</c:v>
                </c:pt>
                <c:pt idx="7">
                  <c:v>МБОУ Гимназия № 8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МБОУ СШ № 8 "Созидание"</c:v>
                </c:pt>
                <c:pt idx="12">
                  <c:v>МАОУ Гимназия № 4</c:v>
                </c:pt>
                <c:pt idx="13">
                  <c:v>МАОУ Гимназия № 10</c:v>
                </c:pt>
                <c:pt idx="14">
                  <c:v>МБОУ СШ № 46</c:v>
                </c:pt>
                <c:pt idx="15">
                  <c:v>МАОУ Лицей № 11</c:v>
                </c:pt>
                <c:pt idx="16">
                  <c:v>МБОУ СШ № 81</c:v>
                </c:pt>
                <c:pt idx="17">
                  <c:v>МАОУ Гимназия № 6</c:v>
                </c:pt>
                <c:pt idx="18">
                  <c:v>МБОУ СШ № 63</c:v>
                </c:pt>
                <c:pt idx="19">
                  <c:v>МБОУ СШ № 90</c:v>
                </c:pt>
                <c:pt idx="20">
                  <c:v>МАОУ СШ № 55</c:v>
                </c:pt>
                <c:pt idx="21">
                  <c:v>ЛЕНИНСКИЙ РАЙОН</c:v>
                </c:pt>
                <c:pt idx="22">
                  <c:v>МБОУ Лицей № 3</c:v>
                </c:pt>
                <c:pt idx="23">
                  <c:v>МАОУ Гимназия № 11</c:v>
                </c:pt>
                <c:pt idx="24">
                  <c:v>МБОУ СШ № 89</c:v>
                </c:pt>
                <c:pt idx="25">
                  <c:v>МАОУ СШ № 148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64</c:v>
                </c:pt>
                <c:pt idx="29">
                  <c:v>МБОУ СШ № 65</c:v>
                </c:pt>
                <c:pt idx="30">
                  <c:v>МБОУ Гимназия № 7</c:v>
                </c:pt>
                <c:pt idx="31">
                  <c:v>МБОУ СШ № 94</c:v>
                </c:pt>
                <c:pt idx="32">
                  <c:v>МБОУ СШ № 53</c:v>
                </c:pt>
                <c:pt idx="33">
                  <c:v>МБОУ СШ № 13</c:v>
                </c:pt>
                <c:pt idx="34">
                  <c:v>МБОУ СШ № 50</c:v>
                </c:pt>
                <c:pt idx="35">
                  <c:v>МБОУ СШ № 79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ОКТЯБРЬСКИЙ РАЙОН</c:v>
                </c:pt>
                <c:pt idx="39">
                  <c:v>МАОУ СШИ № 1</c:v>
                </c:pt>
                <c:pt idx="40">
                  <c:v>МБОУ СШ № 30</c:v>
                </c:pt>
                <c:pt idx="41">
                  <c:v>МБОУ СШ № 3</c:v>
                </c:pt>
                <c:pt idx="42">
                  <c:v>МАОУ Гимназия № 13 "Академ"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МБОУ СШ № 99</c:v>
                </c:pt>
                <c:pt idx="46">
                  <c:v>МБОУ Лицей № 10</c:v>
                </c:pt>
                <c:pt idx="47">
                  <c:v>МБОУ СШ № 72 </c:v>
                </c:pt>
                <c:pt idx="48">
                  <c:v>МБОУ СШ № 82</c:v>
                </c:pt>
                <c:pt idx="49">
                  <c:v>МБОУ СШ № 95</c:v>
                </c:pt>
                <c:pt idx="50">
                  <c:v>МБОУ Лицей № 8</c:v>
                </c:pt>
                <c:pt idx="51">
                  <c:v>МБОУ СШ № 36</c:v>
                </c:pt>
                <c:pt idx="52">
                  <c:v>МБОУ Гимназия № 3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СШ № 23</c:v>
                </c:pt>
                <c:pt idx="56">
                  <c:v>МАОУ Лицей № 9 "Лидер"</c:v>
                </c:pt>
                <c:pt idx="57">
                  <c:v>МАОУ Гимназия №14</c:v>
                </c:pt>
                <c:pt idx="58">
                  <c:v>МБОУ СШ № 42</c:v>
                </c:pt>
                <c:pt idx="59">
                  <c:v>МБОУ СШ № 45</c:v>
                </c:pt>
                <c:pt idx="60">
                  <c:v>МБОУ СШ № 93</c:v>
                </c:pt>
                <c:pt idx="61">
                  <c:v>МАОУ СШ № 158</c:v>
                </c:pt>
                <c:pt idx="62">
                  <c:v>МБОУ СШ № 62</c:v>
                </c:pt>
                <c:pt idx="63">
                  <c:v>МБОУ СШ № 6</c:v>
                </c:pt>
                <c:pt idx="64">
                  <c:v>МБОУ СШ № 78</c:v>
                </c:pt>
                <c:pt idx="65">
                  <c:v>МБОУ СШ № 17</c:v>
                </c:pt>
                <c:pt idx="66">
                  <c:v>МБОУ СШ № 34</c:v>
                </c:pt>
                <c:pt idx="67">
                  <c:v>МАОУ СШ № 137</c:v>
                </c:pt>
                <c:pt idx="68">
                  <c:v>МАОУ СШ № 76</c:v>
                </c:pt>
                <c:pt idx="69">
                  <c:v>СОВЕТСКИЙ РАЙОН</c:v>
                </c:pt>
                <c:pt idx="70">
                  <c:v>МБОУ СШ № 85</c:v>
                </c:pt>
                <c:pt idx="71">
                  <c:v>МБОУ СШ № 154</c:v>
                </c:pt>
                <c:pt idx="72">
                  <c:v>МБОУ СШ № 143</c:v>
                </c:pt>
                <c:pt idx="73">
                  <c:v>МБОУ СШ № 152</c:v>
                </c:pt>
                <c:pt idx="74">
                  <c:v>МБОУ СШ № 18</c:v>
                </c:pt>
                <c:pt idx="75">
                  <c:v>МБОУ СШ № 24</c:v>
                </c:pt>
                <c:pt idx="76">
                  <c:v>МБОУ СШ № 56</c:v>
                </c:pt>
                <c:pt idx="77">
                  <c:v>МБОУ СШ № 121</c:v>
                </c:pt>
                <c:pt idx="78">
                  <c:v>МБОУ СШ № 139</c:v>
                </c:pt>
                <c:pt idx="79">
                  <c:v>МБОУ СШ № 144</c:v>
                </c:pt>
                <c:pt idx="80">
                  <c:v>МАОУ СШ № 157</c:v>
                </c:pt>
                <c:pt idx="81">
                  <c:v>МБОУ СШ № 149</c:v>
                </c:pt>
                <c:pt idx="82">
                  <c:v>МАОУ СШ № 151</c:v>
                </c:pt>
                <c:pt idx="83">
                  <c:v>МБОУ СШ № 134</c:v>
                </c:pt>
                <c:pt idx="84">
                  <c:v>МБОУ СШ № 145</c:v>
                </c:pt>
                <c:pt idx="85">
                  <c:v>МБОУ СШ № 150</c:v>
                </c:pt>
                <c:pt idx="86">
                  <c:v>МБОУ СШ № 98</c:v>
                </c:pt>
                <c:pt idx="87">
                  <c:v>МБОУ СШ № 115</c:v>
                </c:pt>
                <c:pt idx="88">
                  <c:v>МБОУ СШ № 156</c:v>
                </c:pt>
                <c:pt idx="89">
                  <c:v>МБОУ СШ № 1</c:v>
                </c:pt>
                <c:pt idx="90">
                  <c:v>МБОУ СШ № 141</c:v>
                </c:pt>
                <c:pt idx="91">
                  <c:v>МБОУ СШ № 69</c:v>
                </c:pt>
                <c:pt idx="92">
                  <c:v>МБОУ СШ № 7</c:v>
                </c:pt>
                <c:pt idx="93">
                  <c:v>МБОУ СШ № 129</c:v>
                </c:pt>
                <c:pt idx="94">
                  <c:v>МБОУ СШ № 147</c:v>
                </c:pt>
                <c:pt idx="95">
                  <c:v>МБОУ СШ № 5</c:v>
                </c:pt>
                <c:pt idx="96">
                  <c:v>МБОУ СШ № 66</c:v>
                </c:pt>
                <c:pt idx="97">
                  <c:v>МБОУ СШ № 108</c:v>
                </c:pt>
                <c:pt idx="98">
                  <c:v>МБОУ СШ № 91</c:v>
                </c:pt>
                <c:pt idx="99">
                  <c:v>ЦЕНТРАЛЬНЫЙ РАЙОН</c:v>
                </c:pt>
                <c:pt idx="100">
                  <c:v>МБОУ СШ № 10</c:v>
                </c:pt>
                <c:pt idx="101">
                  <c:v>МБОУ Лицей № 2</c:v>
                </c:pt>
                <c:pt idx="102">
                  <c:v>МАОУ СШ № 155</c:v>
                </c:pt>
                <c:pt idx="103">
                  <c:v>МБОУ Гимназия  № 16</c:v>
                </c:pt>
                <c:pt idx="104">
                  <c:v>МАОУ Гимназия № 2</c:v>
                </c:pt>
                <c:pt idx="105">
                  <c:v>МАОУ СШ Комплекс "Покровский"</c:v>
                </c:pt>
                <c:pt idx="106">
                  <c:v>МБОУ СШ № 27</c:v>
                </c:pt>
                <c:pt idx="107">
                  <c:v>МБОУ СШ № 4</c:v>
                </c:pt>
                <c:pt idx="108">
                  <c:v>МБОУ СШ № 51</c:v>
                </c:pt>
              </c:strCache>
            </c:strRef>
          </c:cat>
          <c:val>
            <c:numRef>
              <c:f>'Физика-9 диаграмма'!$E$5:$E$113</c:f>
              <c:numCache>
                <c:formatCode>0,00</c:formatCode>
                <c:ptCount val="109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  <c:pt idx="10">
                  <c:v>3.8</c:v>
                </c:pt>
                <c:pt idx="11">
                  <c:v>3.8</c:v>
                </c:pt>
                <c:pt idx="12">
                  <c:v>3.8</c:v>
                </c:pt>
                <c:pt idx="13">
                  <c:v>3.8</c:v>
                </c:pt>
                <c:pt idx="14">
                  <c:v>3.8</c:v>
                </c:pt>
                <c:pt idx="15">
                  <c:v>3.8</c:v>
                </c:pt>
                <c:pt idx="16">
                  <c:v>3.8</c:v>
                </c:pt>
                <c:pt idx="17">
                  <c:v>3.8</c:v>
                </c:pt>
                <c:pt idx="18">
                  <c:v>3.8</c:v>
                </c:pt>
                <c:pt idx="19">
                  <c:v>3.8</c:v>
                </c:pt>
                <c:pt idx="20">
                  <c:v>3.8</c:v>
                </c:pt>
                <c:pt idx="21">
                  <c:v>3.8</c:v>
                </c:pt>
                <c:pt idx="22">
                  <c:v>3.8</c:v>
                </c:pt>
                <c:pt idx="23">
                  <c:v>3.8</c:v>
                </c:pt>
                <c:pt idx="24">
                  <c:v>3.8</c:v>
                </c:pt>
                <c:pt idx="25">
                  <c:v>3.8</c:v>
                </c:pt>
                <c:pt idx="26">
                  <c:v>3.8</c:v>
                </c:pt>
                <c:pt idx="27">
                  <c:v>3.8</c:v>
                </c:pt>
                <c:pt idx="28">
                  <c:v>3.8</c:v>
                </c:pt>
                <c:pt idx="29">
                  <c:v>3.8</c:v>
                </c:pt>
                <c:pt idx="30">
                  <c:v>3.8</c:v>
                </c:pt>
                <c:pt idx="31">
                  <c:v>3.8</c:v>
                </c:pt>
                <c:pt idx="32">
                  <c:v>3.8</c:v>
                </c:pt>
                <c:pt idx="33">
                  <c:v>3.8</c:v>
                </c:pt>
                <c:pt idx="34">
                  <c:v>3.8</c:v>
                </c:pt>
                <c:pt idx="35">
                  <c:v>3.8</c:v>
                </c:pt>
                <c:pt idx="36">
                  <c:v>3.8</c:v>
                </c:pt>
                <c:pt idx="37">
                  <c:v>3.8</c:v>
                </c:pt>
                <c:pt idx="38">
                  <c:v>3.8</c:v>
                </c:pt>
                <c:pt idx="39">
                  <c:v>3.8</c:v>
                </c:pt>
                <c:pt idx="40">
                  <c:v>3.8</c:v>
                </c:pt>
                <c:pt idx="41">
                  <c:v>3.8</c:v>
                </c:pt>
                <c:pt idx="42">
                  <c:v>3.8</c:v>
                </c:pt>
                <c:pt idx="43">
                  <c:v>3.8</c:v>
                </c:pt>
                <c:pt idx="44">
                  <c:v>3.8</c:v>
                </c:pt>
                <c:pt idx="45">
                  <c:v>3.8</c:v>
                </c:pt>
                <c:pt idx="46">
                  <c:v>3.8</c:v>
                </c:pt>
                <c:pt idx="47">
                  <c:v>3.8</c:v>
                </c:pt>
                <c:pt idx="48">
                  <c:v>3.8</c:v>
                </c:pt>
                <c:pt idx="49">
                  <c:v>3.8</c:v>
                </c:pt>
                <c:pt idx="50">
                  <c:v>3.8</c:v>
                </c:pt>
                <c:pt idx="51">
                  <c:v>3.8</c:v>
                </c:pt>
                <c:pt idx="52">
                  <c:v>3.8</c:v>
                </c:pt>
                <c:pt idx="53">
                  <c:v>3.8</c:v>
                </c:pt>
                <c:pt idx="54">
                  <c:v>3.8</c:v>
                </c:pt>
                <c:pt idx="55">
                  <c:v>3.8</c:v>
                </c:pt>
                <c:pt idx="56">
                  <c:v>3.8</c:v>
                </c:pt>
                <c:pt idx="57">
                  <c:v>3.8</c:v>
                </c:pt>
                <c:pt idx="58">
                  <c:v>3.8</c:v>
                </c:pt>
                <c:pt idx="59">
                  <c:v>3.8</c:v>
                </c:pt>
                <c:pt idx="60">
                  <c:v>3.8</c:v>
                </c:pt>
                <c:pt idx="61">
                  <c:v>3.8</c:v>
                </c:pt>
                <c:pt idx="62">
                  <c:v>3.8</c:v>
                </c:pt>
                <c:pt idx="63">
                  <c:v>3.8</c:v>
                </c:pt>
                <c:pt idx="64">
                  <c:v>3.8</c:v>
                </c:pt>
                <c:pt idx="65">
                  <c:v>3.8</c:v>
                </c:pt>
                <c:pt idx="66">
                  <c:v>3.8</c:v>
                </c:pt>
                <c:pt idx="67">
                  <c:v>3.8</c:v>
                </c:pt>
                <c:pt idx="68">
                  <c:v>3.8</c:v>
                </c:pt>
                <c:pt idx="69">
                  <c:v>3.8</c:v>
                </c:pt>
                <c:pt idx="70">
                  <c:v>3.8</c:v>
                </c:pt>
                <c:pt idx="71">
                  <c:v>3.8</c:v>
                </c:pt>
                <c:pt idx="72">
                  <c:v>3.8</c:v>
                </c:pt>
                <c:pt idx="73">
                  <c:v>3.8</c:v>
                </c:pt>
                <c:pt idx="74">
                  <c:v>3.8</c:v>
                </c:pt>
                <c:pt idx="75">
                  <c:v>3.8</c:v>
                </c:pt>
                <c:pt idx="76">
                  <c:v>3.8</c:v>
                </c:pt>
                <c:pt idx="77">
                  <c:v>3.8</c:v>
                </c:pt>
                <c:pt idx="78">
                  <c:v>3.8</c:v>
                </c:pt>
                <c:pt idx="79">
                  <c:v>3.8</c:v>
                </c:pt>
                <c:pt idx="80">
                  <c:v>3.8</c:v>
                </c:pt>
                <c:pt idx="81">
                  <c:v>3.8</c:v>
                </c:pt>
                <c:pt idx="82">
                  <c:v>3.8</c:v>
                </c:pt>
                <c:pt idx="83">
                  <c:v>3.8</c:v>
                </c:pt>
                <c:pt idx="84">
                  <c:v>3.8</c:v>
                </c:pt>
                <c:pt idx="85">
                  <c:v>3.8</c:v>
                </c:pt>
                <c:pt idx="86">
                  <c:v>3.8</c:v>
                </c:pt>
                <c:pt idx="87">
                  <c:v>3.8</c:v>
                </c:pt>
                <c:pt idx="88">
                  <c:v>3.8</c:v>
                </c:pt>
                <c:pt idx="89">
                  <c:v>3.8</c:v>
                </c:pt>
                <c:pt idx="90">
                  <c:v>3.8</c:v>
                </c:pt>
                <c:pt idx="91">
                  <c:v>3.8</c:v>
                </c:pt>
                <c:pt idx="92">
                  <c:v>3.8</c:v>
                </c:pt>
                <c:pt idx="93">
                  <c:v>3.8</c:v>
                </c:pt>
                <c:pt idx="94">
                  <c:v>3.8</c:v>
                </c:pt>
                <c:pt idx="95">
                  <c:v>3.8</c:v>
                </c:pt>
                <c:pt idx="96">
                  <c:v>3.8</c:v>
                </c:pt>
                <c:pt idx="97">
                  <c:v>3.8</c:v>
                </c:pt>
                <c:pt idx="98">
                  <c:v>3.8</c:v>
                </c:pt>
                <c:pt idx="99">
                  <c:v>3.8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  <c:pt idx="104">
                  <c:v>3.8</c:v>
                </c:pt>
                <c:pt idx="105">
                  <c:v>3.8</c:v>
                </c:pt>
                <c:pt idx="106">
                  <c:v>3.8</c:v>
                </c:pt>
                <c:pt idx="107">
                  <c:v>3.8</c:v>
                </c:pt>
                <c:pt idx="108">
                  <c:v>3.8</c:v>
                </c:pt>
              </c:numCache>
            </c:numRef>
          </c:val>
          <c:smooth val="0"/>
        </c:ser>
        <c:ser>
          <c:idx val="10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'Физика-9 диаграмма'!$B$5:$B$113</c:f>
              <c:strCache>
                <c:ptCount val="109"/>
                <c:pt idx="0">
                  <c:v>ЖЕЛЕЗНОДОРОЖНЫЙ РАЙОН</c:v>
                </c:pt>
                <c:pt idx="1">
                  <c:v>МБОУ Лицей № 28</c:v>
                </c:pt>
                <c:pt idx="2">
                  <c:v>МАОУ СШ № 32</c:v>
                </c:pt>
                <c:pt idx="3">
                  <c:v>МАОУ Лицей № 7 </c:v>
                </c:pt>
                <c:pt idx="4">
                  <c:v>МАОУ Гимназия № 9</c:v>
                </c:pt>
                <c:pt idx="5">
                  <c:v>МБОУ СШ № 86</c:v>
                </c:pt>
                <c:pt idx="6">
                  <c:v>МАОУ СШ № 19</c:v>
                </c:pt>
                <c:pt idx="7">
                  <c:v>МБОУ Гимназия № 8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МБОУ СШ № 8 "Созидание"</c:v>
                </c:pt>
                <c:pt idx="12">
                  <c:v>МАОУ Гимназия № 4</c:v>
                </c:pt>
                <c:pt idx="13">
                  <c:v>МАОУ Гимназия № 10</c:v>
                </c:pt>
                <c:pt idx="14">
                  <c:v>МБОУ СШ № 46</c:v>
                </c:pt>
                <c:pt idx="15">
                  <c:v>МАОУ Лицей № 11</c:v>
                </c:pt>
                <c:pt idx="16">
                  <c:v>МБОУ СШ № 81</c:v>
                </c:pt>
                <c:pt idx="17">
                  <c:v>МАОУ Гимназия № 6</c:v>
                </c:pt>
                <c:pt idx="18">
                  <c:v>МБОУ СШ № 63</c:v>
                </c:pt>
                <c:pt idx="19">
                  <c:v>МБОУ СШ № 90</c:v>
                </c:pt>
                <c:pt idx="20">
                  <c:v>МАОУ СШ № 55</c:v>
                </c:pt>
                <c:pt idx="21">
                  <c:v>ЛЕНИНСКИЙ РАЙОН</c:v>
                </c:pt>
                <c:pt idx="22">
                  <c:v>МБОУ Лицей № 3</c:v>
                </c:pt>
                <c:pt idx="23">
                  <c:v>МАОУ Гимназия № 11</c:v>
                </c:pt>
                <c:pt idx="24">
                  <c:v>МБОУ СШ № 89</c:v>
                </c:pt>
                <c:pt idx="25">
                  <c:v>МАОУ СШ № 148</c:v>
                </c:pt>
                <c:pt idx="26">
                  <c:v>МАОУ Гимназия № 15</c:v>
                </c:pt>
                <c:pt idx="27">
                  <c:v>МАОУ Лицей № 12</c:v>
                </c:pt>
                <c:pt idx="28">
                  <c:v>МБОУ СШ № 64</c:v>
                </c:pt>
                <c:pt idx="29">
                  <c:v>МБОУ СШ № 65</c:v>
                </c:pt>
                <c:pt idx="30">
                  <c:v>МБОУ Гимназия № 7</c:v>
                </c:pt>
                <c:pt idx="31">
                  <c:v>МБОУ СШ № 94</c:v>
                </c:pt>
                <c:pt idx="32">
                  <c:v>МБОУ СШ № 53</c:v>
                </c:pt>
                <c:pt idx="33">
                  <c:v>МБОУ СШ № 13</c:v>
                </c:pt>
                <c:pt idx="34">
                  <c:v>МБОУ СШ № 50</c:v>
                </c:pt>
                <c:pt idx="35">
                  <c:v>МБОУ СШ № 79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ОКТЯБРЬСКИЙ РАЙОН</c:v>
                </c:pt>
                <c:pt idx="39">
                  <c:v>МАОУ СШИ № 1</c:v>
                </c:pt>
                <c:pt idx="40">
                  <c:v>МБОУ СШ № 30</c:v>
                </c:pt>
                <c:pt idx="41">
                  <c:v>МБОУ СШ № 3</c:v>
                </c:pt>
                <c:pt idx="42">
                  <c:v>МАОУ Гимназия № 13 "Академ"</c:v>
                </c:pt>
                <c:pt idx="43">
                  <c:v>МАОУ "КУГ №1 - Универс"</c:v>
                </c:pt>
                <c:pt idx="44">
                  <c:v>МАОУ Лицей № 1</c:v>
                </c:pt>
                <c:pt idx="45">
                  <c:v>МБОУ СШ № 99</c:v>
                </c:pt>
                <c:pt idx="46">
                  <c:v>МБОУ Лицей № 10</c:v>
                </c:pt>
                <c:pt idx="47">
                  <c:v>МБОУ СШ № 72 </c:v>
                </c:pt>
                <c:pt idx="48">
                  <c:v>МБОУ СШ № 82</c:v>
                </c:pt>
                <c:pt idx="49">
                  <c:v>МБОУ СШ № 95</c:v>
                </c:pt>
                <c:pt idx="50">
                  <c:v>МБОУ Лицей № 8</c:v>
                </c:pt>
                <c:pt idx="51">
                  <c:v>МБОУ СШ № 36</c:v>
                </c:pt>
                <c:pt idx="52">
                  <c:v>МБОУ Гимназия № 3</c:v>
                </c:pt>
                <c:pt idx="53">
                  <c:v>МБОУ СШ № 39</c:v>
                </c:pt>
                <c:pt idx="54">
                  <c:v>СВЕРДЛОВСКИЙ РАЙОН</c:v>
                </c:pt>
                <c:pt idx="55">
                  <c:v>МАОУ СШ № 23</c:v>
                </c:pt>
                <c:pt idx="56">
                  <c:v>МАОУ Лицей № 9 "Лидер"</c:v>
                </c:pt>
                <c:pt idx="57">
                  <c:v>МАОУ Гимназия №14</c:v>
                </c:pt>
                <c:pt idx="58">
                  <c:v>МБОУ СШ № 42</c:v>
                </c:pt>
                <c:pt idx="59">
                  <c:v>МБОУ СШ № 45</c:v>
                </c:pt>
                <c:pt idx="60">
                  <c:v>МБОУ СШ № 93</c:v>
                </c:pt>
                <c:pt idx="61">
                  <c:v>МАОУ СШ № 158</c:v>
                </c:pt>
                <c:pt idx="62">
                  <c:v>МБОУ СШ № 62</c:v>
                </c:pt>
                <c:pt idx="63">
                  <c:v>МБОУ СШ № 6</c:v>
                </c:pt>
                <c:pt idx="64">
                  <c:v>МБОУ СШ № 78</c:v>
                </c:pt>
                <c:pt idx="65">
                  <c:v>МБОУ СШ № 17</c:v>
                </c:pt>
                <c:pt idx="66">
                  <c:v>МБОУ СШ № 34</c:v>
                </c:pt>
                <c:pt idx="67">
                  <c:v>МАОУ СШ № 137</c:v>
                </c:pt>
                <c:pt idx="68">
                  <c:v>МАОУ СШ № 76</c:v>
                </c:pt>
                <c:pt idx="69">
                  <c:v>СОВЕТСКИЙ РАЙОН</c:v>
                </c:pt>
                <c:pt idx="70">
                  <c:v>МБОУ СШ № 85</c:v>
                </c:pt>
                <c:pt idx="71">
                  <c:v>МБОУ СШ № 154</c:v>
                </c:pt>
                <c:pt idx="72">
                  <c:v>МБОУ СШ № 143</c:v>
                </c:pt>
                <c:pt idx="73">
                  <c:v>МБОУ СШ № 152</c:v>
                </c:pt>
                <c:pt idx="74">
                  <c:v>МБОУ СШ № 18</c:v>
                </c:pt>
                <c:pt idx="75">
                  <c:v>МБОУ СШ № 24</c:v>
                </c:pt>
                <c:pt idx="76">
                  <c:v>МБОУ СШ № 56</c:v>
                </c:pt>
                <c:pt idx="77">
                  <c:v>МБОУ СШ № 121</c:v>
                </c:pt>
                <c:pt idx="78">
                  <c:v>МБОУ СШ № 139</c:v>
                </c:pt>
                <c:pt idx="79">
                  <c:v>МБОУ СШ № 144</c:v>
                </c:pt>
                <c:pt idx="80">
                  <c:v>МАОУ СШ № 157</c:v>
                </c:pt>
                <c:pt idx="81">
                  <c:v>МБОУ СШ № 149</c:v>
                </c:pt>
                <c:pt idx="82">
                  <c:v>МАОУ СШ № 151</c:v>
                </c:pt>
                <c:pt idx="83">
                  <c:v>МБОУ СШ № 134</c:v>
                </c:pt>
                <c:pt idx="84">
                  <c:v>МБОУ СШ № 145</c:v>
                </c:pt>
                <c:pt idx="85">
                  <c:v>МБОУ СШ № 150</c:v>
                </c:pt>
                <c:pt idx="86">
                  <c:v>МБОУ СШ № 98</c:v>
                </c:pt>
                <c:pt idx="87">
                  <c:v>МБОУ СШ № 115</c:v>
                </c:pt>
                <c:pt idx="88">
                  <c:v>МБОУ СШ № 156</c:v>
                </c:pt>
                <c:pt idx="89">
                  <c:v>МБОУ СШ № 1</c:v>
                </c:pt>
                <c:pt idx="90">
                  <c:v>МБОУ СШ № 141</c:v>
                </c:pt>
                <c:pt idx="91">
                  <c:v>МБОУ СШ № 69</c:v>
                </c:pt>
                <c:pt idx="92">
                  <c:v>МБОУ СШ № 7</c:v>
                </c:pt>
                <c:pt idx="93">
                  <c:v>МБОУ СШ № 129</c:v>
                </c:pt>
                <c:pt idx="94">
                  <c:v>МБОУ СШ № 147</c:v>
                </c:pt>
                <c:pt idx="95">
                  <c:v>МБОУ СШ № 5</c:v>
                </c:pt>
                <c:pt idx="96">
                  <c:v>МБОУ СШ № 66</c:v>
                </c:pt>
                <c:pt idx="97">
                  <c:v>МБОУ СШ № 108</c:v>
                </c:pt>
                <c:pt idx="98">
                  <c:v>МБОУ СШ № 91</c:v>
                </c:pt>
                <c:pt idx="99">
                  <c:v>ЦЕНТРАЛЬНЫЙ РАЙОН</c:v>
                </c:pt>
                <c:pt idx="100">
                  <c:v>МБОУ СШ № 10</c:v>
                </c:pt>
                <c:pt idx="101">
                  <c:v>МБОУ Лицей № 2</c:v>
                </c:pt>
                <c:pt idx="102">
                  <c:v>МАОУ СШ № 155</c:v>
                </c:pt>
                <c:pt idx="103">
                  <c:v>МБОУ Гимназия  № 16</c:v>
                </c:pt>
                <c:pt idx="104">
                  <c:v>МАОУ Гимназия № 2</c:v>
                </c:pt>
                <c:pt idx="105">
                  <c:v>МАОУ СШ Комплекс "Покровский"</c:v>
                </c:pt>
                <c:pt idx="106">
                  <c:v>МБОУ СШ № 27</c:v>
                </c:pt>
                <c:pt idx="107">
                  <c:v>МБОУ СШ № 4</c:v>
                </c:pt>
                <c:pt idx="108">
                  <c:v>МБОУ СШ № 51</c:v>
                </c:pt>
              </c:strCache>
            </c:strRef>
          </c:cat>
          <c:val>
            <c:numRef>
              <c:f>'Физика-9 диаграмма'!$D$5:$D$113</c:f>
              <c:numCache>
                <c:formatCode>0,00</c:formatCode>
                <c:ptCount val="109"/>
                <c:pt idx="0">
                  <c:v>3.478096046110752</c:v>
                </c:pt>
                <c:pt idx="1">
                  <c:v>4</c:v>
                </c:pt>
                <c:pt idx="2">
                  <c:v>4</c:v>
                </c:pt>
                <c:pt idx="3">
                  <c:v>3.9117647058823528</c:v>
                </c:pt>
                <c:pt idx="4">
                  <c:v>3.6153846153846154</c:v>
                </c:pt>
                <c:pt idx="5">
                  <c:v>3.25</c:v>
                </c:pt>
                <c:pt idx="6">
                  <c:v>3.0476190476190474</c:v>
                </c:pt>
                <c:pt idx="7">
                  <c:v>3</c:v>
                </c:pt>
                <c:pt idx="8">
                  <c:v>3</c:v>
                </c:pt>
                <c:pt idx="9">
                  <c:v>3.8008117330697981</c:v>
                </c:pt>
                <c:pt idx="10">
                  <c:v>4.354838709677419</c:v>
                </c:pt>
                <c:pt idx="11">
                  <c:v>4.333333333333333</c:v>
                </c:pt>
                <c:pt idx="12">
                  <c:v>4.25</c:v>
                </c:pt>
                <c:pt idx="13">
                  <c:v>4.25</c:v>
                </c:pt>
                <c:pt idx="14">
                  <c:v>3.8888888888888888</c:v>
                </c:pt>
                <c:pt idx="15">
                  <c:v>3.8461538461538463</c:v>
                </c:pt>
                <c:pt idx="16">
                  <c:v>3.6666666666666665</c:v>
                </c:pt>
                <c:pt idx="17">
                  <c:v>3.4</c:v>
                </c:pt>
                <c:pt idx="18">
                  <c:v>3.3333333333333335</c:v>
                </c:pt>
                <c:pt idx="19">
                  <c:v>3.2857142857142856</c:v>
                </c:pt>
                <c:pt idx="20">
                  <c:v>3.2</c:v>
                </c:pt>
                <c:pt idx="21">
                  <c:v>3.4938082750582748</c:v>
                </c:pt>
                <c:pt idx="22">
                  <c:v>4.2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3.75</c:v>
                </c:pt>
                <c:pt idx="27">
                  <c:v>3.6666666666666665</c:v>
                </c:pt>
                <c:pt idx="28">
                  <c:v>3.5</c:v>
                </c:pt>
                <c:pt idx="29">
                  <c:v>3.5</c:v>
                </c:pt>
                <c:pt idx="30">
                  <c:v>3.4615384615384617</c:v>
                </c:pt>
                <c:pt idx="31">
                  <c:v>3.3</c:v>
                </c:pt>
                <c:pt idx="32">
                  <c:v>3.2727272727272729</c:v>
                </c:pt>
                <c:pt idx="33">
                  <c:v>3.25</c:v>
                </c:pt>
                <c:pt idx="34">
                  <c:v>3.25</c:v>
                </c:pt>
                <c:pt idx="35">
                  <c:v>3.25</c:v>
                </c:pt>
                <c:pt idx="36">
                  <c:v>3</c:v>
                </c:pt>
                <c:pt idx="37">
                  <c:v>2.5</c:v>
                </c:pt>
                <c:pt idx="38">
                  <c:v>3.8852645502645506</c:v>
                </c:pt>
                <c:pt idx="39">
                  <c:v>5</c:v>
                </c:pt>
                <c:pt idx="40">
                  <c:v>5</c:v>
                </c:pt>
                <c:pt idx="41">
                  <c:v>4.625</c:v>
                </c:pt>
                <c:pt idx="42">
                  <c:v>4.2222222222222223</c:v>
                </c:pt>
                <c:pt idx="43">
                  <c:v>4</c:v>
                </c:pt>
                <c:pt idx="44">
                  <c:v>3.8928571428571428</c:v>
                </c:pt>
                <c:pt idx="45">
                  <c:v>3.8888888888888888</c:v>
                </c:pt>
                <c:pt idx="46">
                  <c:v>3.8333333333333335</c:v>
                </c:pt>
                <c:pt idx="47">
                  <c:v>3.8333333333333335</c:v>
                </c:pt>
                <c:pt idx="48">
                  <c:v>3.8333333333333335</c:v>
                </c:pt>
                <c:pt idx="49">
                  <c:v>3.5</c:v>
                </c:pt>
                <c:pt idx="50">
                  <c:v>3.4</c:v>
                </c:pt>
                <c:pt idx="51">
                  <c:v>3.25</c:v>
                </c:pt>
                <c:pt idx="52">
                  <c:v>3</c:v>
                </c:pt>
                <c:pt idx="53">
                  <c:v>3</c:v>
                </c:pt>
                <c:pt idx="54">
                  <c:v>3.7992063492063495</c:v>
                </c:pt>
                <c:pt idx="55">
                  <c:v>4.333333333333333</c:v>
                </c:pt>
                <c:pt idx="56">
                  <c:v>4.0999999999999996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3.8</c:v>
                </c:pt>
                <c:pt idx="63">
                  <c:v>3.6666666666666665</c:v>
                </c:pt>
                <c:pt idx="64">
                  <c:v>3.5555555555555554</c:v>
                </c:pt>
                <c:pt idx="65">
                  <c:v>3.5</c:v>
                </c:pt>
                <c:pt idx="66">
                  <c:v>3.5</c:v>
                </c:pt>
                <c:pt idx="67">
                  <c:v>3.4</c:v>
                </c:pt>
                <c:pt idx="68">
                  <c:v>3.3333333333333335</c:v>
                </c:pt>
                <c:pt idx="69">
                  <c:v>3.8255672488431105</c:v>
                </c:pt>
                <c:pt idx="70">
                  <c:v>4.5</c:v>
                </c:pt>
                <c:pt idx="71">
                  <c:v>4.5</c:v>
                </c:pt>
                <c:pt idx="72">
                  <c:v>4.0769230769230766</c:v>
                </c:pt>
                <c:pt idx="73">
                  <c:v>4.0555555555555554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3.9714285714285715</c:v>
                </c:pt>
                <c:pt idx="82">
                  <c:v>3.9583333333333335</c:v>
                </c:pt>
                <c:pt idx="83">
                  <c:v>3.9166666666666665</c:v>
                </c:pt>
                <c:pt idx="84">
                  <c:v>3.9230769230769229</c:v>
                </c:pt>
                <c:pt idx="85">
                  <c:v>3.875</c:v>
                </c:pt>
                <c:pt idx="86">
                  <c:v>3.8666666666666667</c:v>
                </c:pt>
                <c:pt idx="87">
                  <c:v>3.8181818181818183</c:v>
                </c:pt>
                <c:pt idx="88">
                  <c:v>3.75</c:v>
                </c:pt>
                <c:pt idx="89">
                  <c:v>3.6666666666666665</c:v>
                </c:pt>
                <c:pt idx="90">
                  <c:v>3.6363636363636362</c:v>
                </c:pt>
                <c:pt idx="91">
                  <c:v>3.625</c:v>
                </c:pt>
                <c:pt idx="92">
                  <c:v>3.6</c:v>
                </c:pt>
                <c:pt idx="93">
                  <c:v>3.5</c:v>
                </c:pt>
                <c:pt idx="94">
                  <c:v>3.5</c:v>
                </c:pt>
                <c:pt idx="95">
                  <c:v>3.4444444444444446</c:v>
                </c:pt>
                <c:pt idx="96">
                  <c:v>3.4</c:v>
                </c:pt>
                <c:pt idx="97">
                  <c:v>3.3571428571428572</c:v>
                </c:pt>
                <c:pt idx="98">
                  <c:v>3</c:v>
                </c:pt>
                <c:pt idx="99">
                  <c:v>3.7481481481481485</c:v>
                </c:pt>
                <c:pt idx="100">
                  <c:v>4.25</c:v>
                </c:pt>
                <c:pt idx="101">
                  <c:v>4.2</c:v>
                </c:pt>
                <c:pt idx="102">
                  <c:v>3.8333333333333335</c:v>
                </c:pt>
                <c:pt idx="103">
                  <c:v>3.75</c:v>
                </c:pt>
                <c:pt idx="104">
                  <c:v>3.7</c:v>
                </c:pt>
                <c:pt idx="105">
                  <c:v>3.7</c:v>
                </c:pt>
                <c:pt idx="106">
                  <c:v>3.6</c:v>
                </c:pt>
                <c:pt idx="107">
                  <c:v>3.5</c:v>
                </c:pt>
                <c:pt idx="108">
                  <c:v>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00352"/>
        <c:axId val="92501888"/>
      </c:lineChart>
      <c:catAx>
        <c:axId val="9250035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501888"/>
        <c:crosses val="autoZero"/>
        <c:auto val="1"/>
        <c:lblAlgn val="ctr"/>
        <c:lblOffset val="100"/>
        <c:noMultiLvlLbl val="0"/>
      </c:catAx>
      <c:valAx>
        <c:axId val="92501888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500352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05862038967624"/>
          <c:y val="1.8357347789899444E-2"/>
          <c:w val="0.72476879021481255"/>
          <c:h val="4.2154876300337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11908</xdr:rowOff>
    </xdr:from>
    <xdr:to>
      <xdr:col>25</xdr:col>
      <xdr:colOff>416718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0.02348</cdr:x>
      <cdr:y>0.06991</cdr:y>
    </cdr:from>
    <cdr:to>
      <cdr:x>0.02379</cdr:x>
      <cdr:y>0.66667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7768" y="357085"/>
          <a:ext cx="5138" cy="30481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0.21269</cdr:x>
      <cdr:y>0.06529</cdr:y>
    </cdr:from>
    <cdr:to>
      <cdr:x>0.213</cdr:x>
      <cdr:y>0.66434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512344" y="333487"/>
          <a:ext cx="5050" cy="30597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0.36317</cdr:x>
      <cdr:y>0.07004</cdr:y>
    </cdr:from>
    <cdr:to>
      <cdr:x>0.36482</cdr:x>
      <cdr:y>0.66667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5997380" y="357760"/>
          <a:ext cx="27183" cy="30474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0.50757</cdr:x>
      <cdr:y>0.06483</cdr:y>
    </cdr:from>
    <cdr:to>
      <cdr:x>0.50844</cdr:x>
      <cdr:y>0.66434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8382000" y="331128"/>
          <a:ext cx="14289" cy="30621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0.64107</cdr:x>
      <cdr:y>0.05716</cdr:y>
    </cdr:from>
    <cdr:to>
      <cdr:x>0.64239</cdr:x>
      <cdr:y>0.669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586600" y="291981"/>
          <a:ext cx="21869" cy="31251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0.90914</cdr:x>
      <cdr:y>0.06629</cdr:y>
    </cdr:from>
    <cdr:to>
      <cdr:x>0.9106</cdr:x>
      <cdr:y>0.66434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5013590" y="338590"/>
          <a:ext cx="24004" cy="30546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0.10393</cdr:x>
      <cdr:y>0.07642</cdr:y>
    </cdr:from>
    <cdr:to>
      <cdr:x>0.10598</cdr:x>
      <cdr:y>0.66434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1716229" y="390346"/>
          <a:ext cx="33990" cy="30029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59530</xdr:colOff>
      <xdr:row>0</xdr:row>
      <xdr:rowOff>71439</xdr:rowOff>
    </xdr:from>
    <xdr:to>
      <xdr:col>25</xdr:col>
      <xdr:colOff>535780</xdr:colOff>
      <xdr:row>0</xdr:row>
      <xdr:rowOff>5167313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0.02319</cdr:x>
      <cdr:y>0.06871</cdr:y>
    </cdr:from>
    <cdr:to>
      <cdr:x>0.02405</cdr:x>
      <cdr:y>0.68332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6874" y="350153"/>
          <a:ext cx="14345" cy="3131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0.21226</cdr:x>
      <cdr:y>0.06969</cdr:y>
    </cdr:from>
    <cdr:to>
      <cdr:x>0.21246</cdr:x>
      <cdr:y>0.68748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3540328" y="355148"/>
          <a:ext cx="3336" cy="314818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0.36358</cdr:x>
      <cdr:y>0.07394</cdr:y>
    </cdr:from>
    <cdr:to>
      <cdr:x>0.36445</cdr:x>
      <cdr:y>0.67757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6064352" y="376773"/>
          <a:ext cx="14451" cy="307603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0.50738</cdr:x>
      <cdr:y>0.06981</cdr:y>
    </cdr:from>
    <cdr:to>
      <cdr:x>0.5077</cdr:x>
      <cdr:y>0.68125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8462743" y="355740"/>
          <a:ext cx="5337" cy="31158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0.64274</cdr:x>
      <cdr:y>0.06713</cdr:y>
    </cdr:from>
    <cdr:to>
      <cdr:x>0.64307</cdr:x>
      <cdr:y>0.67708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0720516" y="342086"/>
          <a:ext cx="5505" cy="31082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0.90997</cdr:x>
      <cdr:y>0.05834</cdr:y>
    </cdr:from>
    <cdr:to>
      <cdr:x>0.91144</cdr:x>
      <cdr:y>0.6771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5177628" y="297271"/>
          <a:ext cx="24518" cy="31531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0.10366</cdr:x>
      <cdr:y>0.07059</cdr:y>
    </cdr:from>
    <cdr:to>
      <cdr:x>0.10389</cdr:x>
      <cdr:y>0.66719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729053" y="359702"/>
          <a:ext cx="3698" cy="30401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4.28515625" customWidth="1"/>
    <col min="3" max="6" width="7.7109375" customWidth="1"/>
    <col min="7" max="7" width="8.28515625" customWidth="1"/>
    <col min="8" max="8" width="7.7109375" customWidth="1"/>
  </cols>
  <sheetData>
    <row r="1" spans="1:12" ht="409.5" customHeight="1" thickBot="1" x14ac:dyDescent="0.3"/>
    <row r="2" spans="1:12" ht="15" customHeight="1" x14ac:dyDescent="0.25">
      <c r="A2" s="440" t="s">
        <v>57</v>
      </c>
      <c r="B2" s="442" t="s">
        <v>108</v>
      </c>
      <c r="C2" s="444">
        <v>2022</v>
      </c>
      <c r="D2" s="445"/>
      <c r="E2" s="445"/>
      <c r="F2" s="438"/>
      <c r="G2" s="438" t="s">
        <v>96</v>
      </c>
    </row>
    <row r="3" spans="1:12" ht="40.5" customHeight="1" thickBot="1" x14ac:dyDescent="0.3">
      <c r="A3" s="441"/>
      <c r="B3" s="443"/>
      <c r="C3" s="199" t="s">
        <v>97</v>
      </c>
      <c r="D3" s="185" t="s">
        <v>98</v>
      </c>
      <c r="E3" s="185" t="s">
        <v>99</v>
      </c>
      <c r="F3" s="200" t="s">
        <v>109</v>
      </c>
      <c r="G3" s="439"/>
    </row>
    <row r="4" spans="1:12" ht="15" customHeight="1" thickBot="1" x14ac:dyDescent="0.3">
      <c r="A4" s="111"/>
      <c r="B4" s="112" t="s">
        <v>120</v>
      </c>
      <c r="C4" s="160">
        <f>C5+C14+C26+C43+C59+C74+C104</f>
        <v>960</v>
      </c>
      <c r="D4" s="178">
        <f>AVERAGE(D6:D13,D15:D25,D27:D42,D44:D58,D60:D73,D75:D103,D105:D113)</f>
        <v>3.7419340247669299</v>
      </c>
      <c r="E4" s="178">
        <v>3.8</v>
      </c>
      <c r="F4" s="161"/>
      <c r="G4" s="115"/>
      <c r="I4" s="80"/>
      <c r="J4" s="37" t="s">
        <v>100</v>
      </c>
    </row>
    <row r="5" spans="1:12" ht="15" customHeight="1" thickBot="1" x14ac:dyDescent="0.3">
      <c r="A5" s="107"/>
      <c r="B5" s="108" t="s">
        <v>112</v>
      </c>
      <c r="C5" s="162">
        <f>SUM(C6:C13)</f>
        <v>120</v>
      </c>
      <c r="D5" s="113">
        <f>AVERAGE(D6:D13)</f>
        <v>3.478096046110752</v>
      </c>
      <c r="E5" s="113">
        <v>3.8</v>
      </c>
      <c r="F5" s="264"/>
      <c r="G5" s="116"/>
      <c r="I5" s="63"/>
      <c r="J5" s="37" t="s">
        <v>101</v>
      </c>
    </row>
    <row r="6" spans="1:12" ht="15" customHeight="1" x14ac:dyDescent="0.25">
      <c r="A6" s="122">
        <v>1</v>
      </c>
      <c r="B6" s="187" t="s">
        <v>70</v>
      </c>
      <c r="C6" s="283">
        <v>1</v>
      </c>
      <c r="D6" s="181">
        <v>3</v>
      </c>
      <c r="E6" s="181">
        <v>3.8</v>
      </c>
      <c r="F6" s="265">
        <v>96</v>
      </c>
      <c r="G6" s="49">
        <f>F6</f>
        <v>96</v>
      </c>
      <c r="I6" s="65"/>
      <c r="J6" s="37" t="s">
        <v>102</v>
      </c>
    </row>
    <row r="7" spans="1:12" x14ac:dyDescent="0.25">
      <c r="A7" s="47">
        <v>2</v>
      </c>
      <c r="B7" s="187" t="s">
        <v>71</v>
      </c>
      <c r="C7" s="283">
        <v>39</v>
      </c>
      <c r="D7" s="181">
        <v>3.6153846153846154</v>
      </c>
      <c r="E7" s="181">
        <v>3.8</v>
      </c>
      <c r="F7" s="265">
        <v>64</v>
      </c>
      <c r="G7" s="109">
        <f t="shared" ref="G7:G60" si="0">F7</f>
        <v>64</v>
      </c>
      <c r="I7" s="38"/>
      <c r="J7" s="37" t="s">
        <v>103</v>
      </c>
      <c r="L7" s="45"/>
    </row>
    <row r="8" spans="1:12" x14ac:dyDescent="0.25">
      <c r="A8" s="177">
        <v>3</v>
      </c>
      <c r="B8" s="187" t="s">
        <v>68</v>
      </c>
      <c r="C8" s="283">
        <v>34</v>
      </c>
      <c r="D8" s="181">
        <v>3.9117647058823528</v>
      </c>
      <c r="E8" s="181">
        <v>3.8</v>
      </c>
      <c r="F8" s="265">
        <v>40</v>
      </c>
      <c r="G8" s="176">
        <f t="shared" si="0"/>
        <v>40</v>
      </c>
      <c r="L8" s="45"/>
    </row>
    <row r="9" spans="1:12" x14ac:dyDescent="0.25">
      <c r="A9" s="177">
        <v>4</v>
      </c>
      <c r="B9" s="187" t="s">
        <v>69</v>
      </c>
      <c r="C9" s="283">
        <v>5</v>
      </c>
      <c r="D9" s="181">
        <v>4</v>
      </c>
      <c r="E9" s="181">
        <v>3.8</v>
      </c>
      <c r="F9" s="265">
        <v>18</v>
      </c>
      <c r="G9" s="176">
        <f t="shared" si="0"/>
        <v>18</v>
      </c>
      <c r="I9" s="46"/>
      <c r="J9" s="45"/>
      <c r="L9" s="45"/>
    </row>
    <row r="10" spans="1:12" x14ac:dyDescent="0.25">
      <c r="A10" s="177">
        <v>5</v>
      </c>
      <c r="B10" s="187" t="s">
        <v>130</v>
      </c>
      <c r="C10" s="283">
        <v>3</v>
      </c>
      <c r="D10" s="181">
        <v>3</v>
      </c>
      <c r="E10" s="181">
        <v>3.8</v>
      </c>
      <c r="F10" s="265">
        <v>97</v>
      </c>
      <c r="G10" s="176">
        <f t="shared" si="0"/>
        <v>97</v>
      </c>
      <c r="I10" s="46"/>
      <c r="J10" s="45"/>
      <c r="L10" s="45"/>
    </row>
    <row r="11" spans="1:12" x14ac:dyDescent="0.25">
      <c r="A11" s="177">
        <v>6</v>
      </c>
      <c r="B11" s="187" t="s">
        <v>131</v>
      </c>
      <c r="C11" s="283">
        <v>21</v>
      </c>
      <c r="D11" s="181">
        <v>3.0476190476190474</v>
      </c>
      <c r="E11" s="181">
        <v>3.8</v>
      </c>
      <c r="F11" s="265">
        <v>95</v>
      </c>
      <c r="G11" s="109">
        <f t="shared" si="0"/>
        <v>95</v>
      </c>
      <c r="I11" s="46"/>
      <c r="J11" s="45"/>
      <c r="L11" s="45"/>
    </row>
    <row r="12" spans="1:12" x14ac:dyDescent="0.25">
      <c r="A12" s="202">
        <v>7</v>
      </c>
      <c r="B12" s="187" t="s">
        <v>72</v>
      </c>
      <c r="C12" s="283">
        <v>9</v>
      </c>
      <c r="D12" s="181">
        <v>4</v>
      </c>
      <c r="E12" s="181">
        <v>3.8</v>
      </c>
      <c r="F12" s="265">
        <v>19</v>
      </c>
      <c r="G12" s="176">
        <f t="shared" si="0"/>
        <v>19</v>
      </c>
      <c r="I12" s="46"/>
      <c r="J12" s="45"/>
      <c r="L12" s="45"/>
    </row>
    <row r="13" spans="1:12" ht="15.75" thickBot="1" x14ac:dyDescent="0.3">
      <c r="A13" s="202">
        <v>8</v>
      </c>
      <c r="B13" s="201" t="s">
        <v>129</v>
      </c>
      <c r="C13" s="309">
        <v>8</v>
      </c>
      <c r="D13" s="310">
        <v>3.25</v>
      </c>
      <c r="E13" s="310">
        <v>3.8</v>
      </c>
      <c r="F13" s="281">
        <v>88</v>
      </c>
      <c r="G13" s="203">
        <f t="shared" si="0"/>
        <v>88</v>
      </c>
      <c r="I13" s="46"/>
      <c r="J13" s="45"/>
      <c r="L13" s="45"/>
    </row>
    <row r="14" spans="1:12" ht="15.75" thickBot="1" x14ac:dyDescent="0.3">
      <c r="A14" s="107"/>
      <c r="B14" s="108" t="s">
        <v>113</v>
      </c>
      <c r="C14" s="162">
        <f>SUM(C15:C25)</f>
        <v>98</v>
      </c>
      <c r="D14" s="113">
        <f>AVERAGE(D15:D25)</f>
        <v>3.8008117330697972</v>
      </c>
      <c r="E14" s="113">
        <v>3.8</v>
      </c>
      <c r="F14" s="264"/>
      <c r="G14" s="117"/>
      <c r="I14" s="46"/>
      <c r="J14" s="45"/>
      <c r="L14" s="45"/>
    </row>
    <row r="15" spans="1:12" x14ac:dyDescent="0.25">
      <c r="A15" s="47">
        <v>1</v>
      </c>
      <c r="B15" s="187" t="s">
        <v>50</v>
      </c>
      <c r="C15" s="283">
        <v>4</v>
      </c>
      <c r="D15" s="181">
        <v>4.25</v>
      </c>
      <c r="E15" s="181">
        <v>3.8</v>
      </c>
      <c r="F15" s="265">
        <v>9</v>
      </c>
      <c r="G15" s="49">
        <f t="shared" si="0"/>
        <v>9</v>
      </c>
      <c r="I15" s="46"/>
      <c r="J15" s="45"/>
      <c r="L15" s="45"/>
    </row>
    <row r="16" spans="1:12" x14ac:dyDescent="0.25">
      <c r="A16" s="177">
        <v>2</v>
      </c>
      <c r="B16" s="187" t="s">
        <v>49</v>
      </c>
      <c r="C16" s="283">
        <v>5</v>
      </c>
      <c r="D16" s="181">
        <v>3.4</v>
      </c>
      <c r="E16" s="181">
        <v>3.8</v>
      </c>
      <c r="F16" s="265">
        <v>78</v>
      </c>
      <c r="G16" s="176">
        <f t="shared" si="0"/>
        <v>78</v>
      </c>
      <c r="I16" s="46"/>
      <c r="J16" s="45"/>
      <c r="L16" s="45"/>
    </row>
    <row r="17" spans="1:12" x14ac:dyDescent="0.25">
      <c r="A17" s="177">
        <v>3</v>
      </c>
      <c r="B17" s="187" t="s">
        <v>51</v>
      </c>
      <c r="C17" s="283">
        <v>8</v>
      </c>
      <c r="D17" s="181">
        <v>4.25</v>
      </c>
      <c r="E17" s="181">
        <v>3.8</v>
      </c>
      <c r="F17" s="265">
        <v>10</v>
      </c>
      <c r="G17" s="109">
        <f t="shared" si="0"/>
        <v>10</v>
      </c>
      <c r="I17" s="45"/>
      <c r="J17" s="45"/>
      <c r="L17" s="45"/>
    </row>
    <row r="18" spans="1:12" x14ac:dyDescent="0.25">
      <c r="A18" s="177">
        <v>4</v>
      </c>
      <c r="B18" s="189" t="s">
        <v>52</v>
      </c>
      <c r="C18" s="285">
        <v>31</v>
      </c>
      <c r="D18" s="183">
        <v>4.354838709677419</v>
      </c>
      <c r="E18" s="183">
        <v>3.8</v>
      </c>
      <c r="F18" s="267">
        <v>6</v>
      </c>
      <c r="G18" s="176">
        <f t="shared" si="0"/>
        <v>6</v>
      </c>
      <c r="I18" s="45"/>
      <c r="J18" s="45"/>
      <c r="L18" s="45"/>
    </row>
    <row r="19" spans="1:12" x14ac:dyDescent="0.25">
      <c r="A19" s="123">
        <v>5</v>
      </c>
      <c r="B19" s="190" t="s">
        <v>53</v>
      </c>
      <c r="C19" s="286">
        <v>13</v>
      </c>
      <c r="D19" s="182">
        <v>3.8461538461538463</v>
      </c>
      <c r="E19" s="182">
        <v>3.8</v>
      </c>
      <c r="F19" s="268">
        <v>46</v>
      </c>
      <c r="G19" s="176">
        <f t="shared" si="0"/>
        <v>46</v>
      </c>
      <c r="I19" s="45"/>
      <c r="J19" s="45"/>
      <c r="L19" s="45"/>
    </row>
    <row r="20" spans="1:12" x14ac:dyDescent="0.25">
      <c r="A20" s="177">
        <v>6</v>
      </c>
      <c r="B20" s="190" t="s">
        <v>85</v>
      </c>
      <c r="C20" s="286">
        <v>3</v>
      </c>
      <c r="D20" s="182">
        <v>4.333333333333333</v>
      </c>
      <c r="E20" s="182">
        <v>3.8</v>
      </c>
      <c r="F20" s="268">
        <v>7</v>
      </c>
      <c r="G20" s="176">
        <f t="shared" si="0"/>
        <v>7</v>
      </c>
      <c r="I20" s="45"/>
      <c r="J20" s="45"/>
      <c r="L20" s="45"/>
    </row>
    <row r="21" spans="1:12" x14ac:dyDescent="0.25">
      <c r="A21" s="177">
        <v>7</v>
      </c>
      <c r="B21" s="190" t="s">
        <v>55</v>
      </c>
      <c r="C21" s="286">
        <v>9</v>
      </c>
      <c r="D21" s="182">
        <v>3.8888888888888888</v>
      </c>
      <c r="E21" s="182">
        <v>3.8</v>
      </c>
      <c r="F21" s="268">
        <v>41</v>
      </c>
      <c r="G21" s="176">
        <f t="shared" si="0"/>
        <v>41</v>
      </c>
      <c r="I21" s="45"/>
      <c r="J21" s="45"/>
      <c r="L21" s="45"/>
    </row>
    <row r="22" spans="1:12" x14ac:dyDescent="0.25">
      <c r="A22" s="177">
        <v>8</v>
      </c>
      <c r="B22" s="191" t="s">
        <v>47</v>
      </c>
      <c r="C22" s="287">
        <v>5</v>
      </c>
      <c r="D22" s="299">
        <v>3.2</v>
      </c>
      <c r="E22" s="299">
        <v>3.8</v>
      </c>
      <c r="F22" s="269">
        <v>93</v>
      </c>
      <c r="G22" s="176">
        <f t="shared" si="0"/>
        <v>93</v>
      </c>
      <c r="I22" s="45"/>
      <c r="J22" s="45"/>
      <c r="L22" s="45"/>
    </row>
    <row r="23" spans="1:12" x14ac:dyDescent="0.25">
      <c r="A23" s="177">
        <v>9</v>
      </c>
      <c r="B23" s="190" t="s">
        <v>48</v>
      </c>
      <c r="C23" s="286">
        <v>3</v>
      </c>
      <c r="D23" s="182">
        <v>3.3333333333333335</v>
      </c>
      <c r="E23" s="182">
        <v>3.8</v>
      </c>
      <c r="F23" s="268">
        <v>83</v>
      </c>
      <c r="G23" s="176">
        <f t="shared" si="0"/>
        <v>83</v>
      </c>
      <c r="I23" s="45"/>
      <c r="J23" s="45"/>
      <c r="L23" s="45"/>
    </row>
    <row r="24" spans="1:12" x14ac:dyDescent="0.25">
      <c r="A24" s="177">
        <v>10</v>
      </c>
      <c r="B24" s="190" t="s">
        <v>46</v>
      </c>
      <c r="C24" s="286">
        <v>3</v>
      </c>
      <c r="D24" s="182">
        <v>3.6666666666666665</v>
      </c>
      <c r="E24" s="182">
        <v>3.8</v>
      </c>
      <c r="F24" s="268">
        <v>58</v>
      </c>
      <c r="G24" s="176">
        <f t="shared" si="0"/>
        <v>58</v>
      </c>
      <c r="I24" s="45"/>
      <c r="J24" s="45"/>
      <c r="L24" s="45"/>
    </row>
    <row r="25" spans="1:12" ht="15.75" thickBot="1" x14ac:dyDescent="0.3">
      <c r="A25" s="177">
        <v>11</v>
      </c>
      <c r="B25" s="192" t="s">
        <v>62</v>
      </c>
      <c r="C25" s="288">
        <v>14</v>
      </c>
      <c r="D25" s="179">
        <v>3.2857142857142856</v>
      </c>
      <c r="E25" s="179">
        <v>3.8</v>
      </c>
      <c r="F25" s="270">
        <v>86</v>
      </c>
      <c r="G25" s="176">
        <f t="shared" si="0"/>
        <v>86</v>
      </c>
      <c r="I25" s="45"/>
      <c r="J25" s="45"/>
      <c r="L25" s="45"/>
    </row>
    <row r="26" spans="1:12" ht="15.75" thickBot="1" x14ac:dyDescent="0.3">
      <c r="A26" s="107"/>
      <c r="B26" s="108" t="s">
        <v>114</v>
      </c>
      <c r="C26" s="162">
        <f>SUM(C27:C42)</f>
        <v>100</v>
      </c>
      <c r="D26" s="113">
        <f>AVERAGE(D27:D42)</f>
        <v>3.4938082750582748</v>
      </c>
      <c r="E26" s="113">
        <v>3.8</v>
      </c>
      <c r="F26" s="264"/>
      <c r="G26" s="117"/>
      <c r="I26" s="45"/>
      <c r="J26" s="45"/>
      <c r="L26" s="45"/>
    </row>
    <row r="27" spans="1:12" x14ac:dyDescent="0.25">
      <c r="A27" s="47">
        <v>1</v>
      </c>
      <c r="B27" s="187" t="s">
        <v>73</v>
      </c>
      <c r="C27" s="283">
        <v>13</v>
      </c>
      <c r="D27" s="181">
        <v>3.4615384615384617</v>
      </c>
      <c r="E27" s="181">
        <v>3.8</v>
      </c>
      <c r="F27" s="265">
        <v>76</v>
      </c>
      <c r="G27" s="49">
        <f t="shared" si="0"/>
        <v>76</v>
      </c>
      <c r="I27" s="45"/>
      <c r="J27" s="45"/>
      <c r="L27" s="45"/>
    </row>
    <row r="28" spans="1:12" ht="15" customHeight="1" x14ac:dyDescent="0.25">
      <c r="A28" s="177">
        <v>2</v>
      </c>
      <c r="B28" s="193" t="s">
        <v>134</v>
      </c>
      <c r="C28" s="289">
        <v>5</v>
      </c>
      <c r="D28" s="308">
        <v>4</v>
      </c>
      <c r="E28" s="308">
        <v>3.8</v>
      </c>
      <c r="F28" s="271">
        <v>20</v>
      </c>
      <c r="G28" s="109">
        <f t="shared" si="0"/>
        <v>20</v>
      </c>
      <c r="I28" s="45"/>
      <c r="J28" s="45"/>
      <c r="L28" s="45"/>
    </row>
    <row r="29" spans="1:12" x14ac:dyDescent="0.25">
      <c r="A29" s="177">
        <v>3</v>
      </c>
      <c r="B29" s="187" t="s">
        <v>67</v>
      </c>
      <c r="C29" s="283">
        <v>4</v>
      </c>
      <c r="D29" s="181">
        <v>3.75</v>
      </c>
      <c r="E29" s="181">
        <v>3.8</v>
      </c>
      <c r="F29" s="265">
        <v>53</v>
      </c>
      <c r="G29" s="176">
        <f t="shared" si="0"/>
        <v>53</v>
      </c>
      <c r="I29" s="45"/>
      <c r="J29" s="45"/>
      <c r="L29" s="45"/>
    </row>
    <row r="30" spans="1:12" x14ac:dyDescent="0.25">
      <c r="A30" s="177">
        <v>4</v>
      </c>
      <c r="B30" s="187" t="s">
        <v>66</v>
      </c>
      <c r="C30" s="283">
        <v>10</v>
      </c>
      <c r="D30" s="181">
        <v>4.2</v>
      </c>
      <c r="E30" s="181">
        <v>3.8</v>
      </c>
      <c r="F30" s="265">
        <v>13</v>
      </c>
      <c r="G30" s="176">
        <f t="shared" si="0"/>
        <v>13</v>
      </c>
      <c r="I30" s="45"/>
      <c r="J30" s="45"/>
      <c r="L30" s="45"/>
    </row>
    <row r="31" spans="1:12" x14ac:dyDescent="0.25">
      <c r="A31" s="177">
        <v>5</v>
      </c>
      <c r="B31" s="187" t="s">
        <v>65</v>
      </c>
      <c r="C31" s="283">
        <v>3</v>
      </c>
      <c r="D31" s="181">
        <v>3.6666666666666665</v>
      </c>
      <c r="E31" s="181">
        <v>3.8</v>
      </c>
      <c r="F31" s="265">
        <v>59</v>
      </c>
      <c r="G31" s="176">
        <f t="shared" si="0"/>
        <v>59</v>
      </c>
      <c r="I31" s="45"/>
      <c r="J31" s="45"/>
      <c r="L31" s="45"/>
    </row>
    <row r="32" spans="1:12" x14ac:dyDescent="0.25">
      <c r="A32" s="177">
        <v>6</v>
      </c>
      <c r="B32" s="187" t="s">
        <v>41</v>
      </c>
      <c r="C32" s="283">
        <v>8</v>
      </c>
      <c r="D32" s="181">
        <v>3.25</v>
      </c>
      <c r="E32" s="181">
        <v>3.8</v>
      </c>
      <c r="F32" s="265">
        <v>89</v>
      </c>
      <c r="G32" s="176">
        <f t="shared" si="0"/>
        <v>89</v>
      </c>
      <c r="I32" s="45"/>
      <c r="J32" s="45"/>
      <c r="L32" s="45"/>
    </row>
    <row r="33" spans="1:12" x14ac:dyDescent="0.25">
      <c r="A33" s="177">
        <v>7</v>
      </c>
      <c r="B33" s="187" t="s">
        <v>39</v>
      </c>
      <c r="C33" s="283">
        <v>1</v>
      </c>
      <c r="D33" s="181">
        <v>3</v>
      </c>
      <c r="E33" s="181">
        <v>3.8</v>
      </c>
      <c r="F33" s="265">
        <v>98</v>
      </c>
      <c r="G33" s="176">
        <f t="shared" si="0"/>
        <v>98</v>
      </c>
      <c r="I33" s="45"/>
      <c r="J33" s="45"/>
      <c r="L33" s="45"/>
    </row>
    <row r="34" spans="1:12" x14ac:dyDescent="0.25">
      <c r="A34" s="177">
        <v>8</v>
      </c>
      <c r="B34" s="188" t="s">
        <v>40</v>
      </c>
      <c r="C34" s="284">
        <v>2</v>
      </c>
      <c r="D34" s="298">
        <v>2.5</v>
      </c>
      <c r="E34" s="298">
        <v>3.8</v>
      </c>
      <c r="F34" s="266">
        <v>102</v>
      </c>
      <c r="G34" s="176">
        <f t="shared" si="0"/>
        <v>102</v>
      </c>
      <c r="I34" s="45"/>
      <c r="J34" s="45"/>
      <c r="L34" s="45"/>
    </row>
    <row r="35" spans="1:12" x14ac:dyDescent="0.25">
      <c r="A35" s="177">
        <v>9</v>
      </c>
      <c r="B35" s="187" t="s">
        <v>38</v>
      </c>
      <c r="C35" s="283">
        <v>4</v>
      </c>
      <c r="D35" s="181">
        <v>3.25</v>
      </c>
      <c r="E35" s="181">
        <v>3.8</v>
      </c>
      <c r="F35" s="265">
        <v>90</v>
      </c>
      <c r="G35" s="176">
        <f t="shared" si="0"/>
        <v>90</v>
      </c>
      <c r="I35" s="45"/>
      <c r="J35" s="45"/>
      <c r="L35" s="45"/>
    </row>
    <row r="36" spans="1:12" x14ac:dyDescent="0.25">
      <c r="A36" s="177">
        <v>10</v>
      </c>
      <c r="B36" s="188" t="s">
        <v>43</v>
      </c>
      <c r="C36" s="284">
        <v>11</v>
      </c>
      <c r="D36" s="298">
        <v>3.2727272727272729</v>
      </c>
      <c r="E36" s="298">
        <v>3.8</v>
      </c>
      <c r="F36" s="266">
        <v>87</v>
      </c>
      <c r="G36" s="176">
        <f t="shared" si="0"/>
        <v>87</v>
      </c>
      <c r="I36" s="45"/>
      <c r="J36" s="45"/>
      <c r="L36" s="45"/>
    </row>
    <row r="37" spans="1:12" x14ac:dyDescent="0.25">
      <c r="A37" s="177">
        <v>11</v>
      </c>
      <c r="B37" s="192" t="s">
        <v>44</v>
      </c>
      <c r="C37" s="288">
        <v>16</v>
      </c>
      <c r="D37" s="179">
        <v>3.5</v>
      </c>
      <c r="E37" s="179">
        <v>3.8</v>
      </c>
      <c r="F37" s="270">
        <v>68</v>
      </c>
      <c r="G37" s="176">
        <f t="shared" si="0"/>
        <v>68</v>
      </c>
      <c r="I37" s="45"/>
      <c r="J37" s="45"/>
      <c r="L37" s="45"/>
    </row>
    <row r="38" spans="1:12" x14ac:dyDescent="0.25">
      <c r="A38" s="177">
        <v>12</v>
      </c>
      <c r="B38" s="187" t="s">
        <v>63</v>
      </c>
      <c r="C38" s="283">
        <v>6</v>
      </c>
      <c r="D38" s="181">
        <v>3.5</v>
      </c>
      <c r="E38" s="181">
        <v>3.8</v>
      </c>
      <c r="F38" s="265">
        <v>69</v>
      </c>
      <c r="G38" s="176">
        <f t="shared" si="0"/>
        <v>69</v>
      </c>
      <c r="I38" s="45"/>
      <c r="J38" s="45"/>
      <c r="L38" s="45"/>
    </row>
    <row r="39" spans="1:12" x14ac:dyDescent="0.25">
      <c r="A39" s="177">
        <v>13</v>
      </c>
      <c r="B39" s="187" t="s">
        <v>64</v>
      </c>
      <c r="C39" s="283">
        <v>4</v>
      </c>
      <c r="D39" s="181">
        <v>3.25</v>
      </c>
      <c r="E39" s="181">
        <v>3.8</v>
      </c>
      <c r="F39" s="265">
        <v>91</v>
      </c>
      <c r="G39" s="176">
        <f t="shared" si="0"/>
        <v>91</v>
      </c>
      <c r="I39" s="45"/>
      <c r="J39" s="45"/>
      <c r="L39" s="45"/>
    </row>
    <row r="40" spans="1:12" x14ac:dyDescent="0.25">
      <c r="A40" s="177">
        <v>14</v>
      </c>
      <c r="B40" s="187" t="s">
        <v>37</v>
      </c>
      <c r="C40" s="283">
        <v>1</v>
      </c>
      <c r="D40" s="181">
        <v>4</v>
      </c>
      <c r="E40" s="181">
        <v>3.8</v>
      </c>
      <c r="F40" s="265">
        <v>21</v>
      </c>
      <c r="G40" s="176">
        <f t="shared" si="0"/>
        <v>21</v>
      </c>
      <c r="I40" s="45"/>
      <c r="J40" s="45"/>
      <c r="L40" s="45"/>
    </row>
    <row r="41" spans="1:12" x14ac:dyDescent="0.25">
      <c r="A41" s="177">
        <v>15</v>
      </c>
      <c r="B41" s="188" t="s">
        <v>35</v>
      </c>
      <c r="C41" s="284">
        <v>10</v>
      </c>
      <c r="D41" s="298">
        <v>3.3</v>
      </c>
      <c r="E41" s="298">
        <v>3.8</v>
      </c>
      <c r="F41" s="266">
        <v>85</v>
      </c>
      <c r="G41" s="176">
        <f t="shared" si="0"/>
        <v>85</v>
      </c>
      <c r="I41" s="45"/>
      <c r="J41" s="45"/>
      <c r="L41" s="45"/>
    </row>
    <row r="42" spans="1:12" ht="15.75" thickBot="1" x14ac:dyDescent="0.3">
      <c r="A42" s="177">
        <v>16</v>
      </c>
      <c r="B42" s="192" t="s">
        <v>42</v>
      </c>
      <c r="C42" s="288">
        <v>2</v>
      </c>
      <c r="D42" s="179">
        <v>4</v>
      </c>
      <c r="E42" s="179">
        <v>3.8</v>
      </c>
      <c r="F42" s="270">
        <v>22</v>
      </c>
      <c r="G42" s="176">
        <f t="shared" si="0"/>
        <v>22</v>
      </c>
      <c r="I42" s="45"/>
      <c r="J42" s="45"/>
      <c r="L42" s="45"/>
    </row>
    <row r="43" spans="1:12" ht="15.75" thickBot="1" x14ac:dyDescent="0.3">
      <c r="A43" s="107"/>
      <c r="B43" s="108" t="s">
        <v>115</v>
      </c>
      <c r="C43" s="162">
        <f>SUM(C44:C58)</f>
        <v>127</v>
      </c>
      <c r="D43" s="113">
        <f>AVERAGE(D44:D58)</f>
        <v>3.8852645502645502</v>
      </c>
      <c r="E43" s="113">
        <v>3.8</v>
      </c>
      <c r="F43" s="264"/>
      <c r="G43" s="117"/>
      <c r="I43" s="45"/>
      <c r="J43" s="45"/>
      <c r="L43" s="45"/>
    </row>
    <row r="44" spans="1:12" ht="15" customHeight="1" x14ac:dyDescent="0.25">
      <c r="A44" s="44">
        <v>1</v>
      </c>
      <c r="B44" s="187" t="s">
        <v>135</v>
      </c>
      <c r="C44" s="283">
        <v>20</v>
      </c>
      <c r="D44" s="181">
        <v>4</v>
      </c>
      <c r="E44" s="181">
        <v>3.8</v>
      </c>
      <c r="F44" s="265">
        <v>23</v>
      </c>
      <c r="G44" s="49">
        <f t="shared" si="0"/>
        <v>23</v>
      </c>
      <c r="I44" s="45"/>
      <c r="J44" s="45"/>
      <c r="L44" s="45"/>
    </row>
    <row r="45" spans="1:12" ht="15" customHeight="1" x14ac:dyDescent="0.25">
      <c r="A45" s="177">
        <v>2</v>
      </c>
      <c r="B45" s="188" t="s">
        <v>128</v>
      </c>
      <c r="C45" s="284">
        <v>1</v>
      </c>
      <c r="D45" s="298">
        <v>3</v>
      </c>
      <c r="E45" s="298">
        <v>3.8</v>
      </c>
      <c r="F45" s="266">
        <v>99</v>
      </c>
      <c r="G45" s="176">
        <f t="shared" si="0"/>
        <v>99</v>
      </c>
      <c r="I45" s="45"/>
      <c r="J45" s="45"/>
      <c r="L45" s="45"/>
    </row>
    <row r="46" spans="1:12" ht="15" customHeight="1" x14ac:dyDescent="0.25">
      <c r="A46" s="177">
        <v>3</v>
      </c>
      <c r="B46" s="187" t="s">
        <v>75</v>
      </c>
      <c r="C46" s="283">
        <v>27</v>
      </c>
      <c r="D46" s="181">
        <v>4.2222222222222223</v>
      </c>
      <c r="E46" s="181">
        <v>3.8</v>
      </c>
      <c r="F46" s="265">
        <v>12</v>
      </c>
      <c r="G46" s="176">
        <f t="shared" si="0"/>
        <v>12</v>
      </c>
      <c r="I46" s="45"/>
      <c r="J46" s="45"/>
      <c r="L46" s="45"/>
    </row>
    <row r="47" spans="1:12" ht="15" customHeight="1" x14ac:dyDescent="0.25">
      <c r="A47" s="177">
        <v>4</v>
      </c>
      <c r="B47" s="187" t="s">
        <v>86</v>
      </c>
      <c r="C47" s="283">
        <v>28</v>
      </c>
      <c r="D47" s="181">
        <v>3.8928571428571428</v>
      </c>
      <c r="E47" s="181">
        <v>3.8</v>
      </c>
      <c r="F47" s="265">
        <v>42</v>
      </c>
      <c r="G47" s="176">
        <f t="shared" si="0"/>
        <v>42</v>
      </c>
      <c r="I47" s="45"/>
      <c r="J47" s="45"/>
      <c r="L47" s="45"/>
    </row>
    <row r="48" spans="1:12" ht="15" customHeight="1" x14ac:dyDescent="0.25">
      <c r="A48" s="177">
        <v>5</v>
      </c>
      <c r="B48" s="187" t="s">
        <v>32</v>
      </c>
      <c r="C48" s="283">
        <v>5</v>
      </c>
      <c r="D48" s="181">
        <v>3.4</v>
      </c>
      <c r="E48" s="181">
        <v>3.8</v>
      </c>
      <c r="F48" s="265">
        <v>79</v>
      </c>
      <c r="G48" s="176">
        <f t="shared" si="0"/>
        <v>79</v>
      </c>
      <c r="I48" s="45"/>
      <c r="J48" s="45"/>
      <c r="L48" s="45"/>
    </row>
    <row r="49" spans="1:12" ht="15" customHeight="1" x14ac:dyDescent="0.25">
      <c r="A49" s="177">
        <v>6</v>
      </c>
      <c r="B49" s="187" t="s">
        <v>31</v>
      </c>
      <c r="C49" s="283">
        <v>6</v>
      </c>
      <c r="D49" s="181">
        <v>3.8333333333333335</v>
      </c>
      <c r="E49" s="181">
        <v>3.8</v>
      </c>
      <c r="F49" s="265">
        <v>47</v>
      </c>
      <c r="G49" s="176">
        <f t="shared" si="0"/>
        <v>47</v>
      </c>
      <c r="I49" s="45"/>
      <c r="J49" s="45"/>
      <c r="L49" s="45"/>
    </row>
    <row r="50" spans="1:12" ht="15" customHeight="1" x14ac:dyDescent="0.25">
      <c r="A50" s="177">
        <v>7</v>
      </c>
      <c r="B50" s="188" t="s">
        <v>136</v>
      </c>
      <c r="C50" s="284">
        <v>1</v>
      </c>
      <c r="D50" s="298">
        <v>5</v>
      </c>
      <c r="E50" s="298">
        <v>3.8</v>
      </c>
      <c r="F50" s="266">
        <v>1</v>
      </c>
      <c r="G50" s="203">
        <f t="shared" si="0"/>
        <v>1</v>
      </c>
      <c r="I50" s="45"/>
      <c r="J50" s="45"/>
      <c r="L50" s="45"/>
    </row>
    <row r="51" spans="1:12" ht="15" customHeight="1" x14ac:dyDescent="0.25">
      <c r="A51" s="123">
        <v>8</v>
      </c>
      <c r="B51" s="187" t="s">
        <v>34</v>
      </c>
      <c r="C51" s="283">
        <v>8</v>
      </c>
      <c r="D51" s="181">
        <v>4.625</v>
      </c>
      <c r="E51" s="181">
        <v>3.8</v>
      </c>
      <c r="F51" s="265">
        <v>3</v>
      </c>
      <c r="G51" s="176">
        <f t="shared" si="0"/>
        <v>3</v>
      </c>
      <c r="I51" s="45"/>
      <c r="J51" s="45"/>
      <c r="L51" s="45"/>
    </row>
    <row r="52" spans="1:12" ht="15" customHeight="1" x14ac:dyDescent="0.25">
      <c r="A52" s="177">
        <v>9</v>
      </c>
      <c r="B52" s="191" t="s">
        <v>61</v>
      </c>
      <c r="C52" s="287">
        <v>1</v>
      </c>
      <c r="D52" s="299">
        <v>5</v>
      </c>
      <c r="E52" s="299">
        <v>3.8</v>
      </c>
      <c r="F52" s="269">
        <v>2</v>
      </c>
      <c r="G52" s="176">
        <f t="shared" si="0"/>
        <v>2</v>
      </c>
      <c r="I52" s="45"/>
      <c r="J52" s="45"/>
      <c r="L52" s="45"/>
    </row>
    <row r="53" spans="1:12" ht="15" customHeight="1" x14ac:dyDescent="0.25">
      <c r="A53" s="177">
        <v>10</v>
      </c>
      <c r="B53" s="191" t="s">
        <v>60</v>
      </c>
      <c r="C53" s="287">
        <v>4</v>
      </c>
      <c r="D53" s="299">
        <v>3.25</v>
      </c>
      <c r="E53" s="299">
        <v>3.8</v>
      </c>
      <c r="F53" s="269">
        <v>92</v>
      </c>
      <c r="G53" s="176">
        <f t="shared" si="0"/>
        <v>92</v>
      </c>
      <c r="I53" s="45"/>
      <c r="J53" s="45"/>
      <c r="L53" s="45"/>
    </row>
    <row r="54" spans="1:12" ht="15" customHeight="1" x14ac:dyDescent="0.25">
      <c r="A54" s="177">
        <v>11</v>
      </c>
      <c r="B54" s="190" t="s">
        <v>29</v>
      </c>
      <c r="C54" s="286">
        <v>3</v>
      </c>
      <c r="D54" s="182">
        <v>3</v>
      </c>
      <c r="E54" s="182">
        <v>3.8</v>
      </c>
      <c r="F54" s="268">
        <v>100</v>
      </c>
      <c r="G54" s="176">
        <f t="shared" si="0"/>
        <v>100</v>
      </c>
      <c r="I54" s="45"/>
      <c r="J54" s="45"/>
      <c r="L54" s="45"/>
    </row>
    <row r="55" spans="1:12" ht="15" customHeight="1" x14ac:dyDescent="0.25">
      <c r="A55" s="177">
        <v>12</v>
      </c>
      <c r="B55" s="192" t="s">
        <v>110</v>
      </c>
      <c r="C55" s="288">
        <v>6</v>
      </c>
      <c r="D55" s="179">
        <v>3.8333333333333335</v>
      </c>
      <c r="E55" s="179">
        <v>3.8</v>
      </c>
      <c r="F55" s="270">
        <v>48</v>
      </c>
      <c r="G55" s="176">
        <f t="shared" si="0"/>
        <v>48</v>
      </c>
      <c r="I55" s="45"/>
      <c r="J55" s="45"/>
      <c r="L55" s="45"/>
    </row>
    <row r="56" spans="1:12" ht="15" customHeight="1" x14ac:dyDescent="0.25">
      <c r="A56" s="177">
        <v>13</v>
      </c>
      <c r="B56" s="194" t="s">
        <v>30</v>
      </c>
      <c r="C56" s="290">
        <v>6</v>
      </c>
      <c r="D56" s="297">
        <v>3.8333333333333335</v>
      </c>
      <c r="E56" s="297">
        <v>3.8</v>
      </c>
      <c r="F56" s="272">
        <v>49</v>
      </c>
      <c r="G56" s="176">
        <f t="shared" si="0"/>
        <v>49</v>
      </c>
      <c r="I56" s="45"/>
      <c r="J56" s="45"/>
      <c r="L56" s="45"/>
    </row>
    <row r="57" spans="1:12" ht="15" customHeight="1" x14ac:dyDescent="0.25">
      <c r="A57" s="177">
        <v>14</v>
      </c>
      <c r="B57" s="187" t="s">
        <v>74</v>
      </c>
      <c r="C57" s="283">
        <v>2</v>
      </c>
      <c r="D57" s="181">
        <v>3.5</v>
      </c>
      <c r="E57" s="181">
        <v>3.8</v>
      </c>
      <c r="F57" s="265">
        <v>70</v>
      </c>
      <c r="G57" s="176">
        <f t="shared" si="0"/>
        <v>70</v>
      </c>
      <c r="I57" s="45"/>
      <c r="J57" s="45"/>
      <c r="L57" s="45"/>
    </row>
    <row r="58" spans="1:12" ht="15" customHeight="1" thickBot="1" x14ac:dyDescent="0.3">
      <c r="A58" s="177">
        <v>15</v>
      </c>
      <c r="B58" s="187" t="s">
        <v>33</v>
      </c>
      <c r="C58" s="283">
        <v>9</v>
      </c>
      <c r="D58" s="181">
        <v>3.8888888888888888</v>
      </c>
      <c r="E58" s="181">
        <v>3.8</v>
      </c>
      <c r="F58" s="265">
        <v>43</v>
      </c>
      <c r="G58" s="176">
        <f t="shared" si="0"/>
        <v>43</v>
      </c>
      <c r="I58" s="45"/>
      <c r="J58" s="45"/>
      <c r="L58" s="45"/>
    </row>
    <row r="59" spans="1:12" ht="15" customHeight="1" thickBot="1" x14ac:dyDescent="0.3">
      <c r="A59" s="107"/>
      <c r="B59" s="108" t="s">
        <v>116</v>
      </c>
      <c r="C59" s="162">
        <f>SUM(C60:C73)</f>
        <v>97</v>
      </c>
      <c r="D59" s="113">
        <f>AVERAGE(D60:D73)</f>
        <v>3.7992063492063495</v>
      </c>
      <c r="E59" s="113">
        <v>3.8</v>
      </c>
      <c r="F59" s="264"/>
      <c r="G59" s="117"/>
      <c r="I59" s="45"/>
      <c r="J59" s="45"/>
      <c r="L59" s="45"/>
    </row>
    <row r="60" spans="1:12" x14ac:dyDescent="0.25">
      <c r="A60" s="44">
        <v>1</v>
      </c>
      <c r="B60" s="196" t="s">
        <v>124</v>
      </c>
      <c r="C60" s="292">
        <v>2</v>
      </c>
      <c r="D60" s="175">
        <v>4</v>
      </c>
      <c r="E60" s="175">
        <v>3.8</v>
      </c>
      <c r="F60" s="275">
        <v>24</v>
      </c>
      <c r="G60" s="49">
        <f t="shared" si="0"/>
        <v>24</v>
      </c>
      <c r="I60" s="45"/>
      <c r="J60" s="45"/>
      <c r="L60" s="45"/>
    </row>
    <row r="61" spans="1:12" x14ac:dyDescent="0.25">
      <c r="A61" s="177">
        <v>2</v>
      </c>
      <c r="B61" s="174" t="s">
        <v>89</v>
      </c>
      <c r="C61" s="282">
        <v>10</v>
      </c>
      <c r="D61" s="300">
        <v>4.0999999999999996</v>
      </c>
      <c r="E61" s="300">
        <v>3.8</v>
      </c>
      <c r="F61" s="274">
        <v>15</v>
      </c>
      <c r="G61" s="176">
        <f t="shared" ref="G61:G113" si="1">F61</f>
        <v>15</v>
      </c>
      <c r="I61" s="45"/>
      <c r="J61" s="45"/>
      <c r="L61" s="45"/>
    </row>
    <row r="62" spans="1:12" x14ac:dyDescent="0.25">
      <c r="A62" s="177">
        <v>3</v>
      </c>
      <c r="B62" s="174" t="s">
        <v>27</v>
      </c>
      <c r="C62" s="282">
        <v>6</v>
      </c>
      <c r="D62" s="300">
        <v>3.6666666666666665</v>
      </c>
      <c r="E62" s="300">
        <v>3.8</v>
      </c>
      <c r="F62" s="274">
        <v>60</v>
      </c>
      <c r="G62" s="176">
        <f t="shared" si="1"/>
        <v>60</v>
      </c>
      <c r="I62" s="45"/>
      <c r="J62" s="45"/>
      <c r="L62" s="45"/>
    </row>
    <row r="63" spans="1:12" x14ac:dyDescent="0.25">
      <c r="A63" s="177">
        <v>4</v>
      </c>
      <c r="B63" s="174" t="s">
        <v>26</v>
      </c>
      <c r="C63" s="282">
        <v>2</v>
      </c>
      <c r="D63" s="300">
        <v>3.5</v>
      </c>
      <c r="E63" s="300">
        <v>3.8</v>
      </c>
      <c r="F63" s="274">
        <v>71</v>
      </c>
      <c r="G63" s="176">
        <f t="shared" si="1"/>
        <v>71</v>
      </c>
      <c r="I63" s="45"/>
      <c r="J63" s="45"/>
      <c r="L63" s="45"/>
    </row>
    <row r="64" spans="1:12" x14ac:dyDescent="0.25">
      <c r="A64" s="177">
        <v>5</v>
      </c>
      <c r="B64" s="174" t="s">
        <v>137</v>
      </c>
      <c r="C64" s="282">
        <v>6</v>
      </c>
      <c r="D64" s="300">
        <v>4.333333333333333</v>
      </c>
      <c r="E64" s="300">
        <v>3.8</v>
      </c>
      <c r="F64" s="274">
        <v>8</v>
      </c>
      <c r="G64" s="176">
        <f t="shared" si="1"/>
        <v>8</v>
      </c>
      <c r="I64" s="45"/>
      <c r="J64" s="45"/>
      <c r="L64" s="45"/>
    </row>
    <row r="65" spans="1:12" x14ac:dyDescent="0.25">
      <c r="A65" s="177">
        <v>6</v>
      </c>
      <c r="B65" s="196" t="s">
        <v>79</v>
      </c>
      <c r="C65" s="292">
        <v>4</v>
      </c>
      <c r="D65" s="175">
        <v>3.5</v>
      </c>
      <c r="E65" s="175">
        <v>3.8</v>
      </c>
      <c r="F65" s="275">
        <v>72</v>
      </c>
      <c r="G65" s="176">
        <f t="shared" si="1"/>
        <v>72</v>
      </c>
      <c r="I65" s="45"/>
      <c r="J65" s="45"/>
      <c r="L65" s="45"/>
    </row>
    <row r="66" spans="1:12" x14ac:dyDescent="0.25">
      <c r="A66" s="177">
        <v>7</v>
      </c>
      <c r="B66" s="174" t="s">
        <v>77</v>
      </c>
      <c r="C66" s="282">
        <v>4</v>
      </c>
      <c r="D66" s="300">
        <v>4</v>
      </c>
      <c r="E66" s="300">
        <v>3.8</v>
      </c>
      <c r="F66" s="274">
        <v>25</v>
      </c>
      <c r="G66" s="176">
        <f t="shared" si="1"/>
        <v>25</v>
      </c>
      <c r="I66" s="45"/>
      <c r="J66" s="45"/>
      <c r="L66" s="45"/>
    </row>
    <row r="67" spans="1:12" x14ac:dyDescent="0.25">
      <c r="A67" s="177">
        <v>8</v>
      </c>
      <c r="B67" s="174" t="s">
        <v>78</v>
      </c>
      <c r="C67" s="282">
        <v>1</v>
      </c>
      <c r="D67" s="300">
        <v>4</v>
      </c>
      <c r="E67" s="300">
        <v>3.8</v>
      </c>
      <c r="F67" s="274">
        <v>26</v>
      </c>
      <c r="G67" s="204">
        <f t="shared" si="1"/>
        <v>26</v>
      </c>
      <c r="I67" s="45"/>
      <c r="J67" s="45"/>
      <c r="L67" s="45"/>
    </row>
    <row r="68" spans="1:12" x14ac:dyDescent="0.25">
      <c r="A68" s="177">
        <v>9</v>
      </c>
      <c r="B68" s="174" t="s">
        <v>24</v>
      </c>
      <c r="C68" s="282">
        <v>5</v>
      </c>
      <c r="D68" s="300">
        <v>3.8</v>
      </c>
      <c r="E68" s="300">
        <v>3.8</v>
      </c>
      <c r="F68" s="274">
        <v>52</v>
      </c>
      <c r="G68" s="176">
        <f t="shared" si="1"/>
        <v>52</v>
      </c>
      <c r="I68" s="45"/>
      <c r="J68" s="45"/>
      <c r="L68" s="45"/>
    </row>
    <row r="69" spans="1:12" x14ac:dyDescent="0.25">
      <c r="A69" s="177">
        <v>10</v>
      </c>
      <c r="B69" s="174" t="s">
        <v>138</v>
      </c>
      <c r="C69" s="282">
        <v>30</v>
      </c>
      <c r="D69" s="300">
        <v>3.3333333333333335</v>
      </c>
      <c r="E69" s="300">
        <v>3.8</v>
      </c>
      <c r="F69" s="274">
        <v>84</v>
      </c>
      <c r="G69" s="118">
        <f t="shared" si="1"/>
        <v>84</v>
      </c>
      <c r="I69" s="45"/>
      <c r="J69" s="45"/>
      <c r="L69" s="45"/>
    </row>
    <row r="70" spans="1:12" x14ac:dyDescent="0.25">
      <c r="A70" s="177">
        <v>11</v>
      </c>
      <c r="B70" s="174" t="s">
        <v>87</v>
      </c>
      <c r="C70" s="282">
        <v>9</v>
      </c>
      <c r="D70" s="300">
        <v>3.5555555555555554</v>
      </c>
      <c r="E70" s="300">
        <v>3.8</v>
      </c>
      <c r="F70" s="274">
        <v>67</v>
      </c>
      <c r="G70" s="176">
        <f t="shared" si="1"/>
        <v>67</v>
      </c>
      <c r="I70" s="45"/>
      <c r="J70" s="45"/>
      <c r="L70" s="45"/>
    </row>
    <row r="71" spans="1:12" x14ac:dyDescent="0.25">
      <c r="A71" s="177">
        <v>12</v>
      </c>
      <c r="B71" s="174" t="s">
        <v>76</v>
      </c>
      <c r="C71" s="282">
        <v>1</v>
      </c>
      <c r="D71" s="300">
        <v>4</v>
      </c>
      <c r="E71" s="300">
        <v>3.8</v>
      </c>
      <c r="F71" s="274">
        <v>27</v>
      </c>
      <c r="G71" s="176">
        <f t="shared" si="1"/>
        <v>27</v>
      </c>
      <c r="I71" s="45"/>
      <c r="J71" s="45"/>
      <c r="L71" s="45"/>
    </row>
    <row r="72" spans="1:12" x14ac:dyDescent="0.25">
      <c r="A72" s="177">
        <v>13</v>
      </c>
      <c r="B72" s="174" t="s">
        <v>139</v>
      </c>
      <c r="C72" s="282">
        <v>5</v>
      </c>
      <c r="D72" s="300">
        <v>3.4</v>
      </c>
      <c r="E72" s="300">
        <v>3.8</v>
      </c>
      <c r="F72" s="274">
        <v>80</v>
      </c>
      <c r="G72" s="176">
        <f t="shared" si="1"/>
        <v>80</v>
      </c>
      <c r="I72" s="45"/>
      <c r="J72" s="45"/>
      <c r="L72" s="45"/>
    </row>
    <row r="73" spans="1:12" ht="15.75" thickBot="1" x14ac:dyDescent="0.3">
      <c r="A73" s="177">
        <v>14</v>
      </c>
      <c r="B73" s="174" t="s">
        <v>140</v>
      </c>
      <c r="C73" s="282">
        <v>12</v>
      </c>
      <c r="D73" s="300">
        <v>4</v>
      </c>
      <c r="E73" s="300">
        <v>3.8</v>
      </c>
      <c r="F73" s="274">
        <v>28</v>
      </c>
      <c r="G73" s="176">
        <f t="shared" si="1"/>
        <v>28</v>
      </c>
      <c r="I73" s="45"/>
      <c r="J73" s="45"/>
      <c r="L73" s="45"/>
    </row>
    <row r="74" spans="1:12" ht="15.75" thickBot="1" x14ac:dyDescent="0.3">
      <c r="A74" s="107"/>
      <c r="B74" s="110" t="s">
        <v>117</v>
      </c>
      <c r="C74" s="163">
        <f>SUM(C75:C103)</f>
        <v>342</v>
      </c>
      <c r="D74" s="114">
        <f>AVERAGE(D75:D103)</f>
        <v>3.8255672488431105</v>
      </c>
      <c r="E74" s="114">
        <v>3.8</v>
      </c>
      <c r="F74" s="276"/>
      <c r="G74" s="117"/>
      <c r="I74" s="45"/>
      <c r="J74" s="45"/>
      <c r="L74" s="45"/>
    </row>
    <row r="75" spans="1:12" x14ac:dyDescent="0.25">
      <c r="A75" s="44">
        <v>1</v>
      </c>
      <c r="B75" s="174" t="s">
        <v>6</v>
      </c>
      <c r="C75" s="282">
        <v>9</v>
      </c>
      <c r="D75" s="300">
        <v>3.6666666666666665</v>
      </c>
      <c r="E75" s="300">
        <v>3.8</v>
      </c>
      <c r="F75" s="274">
        <v>61</v>
      </c>
      <c r="G75" s="176">
        <f t="shared" si="1"/>
        <v>61</v>
      </c>
      <c r="I75" s="45"/>
      <c r="J75" s="45"/>
      <c r="L75" s="45"/>
    </row>
    <row r="76" spans="1:12" x14ac:dyDescent="0.25">
      <c r="A76" s="177">
        <v>2</v>
      </c>
      <c r="B76" s="174" t="s">
        <v>8</v>
      </c>
      <c r="C76" s="282">
        <v>9</v>
      </c>
      <c r="D76" s="300">
        <v>3.4444444444444446</v>
      </c>
      <c r="E76" s="300">
        <v>3.8</v>
      </c>
      <c r="F76" s="274">
        <v>77</v>
      </c>
      <c r="G76" s="176">
        <f t="shared" si="1"/>
        <v>77</v>
      </c>
      <c r="I76" s="45"/>
      <c r="J76" s="45"/>
      <c r="L76" s="45"/>
    </row>
    <row r="77" spans="1:12" x14ac:dyDescent="0.25">
      <c r="A77" s="177">
        <v>3</v>
      </c>
      <c r="B77" s="174" t="s">
        <v>19</v>
      </c>
      <c r="C77" s="282">
        <v>5</v>
      </c>
      <c r="D77" s="300">
        <v>3.6</v>
      </c>
      <c r="E77" s="300">
        <v>3.8</v>
      </c>
      <c r="F77" s="274">
        <v>65</v>
      </c>
      <c r="G77" s="176">
        <f t="shared" si="1"/>
        <v>65</v>
      </c>
      <c r="I77" s="45"/>
      <c r="J77" s="45"/>
      <c r="L77" s="45"/>
    </row>
    <row r="78" spans="1:12" x14ac:dyDescent="0.25">
      <c r="A78" s="177">
        <v>4</v>
      </c>
      <c r="B78" s="174" t="s">
        <v>11</v>
      </c>
      <c r="C78" s="282">
        <v>6</v>
      </c>
      <c r="D78" s="300">
        <v>4</v>
      </c>
      <c r="E78" s="300">
        <v>3.8</v>
      </c>
      <c r="F78" s="274">
        <v>29</v>
      </c>
      <c r="G78" s="176">
        <f t="shared" si="1"/>
        <v>29</v>
      </c>
      <c r="I78" s="45"/>
      <c r="J78" s="45"/>
      <c r="L78" s="45"/>
    </row>
    <row r="79" spans="1:12" x14ac:dyDescent="0.25">
      <c r="A79" s="177">
        <v>5</v>
      </c>
      <c r="B79" s="174" t="s">
        <v>17</v>
      </c>
      <c r="C79" s="282">
        <v>32</v>
      </c>
      <c r="D79" s="300">
        <v>4</v>
      </c>
      <c r="E79" s="300">
        <v>3.8</v>
      </c>
      <c r="F79" s="274">
        <v>30</v>
      </c>
      <c r="G79" s="176">
        <f t="shared" si="1"/>
        <v>30</v>
      </c>
      <c r="I79" s="45"/>
      <c r="J79" s="45"/>
      <c r="L79" s="45"/>
    </row>
    <row r="80" spans="1:12" x14ac:dyDescent="0.25">
      <c r="A80" s="177">
        <v>6</v>
      </c>
      <c r="B80" s="174" t="s">
        <v>22</v>
      </c>
      <c r="C80" s="282">
        <v>2</v>
      </c>
      <c r="D80" s="300">
        <v>4</v>
      </c>
      <c r="E80" s="300">
        <v>3.8</v>
      </c>
      <c r="F80" s="274">
        <v>31</v>
      </c>
      <c r="G80" s="176">
        <f t="shared" si="1"/>
        <v>31</v>
      </c>
      <c r="I80" s="45"/>
      <c r="J80" s="45"/>
      <c r="L80" s="45"/>
    </row>
    <row r="81" spans="1:12" x14ac:dyDescent="0.25">
      <c r="A81" s="177">
        <v>7</v>
      </c>
      <c r="B81" s="174" t="s">
        <v>2</v>
      </c>
      <c r="C81" s="282">
        <v>5</v>
      </c>
      <c r="D81" s="300">
        <v>3.4</v>
      </c>
      <c r="E81" s="300">
        <v>3.8</v>
      </c>
      <c r="F81" s="274">
        <v>81</v>
      </c>
      <c r="G81" s="176">
        <f t="shared" si="1"/>
        <v>81</v>
      </c>
      <c r="I81" s="45"/>
      <c r="J81" s="45"/>
      <c r="L81" s="45"/>
    </row>
    <row r="82" spans="1:12" x14ac:dyDescent="0.25">
      <c r="A82" s="177">
        <v>8</v>
      </c>
      <c r="B82" s="174" t="s">
        <v>4</v>
      </c>
      <c r="C82" s="282">
        <v>8</v>
      </c>
      <c r="D82" s="300">
        <v>3.625</v>
      </c>
      <c r="E82" s="300">
        <v>3.8</v>
      </c>
      <c r="F82" s="274">
        <v>63</v>
      </c>
      <c r="G82" s="176">
        <f t="shared" si="1"/>
        <v>63</v>
      </c>
      <c r="I82" s="45"/>
      <c r="J82" s="45"/>
      <c r="L82" s="45"/>
    </row>
    <row r="83" spans="1:12" x14ac:dyDescent="0.25">
      <c r="A83" s="177">
        <v>9</v>
      </c>
      <c r="B83" s="197" t="s">
        <v>18</v>
      </c>
      <c r="C83" s="293">
        <v>4</v>
      </c>
      <c r="D83" s="312">
        <v>4.5</v>
      </c>
      <c r="E83" s="312">
        <v>3.8</v>
      </c>
      <c r="F83" s="277">
        <v>4</v>
      </c>
      <c r="G83" s="176">
        <f t="shared" si="1"/>
        <v>4</v>
      </c>
      <c r="I83" s="45"/>
      <c r="J83" s="45"/>
      <c r="L83" s="45"/>
    </row>
    <row r="84" spans="1:12" x14ac:dyDescent="0.25">
      <c r="A84" s="177">
        <v>10</v>
      </c>
      <c r="B84" s="174" t="s">
        <v>15</v>
      </c>
      <c r="C84" s="282">
        <v>1</v>
      </c>
      <c r="D84" s="300">
        <v>3</v>
      </c>
      <c r="E84" s="300">
        <v>3.8</v>
      </c>
      <c r="F84" s="274">
        <v>101</v>
      </c>
      <c r="G84" s="176">
        <f t="shared" si="1"/>
        <v>101</v>
      </c>
      <c r="I84" s="45"/>
      <c r="J84" s="45"/>
      <c r="L84" s="45"/>
    </row>
    <row r="85" spans="1:12" x14ac:dyDescent="0.25">
      <c r="A85" s="177">
        <v>11</v>
      </c>
      <c r="B85" s="174" t="s">
        <v>5</v>
      </c>
      <c r="C85" s="282">
        <v>15</v>
      </c>
      <c r="D85" s="300">
        <v>3.8666666666666667</v>
      </c>
      <c r="E85" s="300">
        <v>3.8</v>
      </c>
      <c r="F85" s="274">
        <v>45</v>
      </c>
      <c r="G85" s="176">
        <f t="shared" si="1"/>
        <v>45</v>
      </c>
      <c r="I85" s="45"/>
      <c r="J85" s="45"/>
      <c r="L85" s="45"/>
    </row>
    <row r="86" spans="1:12" x14ac:dyDescent="0.25">
      <c r="A86" s="177">
        <v>12</v>
      </c>
      <c r="B86" s="174" t="s">
        <v>12</v>
      </c>
      <c r="C86" s="282">
        <v>14</v>
      </c>
      <c r="D86" s="300">
        <v>3.3571428571428572</v>
      </c>
      <c r="E86" s="300">
        <v>3.8</v>
      </c>
      <c r="F86" s="274">
        <v>82</v>
      </c>
      <c r="G86" s="176">
        <f t="shared" si="1"/>
        <v>82</v>
      </c>
      <c r="I86" s="45"/>
      <c r="J86" s="45"/>
      <c r="L86" s="45"/>
    </row>
    <row r="87" spans="1:12" x14ac:dyDescent="0.25">
      <c r="A87" s="177">
        <v>13</v>
      </c>
      <c r="B87" s="174" t="s">
        <v>9</v>
      </c>
      <c r="C87" s="282">
        <v>11</v>
      </c>
      <c r="D87" s="300">
        <v>3.8181818181818183</v>
      </c>
      <c r="E87" s="300">
        <v>3.8</v>
      </c>
      <c r="F87" s="274">
        <v>51</v>
      </c>
      <c r="G87" s="109">
        <f t="shared" si="1"/>
        <v>51</v>
      </c>
      <c r="I87" s="45"/>
      <c r="J87" s="45"/>
      <c r="L87" s="45"/>
    </row>
    <row r="88" spans="1:12" x14ac:dyDescent="0.25">
      <c r="A88" s="177">
        <v>14</v>
      </c>
      <c r="B88" s="174" t="s">
        <v>20</v>
      </c>
      <c r="C88" s="282">
        <v>2</v>
      </c>
      <c r="D88" s="300">
        <v>4</v>
      </c>
      <c r="E88" s="300">
        <v>3.8</v>
      </c>
      <c r="F88" s="274">
        <v>32</v>
      </c>
      <c r="G88" s="176">
        <f t="shared" si="1"/>
        <v>32</v>
      </c>
      <c r="I88" s="45"/>
      <c r="J88" s="45"/>
      <c r="L88" s="45"/>
    </row>
    <row r="89" spans="1:12" x14ac:dyDescent="0.25">
      <c r="A89" s="123">
        <v>15</v>
      </c>
      <c r="B89" s="174" t="s">
        <v>13</v>
      </c>
      <c r="C89" s="282">
        <v>2</v>
      </c>
      <c r="D89" s="300">
        <v>3.5</v>
      </c>
      <c r="E89" s="300">
        <v>3.8</v>
      </c>
      <c r="F89" s="274">
        <v>73</v>
      </c>
      <c r="G89" s="109">
        <f t="shared" si="1"/>
        <v>73</v>
      </c>
      <c r="I89" s="45"/>
      <c r="J89" s="45"/>
      <c r="L89" s="45"/>
    </row>
    <row r="90" spans="1:12" x14ac:dyDescent="0.25">
      <c r="A90" s="177">
        <v>16</v>
      </c>
      <c r="B90" s="174" t="s">
        <v>10</v>
      </c>
      <c r="C90" s="282">
        <v>12</v>
      </c>
      <c r="D90" s="300">
        <v>3.9166666666666665</v>
      </c>
      <c r="E90" s="300">
        <v>3.8</v>
      </c>
      <c r="F90" s="274">
        <v>38</v>
      </c>
      <c r="G90" s="176">
        <f t="shared" si="1"/>
        <v>38</v>
      </c>
      <c r="I90" s="45"/>
      <c r="J90" s="45"/>
      <c r="L90" s="45"/>
    </row>
    <row r="91" spans="1:12" x14ac:dyDescent="0.25">
      <c r="A91" s="177">
        <v>17</v>
      </c>
      <c r="B91" s="174" t="s">
        <v>7</v>
      </c>
      <c r="C91" s="282">
        <v>1</v>
      </c>
      <c r="D91" s="300">
        <v>4</v>
      </c>
      <c r="E91" s="300">
        <v>3.8</v>
      </c>
      <c r="F91" s="274">
        <v>33</v>
      </c>
      <c r="G91" s="176">
        <f t="shared" si="1"/>
        <v>33</v>
      </c>
      <c r="I91" s="45"/>
      <c r="J91" s="45"/>
      <c r="L91" s="45"/>
    </row>
    <row r="92" spans="1:12" x14ac:dyDescent="0.25">
      <c r="A92" s="177">
        <v>18</v>
      </c>
      <c r="B92" s="174" t="s">
        <v>23</v>
      </c>
      <c r="C92" s="282">
        <v>11</v>
      </c>
      <c r="D92" s="300">
        <v>3.6363636363636362</v>
      </c>
      <c r="E92" s="300">
        <v>3.8</v>
      </c>
      <c r="F92" s="274">
        <v>62</v>
      </c>
      <c r="G92" s="176">
        <f t="shared" si="1"/>
        <v>62</v>
      </c>
      <c r="I92" s="45"/>
      <c r="J92" s="45"/>
      <c r="L92" s="45"/>
    </row>
    <row r="93" spans="1:12" x14ac:dyDescent="0.25">
      <c r="A93" s="177">
        <v>19</v>
      </c>
      <c r="B93" s="174" t="s">
        <v>141</v>
      </c>
      <c r="C93" s="282">
        <v>26</v>
      </c>
      <c r="D93" s="300">
        <v>4.0769230769230766</v>
      </c>
      <c r="E93" s="300">
        <v>3.8</v>
      </c>
      <c r="F93" s="274">
        <v>16</v>
      </c>
      <c r="G93" s="176">
        <f t="shared" si="1"/>
        <v>16</v>
      </c>
      <c r="I93" s="45"/>
      <c r="J93" s="45"/>
      <c r="L93" s="45"/>
    </row>
    <row r="94" spans="1:12" x14ac:dyDescent="0.25">
      <c r="A94" s="177">
        <v>20</v>
      </c>
      <c r="B94" s="174" t="s">
        <v>16</v>
      </c>
      <c r="C94" s="282">
        <v>6</v>
      </c>
      <c r="D94" s="300">
        <v>4</v>
      </c>
      <c r="E94" s="300">
        <v>3.8</v>
      </c>
      <c r="F94" s="274">
        <v>34</v>
      </c>
      <c r="G94" s="176">
        <f t="shared" si="1"/>
        <v>34</v>
      </c>
      <c r="I94" s="45"/>
      <c r="J94" s="45"/>
      <c r="L94" s="45"/>
    </row>
    <row r="95" spans="1:12" x14ac:dyDescent="0.25">
      <c r="A95" s="177">
        <v>21</v>
      </c>
      <c r="B95" s="174" t="s">
        <v>142</v>
      </c>
      <c r="C95" s="282">
        <v>26</v>
      </c>
      <c r="D95" s="300">
        <v>3.9230769230769229</v>
      </c>
      <c r="E95" s="300">
        <v>3.8</v>
      </c>
      <c r="F95" s="274">
        <v>39</v>
      </c>
      <c r="G95" s="176">
        <f t="shared" si="1"/>
        <v>39</v>
      </c>
      <c r="I95" s="45"/>
      <c r="J95" s="45"/>
      <c r="L95" s="45"/>
    </row>
    <row r="96" spans="1:12" x14ac:dyDescent="0.25">
      <c r="A96" s="177">
        <v>22</v>
      </c>
      <c r="B96" s="197" t="s">
        <v>3</v>
      </c>
      <c r="C96" s="293">
        <v>4</v>
      </c>
      <c r="D96" s="312">
        <v>3.5</v>
      </c>
      <c r="E96" s="312">
        <v>3.8</v>
      </c>
      <c r="F96" s="277">
        <v>74</v>
      </c>
      <c r="G96" s="109">
        <f t="shared" si="1"/>
        <v>74</v>
      </c>
      <c r="I96" s="45"/>
      <c r="J96" s="45"/>
      <c r="L96" s="45"/>
    </row>
    <row r="97" spans="1:12" x14ac:dyDescent="0.25">
      <c r="A97" s="177">
        <v>23</v>
      </c>
      <c r="B97" s="174" t="s">
        <v>143</v>
      </c>
      <c r="C97" s="282">
        <v>35</v>
      </c>
      <c r="D97" s="300">
        <v>3.9714285714285715</v>
      </c>
      <c r="E97" s="300">
        <v>3.8</v>
      </c>
      <c r="F97" s="274">
        <v>36</v>
      </c>
      <c r="G97" s="176">
        <f t="shared" si="1"/>
        <v>36</v>
      </c>
      <c r="I97" s="45"/>
      <c r="J97" s="45"/>
      <c r="L97" s="45"/>
    </row>
    <row r="98" spans="1:12" x14ac:dyDescent="0.25">
      <c r="A98" s="177">
        <v>24</v>
      </c>
      <c r="B98" s="197" t="s">
        <v>144</v>
      </c>
      <c r="C98" s="293">
        <v>24</v>
      </c>
      <c r="D98" s="312">
        <v>3.875</v>
      </c>
      <c r="E98" s="312">
        <v>3.8</v>
      </c>
      <c r="F98" s="277">
        <v>44</v>
      </c>
      <c r="G98" s="176">
        <f t="shared" si="1"/>
        <v>44</v>
      </c>
      <c r="I98" s="45"/>
      <c r="J98" s="45"/>
      <c r="L98" s="45"/>
    </row>
    <row r="99" spans="1:12" x14ac:dyDescent="0.25">
      <c r="A99" s="177">
        <v>25</v>
      </c>
      <c r="B99" s="174" t="s">
        <v>14</v>
      </c>
      <c r="C99" s="282">
        <v>24</v>
      </c>
      <c r="D99" s="300">
        <v>3.9583333333333335</v>
      </c>
      <c r="E99" s="300">
        <v>3.8</v>
      </c>
      <c r="F99" s="274">
        <v>37</v>
      </c>
      <c r="G99" s="176">
        <f t="shared" si="1"/>
        <v>37</v>
      </c>
      <c r="I99" s="45"/>
      <c r="J99" s="45"/>
      <c r="L99" s="45"/>
    </row>
    <row r="100" spans="1:12" x14ac:dyDescent="0.25">
      <c r="A100" s="177">
        <v>26</v>
      </c>
      <c r="B100" s="197" t="s">
        <v>21</v>
      </c>
      <c r="C100" s="293">
        <v>36</v>
      </c>
      <c r="D100" s="312">
        <v>4.0555555555555554</v>
      </c>
      <c r="E100" s="312">
        <v>3.8</v>
      </c>
      <c r="F100" s="277">
        <v>17</v>
      </c>
      <c r="G100" s="176">
        <f t="shared" si="1"/>
        <v>17</v>
      </c>
      <c r="I100" s="45"/>
      <c r="J100" s="45"/>
      <c r="L100" s="45"/>
    </row>
    <row r="101" spans="1:12" x14ac:dyDescent="0.25">
      <c r="A101" s="177">
        <v>27</v>
      </c>
      <c r="B101" s="197" t="s">
        <v>125</v>
      </c>
      <c r="C101" s="293">
        <v>4</v>
      </c>
      <c r="D101" s="312">
        <v>4.5</v>
      </c>
      <c r="E101" s="312">
        <v>3.8</v>
      </c>
      <c r="F101" s="277">
        <v>5</v>
      </c>
      <c r="G101" s="176">
        <f t="shared" si="1"/>
        <v>5</v>
      </c>
      <c r="I101" s="45"/>
      <c r="J101" s="45"/>
      <c r="L101" s="45"/>
    </row>
    <row r="102" spans="1:12" x14ac:dyDescent="0.25">
      <c r="A102" s="177">
        <v>28</v>
      </c>
      <c r="B102" s="174" t="s">
        <v>145</v>
      </c>
      <c r="C102" s="282">
        <v>4</v>
      </c>
      <c r="D102" s="300">
        <v>3.75</v>
      </c>
      <c r="E102" s="300">
        <v>3.8</v>
      </c>
      <c r="F102" s="274">
        <v>54</v>
      </c>
      <c r="G102" s="176">
        <f t="shared" si="1"/>
        <v>54</v>
      </c>
      <c r="I102" s="45"/>
      <c r="J102" s="45"/>
      <c r="L102" s="45"/>
    </row>
    <row r="103" spans="1:12" ht="15.75" thickBot="1" x14ac:dyDescent="0.3">
      <c r="A103" s="177">
        <v>29</v>
      </c>
      <c r="B103" s="197" t="s">
        <v>127</v>
      </c>
      <c r="C103" s="293">
        <v>4</v>
      </c>
      <c r="D103" s="312">
        <v>4</v>
      </c>
      <c r="E103" s="312">
        <v>3.8</v>
      </c>
      <c r="F103" s="277">
        <v>35</v>
      </c>
      <c r="G103" s="176">
        <f t="shared" si="1"/>
        <v>35</v>
      </c>
      <c r="I103" s="45"/>
      <c r="J103" s="45"/>
      <c r="L103" s="45"/>
    </row>
    <row r="104" spans="1:12" ht="15.75" thickBot="1" x14ac:dyDescent="0.3">
      <c r="A104" s="107"/>
      <c r="B104" s="110" t="s">
        <v>118</v>
      </c>
      <c r="C104" s="163">
        <f>SUM(C105:C113)</f>
        <v>76</v>
      </c>
      <c r="D104" s="114">
        <f>AVERAGE(D105:D113)</f>
        <v>3.7481481481481485</v>
      </c>
      <c r="E104" s="114">
        <v>3.8</v>
      </c>
      <c r="F104" s="276"/>
      <c r="G104" s="117"/>
      <c r="I104" s="45"/>
      <c r="J104" s="45"/>
      <c r="L104" s="45"/>
    </row>
    <row r="105" spans="1:12" x14ac:dyDescent="0.25">
      <c r="A105" s="44">
        <v>1</v>
      </c>
      <c r="B105" s="469" t="s">
        <v>81</v>
      </c>
      <c r="C105" s="295">
        <v>10</v>
      </c>
      <c r="D105" s="124">
        <v>3.7</v>
      </c>
      <c r="E105" s="124">
        <v>3.8</v>
      </c>
      <c r="F105" s="279">
        <v>56</v>
      </c>
      <c r="G105" s="49">
        <f t="shared" si="1"/>
        <v>56</v>
      </c>
      <c r="I105" s="45"/>
      <c r="J105" s="45"/>
      <c r="L105" s="45"/>
    </row>
    <row r="106" spans="1:12" x14ac:dyDescent="0.25">
      <c r="A106" s="177">
        <v>2</v>
      </c>
      <c r="B106" s="193" t="s">
        <v>84</v>
      </c>
      <c r="C106" s="289">
        <v>4</v>
      </c>
      <c r="D106" s="308">
        <v>3.75</v>
      </c>
      <c r="E106" s="308">
        <v>3.8</v>
      </c>
      <c r="F106" s="271">
        <v>55</v>
      </c>
      <c r="G106" s="176">
        <f t="shared" si="1"/>
        <v>55</v>
      </c>
      <c r="I106" s="45"/>
      <c r="J106" s="45"/>
      <c r="L106" s="45"/>
    </row>
    <row r="107" spans="1:12" x14ac:dyDescent="0.25">
      <c r="A107" s="47">
        <v>3</v>
      </c>
      <c r="B107" s="187" t="s">
        <v>80</v>
      </c>
      <c r="C107" s="283">
        <v>10</v>
      </c>
      <c r="D107" s="181">
        <v>4.2</v>
      </c>
      <c r="E107" s="181">
        <v>3.8</v>
      </c>
      <c r="F107" s="265">
        <v>14</v>
      </c>
      <c r="G107" s="176">
        <f t="shared" si="1"/>
        <v>14</v>
      </c>
      <c r="I107" s="45"/>
      <c r="J107" s="45"/>
      <c r="L107" s="45"/>
    </row>
    <row r="108" spans="1:12" x14ac:dyDescent="0.25">
      <c r="A108" s="47">
        <v>4</v>
      </c>
      <c r="B108" s="187" t="s">
        <v>59</v>
      </c>
      <c r="C108" s="283">
        <v>4</v>
      </c>
      <c r="D108" s="181">
        <v>3.5</v>
      </c>
      <c r="E108" s="181">
        <v>3.8</v>
      </c>
      <c r="F108" s="265">
        <v>75</v>
      </c>
      <c r="G108" s="176">
        <f t="shared" si="1"/>
        <v>75</v>
      </c>
      <c r="I108" s="45"/>
      <c r="J108" s="45"/>
      <c r="L108" s="45"/>
    </row>
    <row r="109" spans="1:12" x14ac:dyDescent="0.25">
      <c r="A109" s="47">
        <v>5</v>
      </c>
      <c r="B109" s="190" t="s">
        <v>119</v>
      </c>
      <c r="C109" s="286">
        <v>12</v>
      </c>
      <c r="D109" s="182">
        <v>4.25</v>
      </c>
      <c r="E109" s="182">
        <v>3.8</v>
      </c>
      <c r="F109" s="268">
        <v>11</v>
      </c>
      <c r="G109" s="203">
        <f t="shared" si="1"/>
        <v>11</v>
      </c>
      <c r="I109" s="45"/>
      <c r="J109" s="45"/>
      <c r="L109" s="45"/>
    </row>
    <row r="110" spans="1:12" x14ac:dyDescent="0.25">
      <c r="A110" s="47">
        <v>6</v>
      </c>
      <c r="B110" s="193" t="s">
        <v>82</v>
      </c>
      <c r="C110" s="289">
        <v>5</v>
      </c>
      <c r="D110" s="308">
        <v>3.6</v>
      </c>
      <c r="E110" s="308">
        <v>3.8</v>
      </c>
      <c r="F110" s="271">
        <v>66</v>
      </c>
      <c r="G110" s="176">
        <f t="shared" si="1"/>
        <v>66</v>
      </c>
      <c r="I110" s="45"/>
      <c r="J110" s="45"/>
      <c r="L110" s="45"/>
    </row>
    <row r="111" spans="1:12" x14ac:dyDescent="0.25">
      <c r="A111" s="47">
        <v>7</v>
      </c>
      <c r="B111" s="193" t="s">
        <v>58</v>
      </c>
      <c r="C111" s="289">
        <v>5</v>
      </c>
      <c r="D111" s="308">
        <v>3.2</v>
      </c>
      <c r="E111" s="308">
        <v>3.8</v>
      </c>
      <c r="F111" s="271">
        <v>94</v>
      </c>
      <c r="G111" s="176">
        <f t="shared" si="1"/>
        <v>94</v>
      </c>
      <c r="I111" s="45"/>
      <c r="J111" s="45"/>
      <c r="L111" s="45"/>
    </row>
    <row r="112" spans="1:12" ht="15" customHeight="1" x14ac:dyDescent="0.25">
      <c r="A112" s="47">
        <v>8</v>
      </c>
      <c r="B112" s="187" t="s">
        <v>132</v>
      </c>
      <c r="C112" s="283">
        <v>20</v>
      </c>
      <c r="D112" s="181">
        <v>3.7</v>
      </c>
      <c r="E112" s="181">
        <v>3.8</v>
      </c>
      <c r="F112" s="265">
        <v>57</v>
      </c>
      <c r="G112" s="176">
        <f t="shared" si="1"/>
        <v>57</v>
      </c>
      <c r="I112" s="45"/>
      <c r="J112" s="45"/>
      <c r="L112" s="45"/>
    </row>
    <row r="113" spans="1:12" ht="15.75" thickBot="1" x14ac:dyDescent="0.3">
      <c r="A113" s="470">
        <v>9</v>
      </c>
      <c r="B113" s="471" t="s">
        <v>146</v>
      </c>
      <c r="C113" s="472">
        <v>6</v>
      </c>
      <c r="D113" s="473">
        <v>3.8333333333333335</v>
      </c>
      <c r="E113" s="473">
        <v>3.8</v>
      </c>
      <c r="F113" s="474">
        <v>50</v>
      </c>
      <c r="G113" s="475">
        <f t="shared" si="1"/>
        <v>50</v>
      </c>
      <c r="I113" s="45"/>
      <c r="J113" s="45"/>
      <c r="L113" s="45"/>
    </row>
    <row r="114" spans="1:12" x14ac:dyDescent="0.25">
      <c r="A114" s="119" t="s">
        <v>122</v>
      </c>
      <c r="B114" s="48"/>
      <c r="C114" s="48"/>
      <c r="D114" s="121">
        <f>$D$4</f>
        <v>3.7419340247669299</v>
      </c>
      <c r="E114" s="48"/>
      <c r="F114" s="48"/>
    </row>
    <row r="115" spans="1:12" x14ac:dyDescent="0.25">
      <c r="A115" s="120" t="s">
        <v>123</v>
      </c>
      <c r="D115" s="433">
        <v>3.8</v>
      </c>
    </row>
  </sheetData>
  <mergeCells count="4">
    <mergeCell ref="G2:G3"/>
    <mergeCell ref="A2:A3"/>
    <mergeCell ref="B2:B3"/>
    <mergeCell ref="C2:F2"/>
  </mergeCells>
  <conditionalFormatting sqref="D4:D115">
    <cfRule type="cellIs" dxfId="0" priority="2" operator="equal">
      <formula>$D$114</formula>
    </cfRule>
    <cfRule type="cellIs" dxfId="4" priority="3" operator="lessThan">
      <formula>3.5</formula>
    </cfRule>
    <cfRule type="cellIs" dxfId="1" priority="4" operator="between">
      <formula>$D$114</formula>
      <formula>3.5</formula>
    </cfRule>
    <cfRule type="cellIs" dxfId="2" priority="5" operator="between">
      <formula>4.499</formula>
      <formula>$D$114</formula>
    </cfRule>
    <cfRule type="cellIs" dxfId="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zoomScale="90" zoomScaleNormal="90" workbookViewId="0">
      <selection activeCell="J115" sqref="J115"/>
    </sheetView>
  </sheetViews>
  <sheetFormatPr defaultRowHeight="15" x14ac:dyDescent="0.25"/>
  <cols>
    <col min="1" max="1" width="5.7109375" customWidth="1"/>
    <col min="2" max="2" width="33.5703125" customWidth="1"/>
    <col min="3" max="6" width="7.7109375" customWidth="1"/>
    <col min="7" max="7" width="8.28515625" customWidth="1"/>
    <col min="8" max="8" width="7.7109375" customWidth="1"/>
  </cols>
  <sheetData>
    <row r="1" spans="1:12" ht="409.5" customHeight="1" thickBot="1" x14ac:dyDescent="0.3"/>
    <row r="2" spans="1:12" ht="18" customHeight="1" x14ac:dyDescent="0.25">
      <c r="A2" s="440" t="s">
        <v>57</v>
      </c>
      <c r="B2" s="442" t="s">
        <v>108</v>
      </c>
      <c r="C2" s="444">
        <v>2022</v>
      </c>
      <c r="D2" s="445"/>
      <c r="E2" s="445"/>
      <c r="F2" s="438"/>
      <c r="G2" s="438" t="s">
        <v>96</v>
      </c>
    </row>
    <row r="3" spans="1:12" ht="45" customHeight="1" thickBot="1" x14ac:dyDescent="0.3">
      <c r="A3" s="441"/>
      <c r="B3" s="443"/>
      <c r="C3" s="199" t="s">
        <v>97</v>
      </c>
      <c r="D3" s="185" t="s">
        <v>98</v>
      </c>
      <c r="E3" s="185" t="s">
        <v>99</v>
      </c>
      <c r="F3" s="200" t="s">
        <v>109</v>
      </c>
      <c r="G3" s="439"/>
    </row>
    <row r="4" spans="1:12" ht="15" customHeight="1" thickBot="1" x14ac:dyDescent="0.3">
      <c r="A4" s="111"/>
      <c r="B4" s="112" t="s">
        <v>120</v>
      </c>
      <c r="C4" s="160">
        <f>C5+C14+C26+C43+C59+C74+C104</f>
        <v>960</v>
      </c>
      <c r="D4" s="178">
        <f>AVERAGE(D6:D13,D15:D25,D27:D42,D44:D58,D60:D73,D75:D103,D105:D113)</f>
        <v>3.7419340247669304</v>
      </c>
      <c r="E4" s="178">
        <v>3.8</v>
      </c>
      <c r="F4" s="161"/>
      <c r="G4" s="115"/>
      <c r="I4" s="80"/>
      <c r="J4" s="37" t="s">
        <v>100</v>
      </c>
    </row>
    <row r="5" spans="1:12" ht="15" customHeight="1" thickBot="1" x14ac:dyDescent="0.3">
      <c r="A5" s="107"/>
      <c r="B5" s="108" t="s">
        <v>112</v>
      </c>
      <c r="C5" s="162">
        <f>SUM(C6:C13)</f>
        <v>120</v>
      </c>
      <c r="D5" s="113">
        <f>AVERAGE(D6:D13)</f>
        <v>3.478096046110752</v>
      </c>
      <c r="E5" s="113">
        <v>3.8</v>
      </c>
      <c r="F5" s="264"/>
      <c r="G5" s="116"/>
      <c r="I5" s="63"/>
      <c r="J5" s="37" t="s">
        <v>101</v>
      </c>
    </row>
    <row r="6" spans="1:12" x14ac:dyDescent="0.25">
      <c r="A6" s="165">
        <v>1</v>
      </c>
      <c r="B6" s="187" t="s">
        <v>69</v>
      </c>
      <c r="C6" s="283">
        <v>5</v>
      </c>
      <c r="D6" s="181">
        <v>4</v>
      </c>
      <c r="E6" s="181">
        <v>3.8</v>
      </c>
      <c r="F6" s="265">
        <v>18</v>
      </c>
      <c r="G6" s="166">
        <f t="shared" ref="G6:G58" si="0">F6</f>
        <v>18</v>
      </c>
      <c r="I6" s="65"/>
      <c r="J6" s="37" t="s">
        <v>102</v>
      </c>
      <c r="L6" s="45"/>
    </row>
    <row r="7" spans="1:12" x14ac:dyDescent="0.25">
      <c r="A7" s="167">
        <v>2</v>
      </c>
      <c r="B7" s="187" t="s">
        <v>72</v>
      </c>
      <c r="C7" s="283">
        <v>9</v>
      </c>
      <c r="D7" s="181">
        <v>4</v>
      </c>
      <c r="E7" s="181">
        <v>3.8</v>
      </c>
      <c r="F7" s="265">
        <v>19</v>
      </c>
      <c r="G7" s="164">
        <f t="shared" si="0"/>
        <v>19</v>
      </c>
      <c r="I7" s="38"/>
      <c r="J7" s="37" t="s">
        <v>103</v>
      </c>
      <c r="L7" s="45"/>
    </row>
    <row r="8" spans="1:12" x14ac:dyDescent="0.25">
      <c r="A8" s="167">
        <v>3</v>
      </c>
      <c r="B8" s="187" t="s">
        <v>68</v>
      </c>
      <c r="C8" s="283">
        <v>34</v>
      </c>
      <c r="D8" s="181">
        <v>3.9117647058823528</v>
      </c>
      <c r="E8" s="181">
        <v>3.8</v>
      </c>
      <c r="F8" s="265">
        <v>40</v>
      </c>
      <c r="G8" s="164">
        <f t="shared" si="0"/>
        <v>40</v>
      </c>
      <c r="L8" s="45"/>
    </row>
    <row r="9" spans="1:12" ht="15" customHeight="1" x14ac:dyDescent="0.25">
      <c r="A9" s="167">
        <v>4</v>
      </c>
      <c r="B9" s="187" t="s">
        <v>71</v>
      </c>
      <c r="C9" s="283">
        <v>39</v>
      </c>
      <c r="D9" s="181">
        <v>3.6153846153846154</v>
      </c>
      <c r="E9" s="181">
        <v>3.8</v>
      </c>
      <c r="F9" s="265">
        <v>64</v>
      </c>
      <c r="G9" s="164">
        <f t="shared" si="0"/>
        <v>64</v>
      </c>
      <c r="L9" s="45"/>
    </row>
    <row r="10" spans="1:12" x14ac:dyDescent="0.25">
      <c r="A10" s="167">
        <v>5</v>
      </c>
      <c r="B10" s="187" t="s">
        <v>129</v>
      </c>
      <c r="C10" s="283">
        <v>8</v>
      </c>
      <c r="D10" s="181">
        <v>3.25</v>
      </c>
      <c r="E10" s="181">
        <v>3.8</v>
      </c>
      <c r="F10" s="265">
        <v>88</v>
      </c>
      <c r="G10" s="164">
        <f t="shared" si="0"/>
        <v>88</v>
      </c>
      <c r="I10" s="46"/>
      <c r="J10" s="45"/>
      <c r="L10" s="45"/>
    </row>
    <row r="11" spans="1:12" x14ac:dyDescent="0.25">
      <c r="A11" s="167">
        <v>6</v>
      </c>
      <c r="B11" s="187" t="s">
        <v>131</v>
      </c>
      <c r="C11" s="283">
        <v>21</v>
      </c>
      <c r="D11" s="181">
        <v>3.0476190476190474</v>
      </c>
      <c r="E11" s="181">
        <v>3.8</v>
      </c>
      <c r="F11" s="265">
        <v>95</v>
      </c>
      <c r="G11" s="164">
        <f t="shared" si="0"/>
        <v>95</v>
      </c>
      <c r="I11" s="46"/>
      <c r="J11" s="45"/>
      <c r="L11" s="45"/>
    </row>
    <row r="12" spans="1:12" x14ac:dyDescent="0.25">
      <c r="A12" s="167">
        <v>7</v>
      </c>
      <c r="B12" s="187" t="s">
        <v>70</v>
      </c>
      <c r="C12" s="283">
        <v>1</v>
      </c>
      <c r="D12" s="181">
        <v>3</v>
      </c>
      <c r="E12" s="181">
        <v>3.8</v>
      </c>
      <c r="F12" s="265">
        <v>96</v>
      </c>
      <c r="G12" s="168">
        <f t="shared" si="0"/>
        <v>96</v>
      </c>
      <c r="I12" s="46"/>
      <c r="J12" s="45"/>
      <c r="L12" s="45"/>
    </row>
    <row r="13" spans="1:12" ht="15.75" thickBot="1" x14ac:dyDescent="0.3">
      <c r="A13" s="169">
        <v>8</v>
      </c>
      <c r="B13" s="188" t="s">
        <v>130</v>
      </c>
      <c r="C13" s="284">
        <v>3</v>
      </c>
      <c r="D13" s="298">
        <v>3</v>
      </c>
      <c r="E13" s="298">
        <v>3.8</v>
      </c>
      <c r="F13" s="266">
        <v>97</v>
      </c>
      <c r="G13" s="170">
        <f t="shared" si="0"/>
        <v>97</v>
      </c>
      <c r="I13" s="46"/>
      <c r="J13" s="45"/>
      <c r="L13" s="45"/>
    </row>
    <row r="14" spans="1:12" ht="15.75" thickBot="1" x14ac:dyDescent="0.3">
      <c r="A14" s="107"/>
      <c r="B14" s="108" t="s">
        <v>113</v>
      </c>
      <c r="C14" s="162">
        <f>SUM(C15:C25)</f>
        <v>98</v>
      </c>
      <c r="D14" s="113">
        <f>AVERAGE(D15:D25)</f>
        <v>3.8008117330697981</v>
      </c>
      <c r="E14" s="113">
        <v>3.8</v>
      </c>
      <c r="F14" s="264"/>
      <c r="G14" s="117"/>
      <c r="I14" s="46"/>
      <c r="J14" s="45"/>
      <c r="L14" s="45"/>
    </row>
    <row r="15" spans="1:12" x14ac:dyDescent="0.25">
      <c r="A15" s="165">
        <v>1</v>
      </c>
      <c r="B15" s="189" t="s">
        <v>52</v>
      </c>
      <c r="C15" s="285">
        <v>31</v>
      </c>
      <c r="D15" s="183">
        <v>4.354838709677419</v>
      </c>
      <c r="E15" s="183">
        <v>3.8</v>
      </c>
      <c r="F15" s="267">
        <v>6</v>
      </c>
      <c r="G15" s="166">
        <f t="shared" si="0"/>
        <v>6</v>
      </c>
      <c r="I15" s="45"/>
      <c r="J15" s="45"/>
      <c r="L15" s="45"/>
    </row>
    <row r="16" spans="1:12" x14ac:dyDescent="0.25">
      <c r="A16" s="167">
        <v>2</v>
      </c>
      <c r="B16" s="187" t="s">
        <v>85</v>
      </c>
      <c r="C16" s="283">
        <v>3</v>
      </c>
      <c r="D16" s="181">
        <v>4.333333333333333</v>
      </c>
      <c r="E16" s="181">
        <v>3.8</v>
      </c>
      <c r="F16" s="265">
        <v>7</v>
      </c>
      <c r="G16" s="164">
        <f t="shared" si="0"/>
        <v>7</v>
      </c>
      <c r="I16" s="45"/>
      <c r="J16" s="45"/>
      <c r="L16" s="45"/>
    </row>
    <row r="17" spans="1:12" x14ac:dyDescent="0.25">
      <c r="A17" s="167">
        <v>3</v>
      </c>
      <c r="B17" s="190" t="s">
        <v>50</v>
      </c>
      <c r="C17" s="286">
        <v>4</v>
      </c>
      <c r="D17" s="182">
        <v>4.25</v>
      </c>
      <c r="E17" s="182">
        <v>3.8</v>
      </c>
      <c r="F17" s="268">
        <v>9</v>
      </c>
      <c r="G17" s="164">
        <f t="shared" si="0"/>
        <v>9</v>
      </c>
      <c r="I17" s="45"/>
      <c r="J17" s="45"/>
      <c r="L17" s="45"/>
    </row>
    <row r="18" spans="1:12" x14ac:dyDescent="0.25">
      <c r="A18" s="167">
        <v>4</v>
      </c>
      <c r="B18" s="190" t="s">
        <v>51</v>
      </c>
      <c r="C18" s="286">
        <v>8</v>
      </c>
      <c r="D18" s="182">
        <v>4.25</v>
      </c>
      <c r="E18" s="182">
        <v>3.8</v>
      </c>
      <c r="F18" s="268">
        <v>10</v>
      </c>
      <c r="G18" s="164">
        <f t="shared" si="0"/>
        <v>10</v>
      </c>
      <c r="I18" s="45"/>
      <c r="J18" s="45"/>
      <c r="L18" s="45"/>
    </row>
    <row r="19" spans="1:12" x14ac:dyDescent="0.25">
      <c r="A19" s="167">
        <v>5</v>
      </c>
      <c r="B19" s="190" t="s">
        <v>55</v>
      </c>
      <c r="C19" s="286">
        <v>9</v>
      </c>
      <c r="D19" s="182">
        <v>3.8888888888888888</v>
      </c>
      <c r="E19" s="182">
        <v>3.8</v>
      </c>
      <c r="F19" s="268">
        <v>41</v>
      </c>
      <c r="G19" s="164">
        <f t="shared" si="0"/>
        <v>41</v>
      </c>
      <c r="I19" s="45"/>
      <c r="J19" s="45"/>
      <c r="L19" s="45"/>
    </row>
    <row r="20" spans="1:12" x14ac:dyDescent="0.25">
      <c r="A20" s="167">
        <v>6</v>
      </c>
      <c r="B20" s="191" t="s">
        <v>53</v>
      </c>
      <c r="C20" s="287">
        <v>13</v>
      </c>
      <c r="D20" s="299">
        <v>3.8461538461538463</v>
      </c>
      <c r="E20" s="299">
        <v>3.8</v>
      </c>
      <c r="F20" s="269">
        <v>46</v>
      </c>
      <c r="G20" s="164">
        <f t="shared" si="0"/>
        <v>46</v>
      </c>
      <c r="I20" s="45"/>
      <c r="J20" s="45"/>
      <c r="L20" s="45"/>
    </row>
    <row r="21" spans="1:12" x14ac:dyDescent="0.25">
      <c r="A21" s="167">
        <v>7</v>
      </c>
      <c r="B21" s="187" t="s">
        <v>46</v>
      </c>
      <c r="C21" s="283">
        <v>3</v>
      </c>
      <c r="D21" s="181">
        <v>3.6666666666666665</v>
      </c>
      <c r="E21" s="181">
        <v>3.8</v>
      </c>
      <c r="F21" s="265">
        <v>58</v>
      </c>
      <c r="G21" s="168">
        <f t="shared" si="0"/>
        <v>58</v>
      </c>
      <c r="I21" s="45"/>
      <c r="J21" s="45"/>
      <c r="L21" s="45"/>
    </row>
    <row r="22" spans="1:12" x14ac:dyDescent="0.25">
      <c r="A22" s="167">
        <v>8</v>
      </c>
      <c r="B22" s="190" t="s">
        <v>49</v>
      </c>
      <c r="C22" s="286">
        <v>5</v>
      </c>
      <c r="D22" s="182">
        <v>3.4</v>
      </c>
      <c r="E22" s="182">
        <v>3.8</v>
      </c>
      <c r="F22" s="268">
        <v>78</v>
      </c>
      <c r="G22" s="164">
        <f t="shared" si="0"/>
        <v>78</v>
      </c>
      <c r="I22" s="45"/>
      <c r="J22" s="45"/>
      <c r="L22" s="45"/>
    </row>
    <row r="23" spans="1:12" x14ac:dyDescent="0.25">
      <c r="A23" s="167">
        <v>9</v>
      </c>
      <c r="B23" s="192" t="s">
        <v>48</v>
      </c>
      <c r="C23" s="288">
        <v>3</v>
      </c>
      <c r="D23" s="179">
        <v>3.3333333333333335</v>
      </c>
      <c r="E23" s="179">
        <v>3.8</v>
      </c>
      <c r="F23" s="270">
        <v>83</v>
      </c>
      <c r="G23" s="164">
        <f t="shared" si="0"/>
        <v>83</v>
      </c>
      <c r="I23" s="45"/>
      <c r="J23" s="45"/>
      <c r="L23" s="45"/>
    </row>
    <row r="24" spans="1:12" x14ac:dyDescent="0.25">
      <c r="A24" s="167">
        <v>10</v>
      </c>
      <c r="B24" s="190" t="s">
        <v>62</v>
      </c>
      <c r="C24" s="286">
        <v>14</v>
      </c>
      <c r="D24" s="182">
        <v>3.2857142857142856</v>
      </c>
      <c r="E24" s="182">
        <v>3.8</v>
      </c>
      <c r="F24" s="268">
        <v>86</v>
      </c>
      <c r="G24" s="164">
        <f t="shared" si="0"/>
        <v>86</v>
      </c>
      <c r="I24" s="45"/>
      <c r="J24" s="45"/>
      <c r="L24" s="45"/>
    </row>
    <row r="25" spans="1:12" ht="15.75" thickBot="1" x14ac:dyDescent="0.3">
      <c r="A25" s="167">
        <v>11</v>
      </c>
      <c r="B25" s="190" t="s">
        <v>47</v>
      </c>
      <c r="C25" s="286">
        <v>5</v>
      </c>
      <c r="D25" s="182">
        <v>3.2</v>
      </c>
      <c r="E25" s="182">
        <v>3.8</v>
      </c>
      <c r="F25" s="268">
        <v>93</v>
      </c>
      <c r="G25" s="164">
        <f t="shared" si="0"/>
        <v>93</v>
      </c>
      <c r="I25" s="45"/>
      <c r="J25" s="45"/>
      <c r="L25" s="45"/>
    </row>
    <row r="26" spans="1:12" ht="15.75" thickBot="1" x14ac:dyDescent="0.3">
      <c r="A26" s="107"/>
      <c r="B26" s="108" t="s">
        <v>114</v>
      </c>
      <c r="C26" s="162">
        <f>SUM(C27:C42)</f>
        <v>100</v>
      </c>
      <c r="D26" s="113">
        <f>AVERAGE(D27:D42)</f>
        <v>3.4938082750582748</v>
      </c>
      <c r="E26" s="113">
        <v>3.8</v>
      </c>
      <c r="F26" s="264"/>
      <c r="G26" s="117"/>
      <c r="I26" s="45"/>
      <c r="J26" s="45"/>
      <c r="L26" s="45"/>
    </row>
    <row r="27" spans="1:12" ht="15" customHeight="1" x14ac:dyDescent="0.25">
      <c r="A27" s="165">
        <v>1</v>
      </c>
      <c r="B27" s="187" t="s">
        <v>66</v>
      </c>
      <c r="C27" s="283">
        <v>10</v>
      </c>
      <c r="D27" s="181">
        <v>4.2</v>
      </c>
      <c r="E27" s="181">
        <v>3.8</v>
      </c>
      <c r="F27" s="265">
        <v>13</v>
      </c>
      <c r="G27" s="166">
        <f t="shared" si="0"/>
        <v>13</v>
      </c>
      <c r="I27" s="45"/>
      <c r="J27" s="45"/>
      <c r="L27" s="45"/>
    </row>
    <row r="28" spans="1:12" x14ac:dyDescent="0.25">
      <c r="A28" s="167">
        <v>2</v>
      </c>
      <c r="B28" s="187" t="s">
        <v>134</v>
      </c>
      <c r="C28" s="283">
        <v>5</v>
      </c>
      <c r="D28" s="181">
        <v>4</v>
      </c>
      <c r="E28" s="181">
        <v>3.8</v>
      </c>
      <c r="F28" s="265">
        <v>20</v>
      </c>
      <c r="G28" s="164">
        <f t="shared" si="0"/>
        <v>20</v>
      </c>
      <c r="I28" s="45"/>
      <c r="J28" s="45"/>
      <c r="L28" s="45"/>
    </row>
    <row r="29" spans="1:12" x14ac:dyDescent="0.25">
      <c r="A29" s="167">
        <v>3</v>
      </c>
      <c r="B29" s="187" t="s">
        <v>37</v>
      </c>
      <c r="C29" s="283">
        <v>1</v>
      </c>
      <c r="D29" s="181">
        <v>4</v>
      </c>
      <c r="E29" s="181">
        <v>3.8</v>
      </c>
      <c r="F29" s="265">
        <v>21</v>
      </c>
      <c r="G29" s="164">
        <f t="shared" si="0"/>
        <v>21</v>
      </c>
      <c r="I29" s="45"/>
      <c r="J29" s="45"/>
      <c r="L29" s="45"/>
    </row>
    <row r="30" spans="1:12" x14ac:dyDescent="0.25">
      <c r="A30" s="167">
        <v>4</v>
      </c>
      <c r="B30" s="193" t="s">
        <v>42</v>
      </c>
      <c r="C30" s="289">
        <v>2</v>
      </c>
      <c r="D30" s="308">
        <v>4</v>
      </c>
      <c r="E30" s="308">
        <v>3.8</v>
      </c>
      <c r="F30" s="271">
        <v>22</v>
      </c>
      <c r="G30" s="164">
        <f t="shared" si="0"/>
        <v>22</v>
      </c>
      <c r="I30" s="45"/>
      <c r="J30" s="45"/>
      <c r="L30" s="45"/>
    </row>
    <row r="31" spans="1:12" x14ac:dyDescent="0.25">
      <c r="A31" s="167">
        <v>5</v>
      </c>
      <c r="B31" s="188" t="s">
        <v>67</v>
      </c>
      <c r="C31" s="284">
        <v>4</v>
      </c>
      <c r="D31" s="298">
        <v>3.75</v>
      </c>
      <c r="E31" s="298">
        <v>3.8</v>
      </c>
      <c r="F31" s="266">
        <v>53</v>
      </c>
      <c r="G31" s="164">
        <f t="shared" si="0"/>
        <v>53</v>
      </c>
      <c r="I31" s="45"/>
      <c r="J31" s="45"/>
      <c r="L31" s="45"/>
    </row>
    <row r="32" spans="1:12" x14ac:dyDescent="0.25">
      <c r="A32" s="167">
        <v>6</v>
      </c>
      <c r="B32" s="188" t="s">
        <v>65</v>
      </c>
      <c r="C32" s="284">
        <v>3</v>
      </c>
      <c r="D32" s="298">
        <v>3.6666666666666665</v>
      </c>
      <c r="E32" s="298">
        <v>3.8</v>
      </c>
      <c r="F32" s="266">
        <v>59</v>
      </c>
      <c r="G32" s="164">
        <f t="shared" si="0"/>
        <v>59</v>
      </c>
      <c r="I32" s="45"/>
      <c r="J32" s="45"/>
      <c r="L32" s="45"/>
    </row>
    <row r="33" spans="1:12" x14ac:dyDescent="0.25">
      <c r="A33" s="167">
        <v>7</v>
      </c>
      <c r="B33" s="187" t="s">
        <v>44</v>
      </c>
      <c r="C33" s="283">
        <v>16</v>
      </c>
      <c r="D33" s="181">
        <v>3.5</v>
      </c>
      <c r="E33" s="181">
        <v>3.8</v>
      </c>
      <c r="F33" s="265">
        <v>68</v>
      </c>
      <c r="G33" s="164">
        <f t="shared" si="0"/>
        <v>68</v>
      </c>
      <c r="I33" s="45"/>
      <c r="J33" s="45"/>
      <c r="L33" s="45"/>
    </row>
    <row r="34" spans="1:12" x14ac:dyDescent="0.25">
      <c r="A34" s="167">
        <v>8</v>
      </c>
      <c r="B34" s="187" t="s">
        <v>63</v>
      </c>
      <c r="C34" s="283">
        <v>6</v>
      </c>
      <c r="D34" s="181">
        <v>3.5</v>
      </c>
      <c r="E34" s="181">
        <v>3.8</v>
      </c>
      <c r="F34" s="265">
        <v>69</v>
      </c>
      <c r="G34" s="164">
        <f t="shared" si="0"/>
        <v>69</v>
      </c>
      <c r="I34" s="45"/>
      <c r="J34" s="45"/>
      <c r="L34" s="45"/>
    </row>
    <row r="35" spans="1:12" x14ac:dyDescent="0.25">
      <c r="A35" s="167">
        <v>9</v>
      </c>
      <c r="B35" s="188" t="s">
        <v>73</v>
      </c>
      <c r="C35" s="284">
        <v>13</v>
      </c>
      <c r="D35" s="298">
        <v>3.4615384615384617</v>
      </c>
      <c r="E35" s="298">
        <v>3.8</v>
      </c>
      <c r="F35" s="266">
        <v>76</v>
      </c>
      <c r="G35" s="164">
        <f t="shared" si="0"/>
        <v>76</v>
      </c>
      <c r="I35" s="45"/>
      <c r="J35" s="45"/>
      <c r="L35" s="45"/>
    </row>
    <row r="36" spans="1:12" x14ac:dyDescent="0.25">
      <c r="A36" s="167">
        <v>10</v>
      </c>
      <c r="B36" s="187" t="s">
        <v>35</v>
      </c>
      <c r="C36" s="283">
        <v>10</v>
      </c>
      <c r="D36" s="181">
        <v>3.3</v>
      </c>
      <c r="E36" s="181">
        <v>3.8</v>
      </c>
      <c r="F36" s="265">
        <v>85</v>
      </c>
      <c r="G36" s="164">
        <f t="shared" si="0"/>
        <v>85</v>
      </c>
      <c r="I36" s="45"/>
      <c r="J36" s="45"/>
      <c r="L36" s="45"/>
    </row>
    <row r="37" spans="1:12" x14ac:dyDescent="0.25">
      <c r="A37" s="167">
        <v>11</v>
      </c>
      <c r="B37" s="187" t="s">
        <v>43</v>
      </c>
      <c r="C37" s="283">
        <v>11</v>
      </c>
      <c r="D37" s="181">
        <v>3.2727272727272729</v>
      </c>
      <c r="E37" s="181">
        <v>3.8</v>
      </c>
      <c r="F37" s="265">
        <v>87</v>
      </c>
      <c r="G37" s="164">
        <f t="shared" si="0"/>
        <v>87</v>
      </c>
      <c r="I37" s="45"/>
      <c r="J37" s="45"/>
      <c r="L37" s="45"/>
    </row>
    <row r="38" spans="1:12" x14ac:dyDescent="0.25">
      <c r="A38" s="167">
        <v>12</v>
      </c>
      <c r="B38" s="187" t="s">
        <v>41</v>
      </c>
      <c r="C38" s="283">
        <v>8</v>
      </c>
      <c r="D38" s="181">
        <v>3.25</v>
      </c>
      <c r="E38" s="181">
        <v>3.8</v>
      </c>
      <c r="F38" s="265">
        <v>89</v>
      </c>
      <c r="G38" s="164">
        <f t="shared" si="0"/>
        <v>89</v>
      </c>
      <c r="I38" s="45"/>
      <c r="J38" s="45"/>
      <c r="L38" s="45"/>
    </row>
    <row r="39" spans="1:12" x14ac:dyDescent="0.25">
      <c r="A39" s="167">
        <v>13</v>
      </c>
      <c r="B39" s="187" t="s">
        <v>38</v>
      </c>
      <c r="C39" s="283">
        <v>4</v>
      </c>
      <c r="D39" s="181">
        <v>3.25</v>
      </c>
      <c r="E39" s="181">
        <v>3.8</v>
      </c>
      <c r="F39" s="265">
        <v>90</v>
      </c>
      <c r="G39" s="164">
        <f t="shared" si="0"/>
        <v>90</v>
      </c>
      <c r="I39" s="45"/>
      <c r="J39" s="45"/>
      <c r="L39" s="45"/>
    </row>
    <row r="40" spans="1:12" x14ac:dyDescent="0.25">
      <c r="A40" s="167">
        <v>14</v>
      </c>
      <c r="B40" s="187" t="s">
        <v>64</v>
      </c>
      <c r="C40" s="283">
        <v>4</v>
      </c>
      <c r="D40" s="181">
        <v>3.25</v>
      </c>
      <c r="E40" s="181">
        <v>3.8</v>
      </c>
      <c r="F40" s="265">
        <v>91</v>
      </c>
      <c r="G40" s="164">
        <f t="shared" si="0"/>
        <v>91</v>
      </c>
      <c r="I40" s="45"/>
      <c r="J40" s="45"/>
      <c r="L40" s="45"/>
    </row>
    <row r="41" spans="1:12" x14ac:dyDescent="0.25">
      <c r="A41" s="167">
        <v>15</v>
      </c>
      <c r="B41" s="187" t="s">
        <v>39</v>
      </c>
      <c r="C41" s="283">
        <v>1</v>
      </c>
      <c r="D41" s="181">
        <v>3</v>
      </c>
      <c r="E41" s="181">
        <v>3.8</v>
      </c>
      <c r="F41" s="265">
        <v>98</v>
      </c>
      <c r="G41" s="164">
        <f t="shared" si="0"/>
        <v>98</v>
      </c>
      <c r="I41" s="45"/>
      <c r="J41" s="45"/>
      <c r="L41" s="45"/>
    </row>
    <row r="42" spans="1:12" ht="15.75" thickBot="1" x14ac:dyDescent="0.3">
      <c r="A42" s="167">
        <v>16</v>
      </c>
      <c r="B42" s="192" t="s">
        <v>40</v>
      </c>
      <c r="C42" s="288">
        <v>2</v>
      </c>
      <c r="D42" s="179">
        <v>2.5</v>
      </c>
      <c r="E42" s="179">
        <v>3.8</v>
      </c>
      <c r="F42" s="270">
        <v>102</v>
      </c>
      <c r="G42" s="164">
        <f t="shared" si="0"/>
        <v>102</v>
      </c>
      <c r="I42" s="45"/>
      <c r="J42" s="45"/>
      <c r="L42" s="45"/>
    </row>
    <row r="43" spans="1:12" ht="15.75" thickBot="1" x14ac:dyDescent="0.3">
      <c r="A43" s="107"/>
      <c r="B43" s="108" t="s">
        <v>115</v>
      </c>
      <c r="C43" s="162">
        <f>SUM(C44:C58)</f>
        <v>127</v>
      </c>
      <c r="D43" s="113">
        <f>AVERAGE(D44:D58)</f>
        <v>3.8852645502645506</v>
      </c>
      <c r="E43" s="113">
        <v>3.8</v>
      </c>
      <c r="F43" s="264"/>
      <c r="G43" s="117"/>
      <c r="I43" s="45"/>
      <c r="J43" s="45"/>
      <c r="L43" s="45"/>
    </row>
    <row r="44" spans="1:12" ht="15" customHeight="1" x14ac:dyDescent="0.25">
      <c r="A44" s="165">
        <v>1</v>
      </c>
      <c r="B44" s="194" t="s">
        <v>136</v>
      </c>
      <c r="C44" s="290">
        <v>1</v>
      </c>
      <c r="D44" s="297">
        <v>5</v>
      </c>
      <c r="E44" s="297">
        <v>3.8</v>
      </c>
      <c r="F44" s="272">
        <v>1</v>
      </c>
      <c r="G44" s="166">
        <f t="shared" si="0"/>
        <v>1</v>
      </c>
      <c r="I44" s="45"/>
      <c r="J44" s="45"/>
      <c r="L44" s="45"/>
    </row>
    <row r="45" spans="1:12" ht="15" customHeight="1" x14ac:dyDescent="0.25">
      <c r="A45" s="167">
        <v>2</v>
      </c>
      <c r="B45" s="187" t="s">
        <v>61</v>
      </c>
      <c r="C45" s="283">
        <v>1</v>
      </c>
      <c r="D45" s="181">
        <v>5</v>
      </c>
      <c r="E45" s="181">
        <v>3.8</v>
      </c>
      <c r="F45" s="265">
        <v>2</v>
      </c>
      <c r="G45" s="164">
        <f t="shared" si="0"/>
        <v>2</v>
      </c>
      <c r="I45" s="45"/>
      <c r="J45" s="45"/>
      <c r="L45" s="45"/>
    </row>
    <row r="46" spans="1:12" ht="15" customHeight="1" x14ac:dyDescent="0.25">
      <c r="A46" s="167">
        <v>3</v>
      </c>
      <c r="B46" s="188" t="s">
        <v>34</v>
      </c>
      <c r="C46" s="284">
        <v>8</v>
      </c>
      <c r="D46" s="298">
        <v>4.625</v>
      </c>
      <c r="E46" s="298">
        <v>3.8</v>
      </c>
      <c r="F46" s="266">
        <v>3</v>
      </c>
      <c r="G46" s="164">
        <f t="shared" si="0"/>
        <v>3</v>
      </c>
      <c r="I46" s="45"/>
      <c r="J46" s="45"/>
      <c r="L46" s="45"/>
    </row>
    <row r="47" spans="1:12" ht="15" customHeight="1" x14ac:dyDescent="0.25">
      <c r="A47" s="167">
        <v>4</v>
      </c>
      <c r="B47" s="187" t="s">
        <v>75</v>
      </c>
      <c r="C47" s="283">
        <v>27</v>
      </c>
      <c r="D47" s="181">
        <v>4.2222222222222223</v>
      </c>
      <c r="E47" s="181">
        <v>3.8</v>
      </c>
      <c r="F47" s="265">
        <v>12</v>
      </c>
      <c r="G47" s="164">
        <f t="shared" si="0"/>
        <v>12</v>
      </c>
      <c r="I47" s="45"/>
      <c r="J47" s="45"/>
      <c r="L47" s="45"/>
    </row>
    <row r="48" spans="1:12" ht="15" customHeight="1" x14ac:dyDescent="0.25">
      <c r="A48" s="167">
        <v>5</v>
      </c>
      <c r="B48" s="187" t="s">
        <v>135</v>
      </c>
      <c r="C48" s="283">
        <v>20</v>
      </c>
      <c r="D48" s="181">
        <v>4</v>
      </c>
      <c r="E48" s="181">
        <v>3.8</v>
      </c>
      <c r="F48" s="265">
        <v>23</v>
      </c>
      <c r="G48" s="164">
        <f t="shared" si="0"/>
        <v>23</v>
      </c>
      <c r="I48" s="45"/>
      <c r="J48" s="45"/>
      <c r="L48" s="45"/>
    </row>
    <row r="49" spans="1:12" ht="15" customHeight="1" x14ac:dyDescent="0.25">
      <c r="A49" s="167">
        <v>6</v>
      </c>
      <c r="B49" s="187" t="s">
        <v>86</v>
      </c>
      <c r="C49" s="283">
        <v>28</v>
      </c>
      <c r="D49" s="181">
        <v>3.8928571428571428</v>
      </c>
      <c r="E49" s="181">
        <v>3.8</v>
      </c>
      <c r="F49" s="265">
        <v>42</v>
      </c>
      <c r="G49" s="164">
        <f t="shared" si="0"/>
        <v>42</v>
      </c>
      <c r="I49" s="45"/>
      <c r="J49" s="45"/>
      <c r="L49" s="45"/>
    </row>
    <row r="50" spans="1:12" ht="15" customHeight="1" x14ac:dyDescent="0.25">
      <c r="A50" s="167">
        <v>7</v>
      </c>
      <c r="B50" s="188" t="s">
        <v>33</v>
      </c>
      <c r="C50" s="284">
        <v>9</v>
      </c>
      <c r="D50" s="298">
        <v>3.8888888888888888</v>
      </c>
      <c r="E50" s="298">
        <v>3.8</v>
      </c>
      <c r="F50" s="266">
        <v>43</v>
      </c>
      <c r="G50" s="164">
        <f t="shared" si="0"/>
        <v>43</v>
      </c>
      <c r="I50" s="45"/>
      <c r="J50" s="45"/>
      <c r="L50" s="45"/>
    </row>
    <row r="51" spans="1:12" ht="15" customHeight="1" x14ac:dyDescent="0.25">
      <c r="A51" s="167">
        <v>8</v>
      </c>
      <c r="B51" s="187" t="s">
        <v>31</v>
      </c>
      <c r="C51" s="283">
        <v>6</v>
      </c>
      <c r="D51" s="181">
        <v>3.8333333333333335</v>
      </c>
      <c r="E51" s="181">
        <v>3.8</v>
      </c>
      <c r="F51" s="265">
        <v>47</v>
      </c>
      <c r="G51" s="164">
        <f t="shared" si="0"/>
        <v>47</v>
      </c>
      <c r="I51" s="45"/>
      <c r="J51" s="45"/>
      <c r="L51" s="45"/>
    </row>
    <row r="52" spans="1:12" ht="15" customHeight="1" x14ac:dyDescent="0.25">
      <c r="A52" s="167">
        <v>9</v>
      </c>
      <c r="B52" s="187" t="s">
        <v>110</v>
      </c>
      <c r="C52" s="283">
        <v>6</v>
      </c>
      <c r="D52" s="181">
        <v>3.8333333333333335</v>
      </c>
      <c r="E52" s="181">
        <v>3.8</v>
      </c>
      <c r="F52" s="265">
        <v>48</v>
      </c>
      <c r="G52" s="164">
        <f t="shared" si="0"/>
        <v>48</v>
      </c>
      <c r="I52" s="45"/>
      <c r="J52" s="45"/>
      <c r="L52" s="45"/>
    </row>
    <row r="53" spans="1:12" ht="15" customHeight="1" x14ac:dyDescent="0.25">
      <c r="A53" s="167">
        <v>10</v>
      </c>
      <c r="B53" s="195" t="s">
        <v>30</v>
      </c>
      <c r="C53" s="291">
        <v>6</v>
      </c>
      <c r="D53" s="311">
        <v>3.8333333333333335</v>
      </c>
      <c r="E53" s="311">
        <v>3.8</v>
      </c>
      <c r="F53" s="273">
        <v>49</v>
      </c>
      <c r="G53" s="164">
        <f t="shared" si="0"/>
        <v>49</v>
      </c>
      <c r="I53" s="45"/>
      <c r="J53" s="45"/>
      <c r="L53" s="45"/>
    </row>
    <row r="54" spans="1:12" ht="15" customHeight="1" x14ac:dyDescent="0.25">
      <c r="A54" s="167">
        <v>11</v>
      </c>
      <c r="B54" s="187" t="s">
        <v>74</v>
      </c>
      <c r="C54" s="283">
        <v>2</v>
      </c>
      <c r="D54" s="181">
        <v>3.5</v>
      </c>
      <c r="E54" s="181">
        <v>3.8</v>
      </c>
      <c r="F54" s="265">
        <v>70</v>
      </c>
      <c r="G54" s="164">
        <f t="shared" si="0"/>
        <v>70</v>
      </c>
      <c r="I54" s="45"/>
      <c r="J54" s="45"/>
      <c r="L54" s="45"/>
    </row>
    <row r="55" spans="1:12" ht="15" customHeight="1" x14ac:dyDescent="0.25">
      <c r="A55" s="167">
        <v>12</v>
      </c>
      <c r="B55" s="187" t="s">
        <v>32</v>
      </c>
      <c r="C55" s="283">
        <v>5</v>
      </c>
      <c r="D55" s="181">
        <v>3.4</v>
      </c>
      <c r="E55" s="181">
        <v>3.8</v>
      </c>
      <c r="F55" s="265">
        <v>79</v>
      </c>
      <c r="G55" s="164">
        <f t="shared" si="0"/>
        <v>79</v>
      </c>
      <c r="I55" s="45"/>
      <c r="J55" s="45"/>
      <c r="L55" s="45"/>
    </row>
    <row r="56" spans="1:12" ht="15" customHeight="1" x14ac:dyDescent="0.25">
      <c r="A56" s="167">
        <v>13</v>
      </c>
      <c r="B56" s="187" t="s">
        <v>60</v>
      </c>
      <c r="C56" s="283">
        <v>4</v>
      </c>
      <c r="D56" s="181">
        <v>3.25</v>
      </c>
      <c r="E56" s="181">
        <v>3.8</v>
      </c>
      <c r="F56" s="265">
        <v>92</v>
      </c>
      <c r="G56" s="164">
        <f t="shared" si="0"/>
        <v>92</v>
      </c>
      <c r="I56" s="45"/>
      <c r="J56" s="45"/>
      <c r="L56" s="45"/>
    </row>
    <row r="57" spans="1:12" ht="15" customHeight="1" x14ac:dyDescent="0.25">
      <c r="A57" s="167">
        <v>14</v>
      </c>
      <c r="B57" s="191" t="s">
        <v>128</v>
      </c>
      <c r="C57" s="287">
        <v>1</v>
      </c>
      <c r="D57" s="299">
        <v>3</v>
      </c>
      <c r="E57" s="299">
        <v>3.8</v>
      </c>
      <c r="F57" s="269">
        <v>99</v>
      </c>
      <c r="G57" s="164">
        <f t="shared" si="0"/>
        <v>99</v>
      </c>
      <c r="I57" s="45"/>
      <c r="J57" s="45"/>
      <c r="L57" s="45"/>
    </row>
    <row r="58" spans="1:12" ht="15" customHeight="1" thickBot="1" x14ac:dyDescent="0.3">
      <c r="A58" s="167">
        <v>15</v>
      </c>
      <c r="B58" s="187" t="s">
        <v>29</v>
      </c>
      <c r="C58" s="283">
        <v>3</v>
      </c>
      <c r="D58" s="181">
        <v>3</v>
      </c>
      <c r="E58" s="181">
        <v>3.8</v>
      </c>
      <c r="F58" s="265">
        <v>100</v>
      </c>
      <c r="G58" s="164">
        <f t="shared" si="0"/>
        <v>100</v>
      </c>
      <c r="I58" s="45"/>
      <c r="J58" s="45"/>
      <c r="L58" s="45"/>
    </row>
    <row r="59" spans="1:12" ht="15" customHeight="1" thickBot="1" x14ac:dyDescent="0.3">
      <c r="A59" s="107"/>
      <c r="B59" s="108" t="s">
        <v>116</v>
      </c>
      <c r="C59" s="162">
        <f>SUM(C60:C73)</f>
        <v>97</v>
      </c>
      <c r="D59" s="113">
        <f>AVERAGE(D60:D73)</f>
        <v>3.7992063492063495</v>
      </c>
      <c r="E59" s="113">
        <v>3.8</v>
      </c>
      <c r="F59" s="264"/>
      <c r="G59" s="117"/>
      <c r="I59" s="45"/>
      <c r="J59" s="45"/>
      <c r="L59" s="45"/>
    </row>
    <row r="60" spans="1:12" x14ac:dyDescent="0.25">
      <c r="A60" s="165">
        <v>1</v>
      </c>
      <c r="B60" s="174" t="s">
        <v>137</v>
      </c>
      <c r="C60" s="282">
        <v>6</v>
      </c>
      <c r="D60" s="300">
        <v>4.333333333333333</v>
      </c>
      <c r="E60" s="300">
        <v>3.8</v>
      </c>
      <c r="F60" s="274">
        <v>8</v>
      </c>
      <c r="G60" s="166">
        <f t="shared" ref="G60:G113" si="1">F60</f>
        <v>8</v>
      </c>
      <c r="I60" s="45"/>
      <c r="J60" s="45"/>
      <c r="L60" s="45"/>
    </row>
    <row r="61" spans="1:12" x14ac:dyDescent="0.25">
      <c r="A61" s="167">
        <v>2</v>
      </c>
      <c r="B61" s="174" t="s">
        <v>89</v>
      </c>
      <c r="C61" s="282">
        <v>10</v>
      </c>
      <c r="D61" s="300">
        <v>4.0999999999999996</v>
      </c>
      <c r="E61" s="300">
        <v>3.8</v>
      </c>
      <c r="F61" s="274">
        <v>15</v>
      </c>
      <c r="G61" s="164">
        <f t="shared" si="1"/>
        <v>15</v>
      </c>
      <c r="I61" s="45"/>
      <c r="J61" s="45"/>
      <c r="L61" s="45"/>
    </row>
    <row r="62" spans="1:12" x14ac:dyDescent="0.25">
      <c r="A62" s="167">
        <v>3</v>
      </c>
      <c r="B62" s="174" t="s">
        <v>124</v>
      </c>
      <c r="C62" s="282">
        <v>2</v>
      </c>
      <c r="D62" s="300">
        <v>4</v>
      </c>
      <c r="E62" s="300">
        <v>3.8</v>
      </c>
      <c r="F62" s="274">
        <v>24</v>
      </c>
      <c r="G62" s="164">
        <f t="shared" si="1"/>
        <v>24</v>
      </c>
      <c r="I62" s="45"/>
      <c r="J62" s="45"/>
      <c r="L62" s="45"/>
    </row>
    <row r="63" spans="1:12" x14ac:dyDescent="0.25">
      <c r="A63" s="167">
        <v>4</v>
      </c>
      <c r="B63" s="174" t="s">
        <v>77</v>
      </c>
      <c r="C63" s="282">
        <v>4</v>
      </c>
      <c r="D63" s="300">
        <v>4</v>
      </c>
      <c r="E63" s="300">
        <v>3.8</v>
      </c>
      <c r="F63" s="274">
        <v>25</v>
      </c>
      <c r="G63" s="164">
        <f t="shared" si="1"/>
        <v>25</v>
      </c>
      <c r="I63" s="45"/>
      <c r="J63" s="45"/>
      <c r="L63" s="45"/>
    </row>
    <row r="64" spans="1:12" x14ac:dyDescent="0.25">
      <c r="A64" s="167">
        <v>5</v>
      </c>
      <c r="B64" s="174" t="s">
        <v>78</v>
      </c>
      <c r="C64" s="282">
        <v>1</v>
      </c>
      <c r="D64" s="300">
        <v>4</v>
      </c>
      <c r="E64" s="300">
        <v>3.8</v>
      </c>
      <c r="F64" s="274">
        <v>26</v>
      </c>
      <c r="G64" s="164">
        <f t="shared" si="1"/>
        <v>26</v>
      </c>
      <c r="I64" s="45"/>
      <c r="J64" s="45"/>
      <c r="L64" s="45"/>
    </row>
    <row r="65" spans="1:12" x14ac:dyDescent="0.25">
      <c r="A65" s="167">
        <v>6</v>
      </c>
      <c r="B65" s="174" t="s">
        <v>76</v>
      </c>
      <c r="C65" s="282">
        <v>1</v>
      </c>
      <c r="D65" s="300">
        <v>4</v>
      </c>
      <c r="E65" s="300">
        <v>3.8</v>
      </c>
      <c r="F65" s="274">
        <v>27</v>
      </c>
      <c r="G65" s="164">
        <f t="shared" si="1"/>
        <v>27</v>
      </c>
      <c r="I65" s="45"/>
      <c r="J65" s="45"/>
      <c r="L65" s="45"/>
    </row>
    <row r="66" spans="1:12" x14ac:dyDescent="0.25">
      <c r="A66" s="167">
        <v>7</v>
      </c>
      <c r="B66" s="174" t="s">
        <v>140</v>
      </c>
      <c r="C66" s="282">
        <v>12</v>
      </c>
      <c r="D66" s="300">
        <v>4</v>
      </c>
      <c r="E66" s="300">
        <v>3.8</v>
      </c>
      <c r="F66" s="274">
        <v>28</v>
      </c>
      <c r="G66" s="164">
        <f t="shared" si="1"/>
        <v>28</v>
      </c>
      <c r="I66" s="45"/>
      <c r="J66" s="45"/>
      <c r="L66" s="45"/>
    </row>
    <row r="67" spans="1:12" x14ac:dyDescent="0.25">
      <c r="A67" s="167">
        <v>8</v>
      </c>
      <c r="B67" s="196" t="s">
        <v>24</v>
      </c>
      <c r="C67" s="292">
        <v>5</v>
      </c>
      <c r="D67" s="175">
        <v>3.8</v>
      </c>
      <c r="E67" s="175">
        <v>3.8</v>
      </c>
      <c r="F67" s="275">
        <v>52</v>
      </c>
      <c r="G67" s="164">
        <f t="shared" si="1"/>
        <v>52</v>
      </c>
      <c r="I67" s="45"/>
      <c r="J67" s="45"/>
      <c r="L67" s="45"/>
    </row>
    <row r="68" spans="1:12" x14ac:dyDescent="0.25">
      <c r="A68" s="167">
        <v>9</v>
      </c>
      <c r="B68" s="174" t="s">
        <v>27</v>
      </c>
      <c r="C68" s="282">
        <v>6</v>
      </c>
      <c r="D68" s="300">
        <v>3.6666666666666665</v>
      </c>
      <c r="E68" s="300">
        <v>3.8</v>
      </c>
      <c r="F68" s="274">
        <v>60</v>
      </c>
      <c r="G68" s="164">
        <f t="shared" si="1"/>
        <v>60</v>
      </c>
      <c r="I68" s="45"/>
      <c r="J68" s="45"/>
      <c r="L68" s="45"/>
    </row>
    <row r="69" spans="1:12" x14ac:dyDescent="0.25">
      <c r="A69" s="167">
        <v>10</v>
      </c>
      <c r="B69" s="174" t="s">
        <v>87</v>
      </c>
      <c r="C69" s="282">
        <v>9</v>
      </c>
      <c r="D69" s="300">
        <v>3.5555555555555554</v>
      </c>
      <c r="E69" s="300">
        <v>3.8</v>
      </c>
      <c r="F69" s="274">
        <v>67</v>
      </c>
      <c r="G69" s="164">
        <f t="shared" si="1"/>
        <v>67</v>
      </c>
      <c r="I69" s="45"/>
      <c r="J69" s="45"/>
      <c r="L69" s="45"/>
    </row>
    <row r="70" spans="1:12" x14ac:dyDescent="0.25">
      <c r="A70" s="167">
        <v>11</v>
      </c>
      <c r="B70" s="174" t="s">
        <v>26</v>
      </c>
      <c r="C70" s="282">
        <v>2</v>
      </c>
      <c r="D70" s="300">
        <v>3.5</v>
      </c>
      <c r="E70" s="300">
        <v>3.8</v>
      </c>
      <c r="F70" s="274">
        <v>71</v>
      </c>
      <c r="G70" s="171">
        <f t="shared" si="1"/>
        <v>71</v>
      </c>
      <c r="I70" s="45"/>
      <c r="J70" s="45"/>
      <c r="L70" s="45"/>
    </row>
    <row r="71" spans="1:12" x14ac:dyDescent="0.25">
      <c r="A71" s="167">
        <v>12</v>
      </c>
      <c r="B71" s="174" t="s">
        <v>79</v>
      </c>
      <c r="C71" s="282">
        <v>4</v>
      </c>
      <c r="D71" s="300">
        <v>3.5</v>
      </c>
      <c r="E71" s="300">
        <v>3.8</v>
      </c>
      <c r="F71" s="274">
        <v>72</v>
      </c>
      <c r="G71" s="164">
        <f t="shared" si="1"/>
        <v>72</v>
      </c>
      <c r="I71" s="45"/>
      <c r="J71" s="45"/>
      <c r="L71" s="45"/>
    </row>
    <row r="72" spans="1:12" x14ac:dyDescent="0.25">
      <c r="A72" s="167">
        <v>13</v>
      </c>
      <c r="B72" s="174" t="s">
        <v>139</v>
      </c>
      <c r="C72" s="282">
        <v>5</v>
      </c>
      <c r="D72" s="300">
        <v>3.4</v>
      </c>
      <c r="E72" s="300">
        <v>3.8</v>
      </c>
      <c r="F72" s="274">
        <v>80</v>
      </c>
      <c r="G72" s="164">
        <f t="shared" si="1"/>
        <v>80</v>
      </c>
      <c r="I72" s="45"/>
      <c r="J72" s="45"/>
      <c r="L72" s="45"/>
    </row>
    <row r="73" spans="1:12" ht="15.75" thickBot="1" x14ac:dyDescent="0.3">
      <c r="A73" s="167">
        <v>14</v>
      </c>
      <c r="B73" s="174" t="s">
        <v>138</v>
      </c>
      <c r="C73" s="282">
        <v>30</v>
      </c>
      <c r="D73" s="300">
        <v>3.3333333333333335</v>
      </c>
      <c r="E73" s="300">
        <v>3.8</v>
      </c>
      <c r="F73" s="274">
        <v>84</v>
      </c>
      <c r="G73" s="164">
        <f t="shared" si="1"/>
        <v>84</v>
      </c>
      <c r="I73" s="45"/>
      <c r="J73" s="45"/>
      <c r="L73" s="45"/>
    </row>
    <row r="74" spans="1:12" ht="15.75" thickBot="1" x14ac:dyDescent="0.3">
      <c r="A74" s="107"/>
      <c r="B74" s="110" t="s">
        <v>117</v>
      </c>
      <c r="C74" s="163">
        <f>SUM(C75:C103)</f>
        <v>342</v>
      </c>
      <c r="D74" s="114">
        <f>AVERAGE(D75:D103)</f>
        <v>3.8255672488431105</v>
      </c>
      <c r="E74" s="114">
        <v>3.8</v>
      </c>
      <c r="F74" s="276"/>
      <c r="G74" s="117"/>
      <c r="I74" s="45"/>
      <c r="J74" s="45"/>
      <c r="L74" s="45"/>
    </row>
    <row r="75" spans="1:12" x14ac:dyDescent="0.25">
      <c r="A75" s="165">
        <v>1</v>
      </c>
      <c r="B75" s="197" t="s">
        <v>18</v>
      </c>
      <c r="C75" s="293">
        <v>4</v>
      </c>
      <c r="D75" s="301">
        <v>4.5</v>
      </c>
      <c r="E75" s="312">
        <v>3.8</v>
      </c>
      <c r="F75" s="277">
        <v>4</v>
      </c>
      <c r="G75" s="166">
        <f t="shared" si="1"/>
        <v>4</v>
      </c>
      <c r="I75" s="45"/>
      <c r="J75" s="45"/>
      <c r="L75" s="45"/>
    </row>
    <row r="76" spans="1:12" x14ac:dyDescent="0.25">
      <c r="A76" s="167">
        <v>2</v>
      </c>
      <c r="B76" s="197" t="s">
        <v>125</v>
      </c>
      <c r="C76" s="293">
        <v>4</v>
      </c>
      <c r="D76" s="301">
        <v>4.5</v>
      </c>
      <c r="E76" s="312">
        <v>3.8</v>
      </c>
      <c r="F76" s="277">
        <v>5</v>
      </c>
      <c r="G76" s="164">
        <f t="shared" si="1"/>
        <v>5</v>
      </c>
      <c r="I76" s="45"/>
      <c r="J76" s="45"/>
      <c r="L76" s="45"/>
    </row>
    <row r="77" spans="1:12" x14ac:dyDescent="0.25">
      <c r="A77" s="167">
        <v>3</v>
      </c>
      <c r="B77" s="197" t="s">
        <v>141</v>
      </c>
      <c r="C77" s="293">
        <v>26</v>
      </c>
      <c r="D77" s="301">
        <v>4.0769230769230766</v>
      </c>
      <c r="E77" s="312">
        <v>3.8</v>
      </c>
      <c r="F77" s="277">
        <v>16</v>
      </c>
      <c r="G77" s="164">
        <f t="shared" si="1"/>
        <v>16</v>
      </c>
      <c r="I77" s="45"/>
      <c r="J77" s="45"/>
      <c r="L77" s="45"/>
    </row>
    <row r="78" spans="1:12" x14ac:dyDescent="0.25">
      <c r="A78" s="167">
        <v>4</v>
      </c>
      <c r="B78" s="174" t="s">
        <v>21</v>
      </c>
      <c r="C78" s="282">
        <v>36</v>
      </c>
      <c r="D78" s="302">
        <v>4.0555555555555554</v>
      </c>
      <c r="E78" s="300">
        <v>3.8</v>
      </c>
      <c r="F78" s="274">
        <v>17</v>
      </c>
      <c r="G78" s="164">
        <f t="shared" si="1"/>
        <v>17</v>
      </c>
      <c r="I78" s="45"/>
      <c r="J78" s="45"/>
      <c r="L78" s="45"/>
    </row>
    <row r="79" spans="1:12" x14ac:dyDescent="0.25">
      <c r="A79" s="167">
        <v>5</v>
      </c>
      <c r="B79" s="174" t="s">
        <v>11</v>
      </c>
      <c r="C79" s="282">
        <v>6</v>
      </c>
      <c r="D79" s="302">
        <v>4</v>
      </c>
      <c r="E79" s="300">
        <v>3.8</v>
      </c>
      <c r="F79" s="274">
        <v>29</v>
      </c>
      <c r="G79" s="164">
        <f t="shared" si="1"/>
        <v>29</v>
      </c>
      <c r="I79" s="45"/>
      <c r="J79" s="45"/>
      <c r="L79" s="45"/>
    </row>
    <row r="80" spans="1:12" x14ac:dyDescent="0.25">
      <c r="A80" s="167">
        <v>6</v>
      </c>
      <c r="B80" s="174" t="s">
        <v>17</v>
      </c>
      <c r="C80" s="282">
        <v>32</v>
      </c>
      <c r="D80" s="302">
        <v>4</v>
      </c>
      <c r="E80" s="300">
        <v>3.8</v>
      </c>
      <c r="F80" s="274">
        <v>30</v>
      </c>
      <c r="G80" s="164">
        <f t="shared" si="1"/>
        <v>30</v>
      </c>
      <c r="I80" s="45"/>
      <c r="J80" s="45"/>
      <c r="L80" s="45"/>
    </row>
    <row r="81" spans="1:12" x14ac:dyDescent="0.25">
      <c r="A81" s="167">
        <v>7</v>
      </c>
      <c r="B81" s="174" t="s">
        <v>22</v>
      </c>
      <c r="C81" s="282">
        <v>2</v>
      </c>
      <c r="D81" s="302">
        <v>4</v>
      </c>
      <c r="E81" s="300">
        <v>3.8</v>
      </c>
      <c r="F81" s="274">
        <v>31</v>
      </c>
      <c r="G81" s="164">
        <f t="shared" si="1"/>
        <v>31</v>
      </c>
      <c r="I81" s="45"/>
      <c r="J81" s="45"/>
      <c r="L81" s="45"/>
    </row>
    <row r="82" spans="1:12" x14ac:dyDescent="0.25">
      <c r="A82" s="167">
        <v>8</v>
      </c>
      <c r="B82" s="197" t="s">
        <v>20</v>
      </c>
      <c r="C82" s="293">
        <v>2</v>
      </c>
      <c r="D82" s="301">
        <v>4</v>
      </c>
      <c r="E82" s="312">
        <v>3.8</v>
      </c>
      <c r="F82" s="277">
        <v>32</v>
      </c>
      <c r="G82" s="164">
        <f t="shared" si="1"/>
        <v>32</v>
      </c>
      <c r="I82" s="45"/>
      <c r="J82" s="45"/>
      <c r="L82" s="45"/>
    </row>
    <row r="83" spans="1:12" x14ac:dyDescent="0.25">
      <c r="A83" s="167">
        <v>9</v>
      </c>
      <c r="B83" s="174" t="s">
        <v>7</v>
      </c>
      <c r="C83" s="282">
        <v>1</v>
      </c>
      <c r="D83" s="302">
        <v>4</v>
      </c>
      <c r="E83" s="300">
        <v>3.8</v>
      </c>
      <c r="F83" s="274">
        <v>33</v>
      </c>
      <c r="G83" s="164">
        <f t="shared" si="1"/>
        <v>33</v>
      </c>
      <c r="I83" s="45"/>
      <c r="J83" s="45"/>
      <c r="L83" s="45"/>
    </row>
    <row r="84" spans="1:12" x14ac:dyDescent="0.25">
      <c r="A84" s="167">
        <v>10</v>
      </c>
      <c r="B84" s="174" t="s">
        <v>16</v>
      </c>
      <c r="C84" s="282">
        <v>6</v>
      </c>
      <c r="D84" s="302">
        <v>4</v>
      </c>
      <c r="E84" s="300">
        <v>3.8</v>
      </c>
      <c r="F84" s="274">
        <v>34</v>
      </c>
      <c r="G84" s="164">
        <f t="shared" si="1"/>
        <v>34</v>
      </c>
      <c r="I84" s="45"/>
      <c r="J84" s="45"/>
      <c r="L84" s="45"/>
    </row>
    <row r="85" spans="1:12" x14ac:dyDescent="0.25">
      <c r="A85" s="167">
        <v>11</v>
      </c>
      <c r="B85" s="174" t="s">
        <v>127</v>
      </c>
      <c r="C85" s="282">
        <v>4</v>
      </c>
      <c r="D85" s="302">
        <v>4</v>
      </c>
      <c r="E85" s="300">
        <v>3.8</v>
      </c>
      <c r="F85" s="274">
        <v>35</v>
      </c>
      <c r="G85" s="164">
        <f t="shared" si="1"/>
        <v>35</v>
      </c>
      <c r="I85" s="45"/>
      <c r="J85" s="45"/>
      <c r="L85" s="45"/>
    </row>
    <row r="86" spans="1:12" x14ac:dyDescent="0.25">
      <c r="A86" s="167">
        <v>12</v>
      </c>
      <c r="B86" s="174" t="s">
        <v>143</v>
      </c>
      <c r="C86" s="282">
        <v>35</v>
      </c>
      <c r="D86" s="300">
        <v>3.9714285714285715</v>
      </c>
      <c r="E86" s="300">
        <v>3.8</v>
      </c>
      <c r="F86" s="274">
        <v>36</v>
      </c>
      <c r="G86" s="164">
        <f t="shared" si="1"/>
        <v>36</v>
      </c>
      <c r="I86" s="45"/>
      <c r="J86" s="45"/>
      <c r="L86" s="45"/>
    </row>
    <row r="87" spans="1:12" x14ac:dyDescent="0.25">
      <c r="A87" s="167">
        <v>13</v>
      </c>
      <c r="B87" s="197" t="s">
        <v>14</v>
      </c>
      <c r="C87" s="293">
        <v>24</v>
      </c>
      <c r="D87" s="312">
        <v>3.9583333333333335</v>
      </c>
      <c r="E87" s="312">
        <v>3.8</v>
      </c>
      <c r="F87" s="277">
        <v>37</v>
      </c>
      <c r="G87" s="164">
        <f t="shared" si="1"/>
        <v>37</v>
      </c>
      <c r="I87" s="45"/>
      <c r="J87" s="45"/>
      <c r="L87" s="45"/>
    </row>
    <row r="88" spans="1:12" x14ac:dyDescent="0.25">
      <c r="A88" s="167">
        <v>14</v>
      </c>
      <c r="B88" s="174" t="s">
        <v>10</v>
      </c>
      <c r="C88" s="282">
        <v>12</v>
      </c>
      <c r="D88" s="300">
        <v>3.9166666666666665</v>
      </c>
      <c r="E88" s="300">
        <v>3.8</v>
      </c>
      <c r="F88" s="274">
        <v>38</v>
      </c>
      <c r="G88" s="164">
        <f t="shared" si="1"/>
        <v>38</v>
      </c>
      <c r="I88" s="45"/>
      <c r="J88" s="45"/>
      <c r="L88" s="45"/>
    </row>
    <row r="89" spans="1:12" x14ac:dyDescent="0.25">
      <c r="A89" s="167">
        <v>15</v>
      </c>
      <c r="B89" s="174" t="s">
        <v>142</v>
      </c>
      <c r="C89" s="282">
        <v>26</v>
      </c>
      <c r="D89" s="300">
        <v>3.9230769230769229</v>
      </c>
      <c r="E89" s="300">
        <v>3.8</v>
      </c>
      <c r="F89" s="274">
        <v>39</v>
      </c>
      <c r="G89" s="164">
        <f t="shared" si="1"/>
        <v>39</v>
      </c>
      <c r="I89" s="45"/>
      <c r="J89" s="45"/>
      <c r="L89" s="45"/>
    </row>
    <row r="90" spans="1:12" x14ac:dyDescent="0.25">
      <c r="A90" s="167">
        <v>16</v>
      </c>
      <c r="B90" s="197" t="s">
        <v>144</v>
      </c>
      <c r="C90" s="293">
        <v>24</v>
      </c>
      <c r="D90" s="312">
        <v>3.875</v>
      </c>
      <c r="E90" s="312">
        <v>3.8</v>
      </c>
      <c r="F90" s="277">
        <v>44</v>
      </c>
      <c r="G90" s="164">
        <f t="shared" si="1"/>
        <v>44</v>
      </c>
      <c r="I90" s="45"/>
      <c r="J90" s="45"/>
      <c r="L90" s="45"/>
    </row>
    <row r="91" spans="1:12" x14ac:dyDescent="0.25">
      <c r="A91" s="167">
        <v>17</v>
      </c>
      <c r="B91" s="174" t="s">
        <v>5</v>
      </c>
      <c r="C91" s="282">
        <v>15</v>
      </c>
      <c r="D91" s="300">
        <v>3.8666666666666667</v>
      </c>
      <c r="E91" s="300">
        <v>3.8</v>
      </c>
      <c r="F91" s="274">
        <v>45</v>
      </c>
      <c r="G91" s="164">
        <f t="shared" si="1"/>
        <v>45</v>
      </c>
      <c r="I91" s="45"/>
      <c r="J91" s="45"/>
      <c r="L91" s="45"/>
    </row>
    <row r="92" spans="1:12" x14ac:dyDescent="0.25">
      <c r="A92" s="167">
        <v>18</v>
      </c>
      <c r="B92" s="174" t="s">
        <v>9</v>
      </c>
      <c r="C92" s="282">
        <v>11</v>
      </c>
      <c r="D92" s="300">
        <v>3.8181818181818183</v>
      </c>
      <c r="E92" s="300">
        <v>3.8</v>
      </c>
      <c r="F92" s="274">
        <v>51</v>
      </c>
      <c r="G92" s="164">
        <f t="shared" si="1"/>
        <v>51</v>
      </c>
      <c r="I92" s="45"/>
      <c r="J92" s="45"/>
      <c r="L92" s="45"/>
    </row>
    <row r="93" spans="1:12" x14ac:dyDescent="0.25">
      <c r="A93" s="167">
        <v>19</v>
      </c>
      <c r="B93" s="174" t="s">
        <v>145</v>
      </c>
      <c r="C93" s="282">
        <v>4</v>
      </c>
      <c r="D93" s="300">
        <v>3.75</v>
      </c>
      <c r="E93" s="300">
        <v>3.8</v>
      </c>
      <c r="F93" s="274">
        <v>54</v>
      </c>
      <c r="G93" s="164">
        <f t="shared" si="1"/>
        <v>54</v>
      </c>
      <c r="I93" s="45"/>
      <c r="J93" s="45"/>
      <c r="L93" s="45"/>
    </row>
    <row r="94" spans="1:12" x14ac:dyDescent="0.25">
      <c r="A94" s="167">
        <v>20</v>
      </c>
      <c r="B94" s="198" t="s">
        <v>6</v>
      </c>
      <c r="C94" s="294">
        <v>9</v>
      </c>
      <c r="D94" s="434">
        <v>3.6666666666666665</v>
      </c>
      <c r="E94" s="434">
        <v>3.8</v>
      </c>
      <c r="F94" s="278">
        <v>61</v>
      </c>
      <c r="G94" s="164">
        <f t="shared" si="1"/>
        <v>61</v>
      </c>
      <c r="I94" s="45"/>
      <c r="J94" s="45"/>
      <c r="L94" s="45"/>
    </row>
    <row r="95" spans="1:12" x14ac:dyDescent="0.25">
      <c r="A95" s="167">
        <v>21</v>
      </c>
      <c r="B95" s="174" t="s">
        <v>23</v>
      </c>
      <c r="C95" s="282">
        <v>11</v>
      </c>
      <c r="D95" s="300">
        <v>3.6363636363636362</v>
      </c>
      <c r="E95" s="300">
        <v>3.8</v>
      </c>
      <c r="F95" s="274">
        <v>62</v>
      </c>
      <c r="G95" s="164">
        <f t="shared" si="1"/>
        <v>62</v>
      </c>
      <c r="I95" s="45"/>
      <c r="J95" s="45"/>
      <c r="L95" s="45"/>
    </row>
    <row r="96" spans="1:12" x14ac:dyDescent="0.25">
      <c r="A96" s="167">
        <v>22</v>
      </c>
      <c r="B96" s="174" t="s">
        <v>4</v>
      </c>
      <c r="C96" s="282">
        <v>8</v>
      </c>
      <c r="D96" s="300">
        <v>3.625</v>
      </c>
      <c r="E96" s="300">
        <v>3.8</v>
      </c>
      <c r="F96" s="274">
        <v>63</v>
      </c>
      <c r="G96" s="164">
        <f t="shared" si="1"/>
        <v>63</v>
      </c>
      <c r="I96" s="45"/>
      <c r="J96" s="45"/>
      <c r="L96" s="45"/>
    </row>
    <row r="97" spans="1:12" x14ac:dyDescent="0.25">
      <c r="A97" s="167">
        <v>23</v>
      </c>
      <c r="B97" s="174" t="s">
        <v>19</v>
      </c>
      <c r="C97" s="282">
        <v>5</v>
      </c>
      <c r="D97" s="300">
        <v>3.6</v>
      </c>
      <c r="E97" s="300">
        <v>3.8</v>
      </c>
      <c r="F97" s="274">
        <v>65</v>
      </c>
      <c r="G97" s="164">
        <f t="shared" si="1"/>
        <v>65</v>
      </c>
      <c r="I97" s="45"/>
      <c r="J97" s="45"/>
      <c r="L97" s="45"/>
    </row>
    <row r="98" spans="1:12" x14ac:dyDescent="0.25">
      <c r="A98" s="167">
        <v>24</v>
      </c>
      <c r="B98" s="174" t="s">
        <v>13</v>
      </c>
      <c r="C98" s="282">
        <v>2</v>
      </c>
      <c r="D98" s="300">
        <v>3.5</v>
      </c>
      <c r="E98" s="300">
        <v>3.8</v>
      </c>
      <c r="F98" s="274">
        <v>73</v>
      </c>
      <c r="G98" s="164">
        <f t="shared" si="1"/>
        <v>73</v>
      </c>
      <c r="I98" s="45"/>
      <c r="J98" s="45"/>
      <c r="L98" s="45"/>
    </row>
    <row r="99" spans="1:12" x14ac:dyDescent="0.25">
      <c r="A99" s="167">
        <v>25</v>
      </c>
      <c r="B99" s="174" t="s">
        <v>3</v>
      </c>
      <c r="C99" s="282">
        <v>4</v>
      </c>
      <c r="D99" s="300">
        <v>3.5</v>
      </c>
      <c r="E99" s="300">
        <v>3.8</v>
      </c>
      <c r="F99" s="274">
        <v>74</v>
      </c>
      <c r="G99" s="164">
        <f t="shared" si="1"/>
        <v>74</v>
      </c>
      <c r="I99" s="45"/>
      <c r="J99" s="45"/>
      <c r="L99" s="45"/>
    </row>
    <row r="100" spans="1:12" x14ac:dyDescent="0.25">
      <c r="A100" s="167">
        <v>26</v>
      </c>
      <c r="B100" s="174" t="s">
        <v>8</v>
      </c>
      <c r="C100" s="282">
        <v>9</v>
      </c>
      <c r="D100" s="300">
        <v>3.4444444444444446</v>
      </c>
      <c r="E100" s="300">
        <v>3.8</v>
      </c>
      <c r="F100" s="274">
        <v>77</v>
      </c>
      <c r="G100" s="164">
        <f t="shared" si="1"/>
        <v>77</v>
      </c>
      <c r="I100" s="45"/>
      <c r="J100" s="45"/>
      <c r="L100" s="45"/>
    </row>
    <row r="101" spans="1:12" x14ac:dyDescent="0.25">
      <c r="A101" s="167">
        <v>27</v>
      </c>
      <c r="B101" s="174" t="s">
        <v>2</v>
      </c>
      <c r="C101" s="282">
        <v>5</v>
      </c>
      <c r="D101" s="300">
        <v>3.4</v>
      </c>
      <c r="E101" s="300">
        <v>3.8</v>
      </c>
      <c r="F101" s="274">
        <v>81</v>
      </c>
      <c r="G101" s="164">
        <f t="shared" si="1"/>
        <v>81</v>
      </c>
      <c r="I101" s="45"/>
      <c r="J101" s="45"/>
      <c r="L101" s="45"/>
    </row>
    <row r="102" spans="1:12" x14ac:dyDescent="0.25">
      <c r="A102" s="167">
        <v>28</v>
      </c>
      <c r="B102" s="174" t="s">
        <v>12</v>
      </c>
      <c r="C102" s="282">
        <v>14</v>
      </c>
      <c r="D102" s="300">
        <v>3.3571428571428572</v>
      </c>
      <c r="E102" s="300">
        <v>3.8</v>
      </c>
      <c r="F102" s="274">
        <v>82</v>
      </c>
      <c r="G102" s="168">
        <f t="shared" si="1"/>
        <v>82</v>
      </c>
      <c r="I102" s="45"/>
      <c r="J102" s="45"/>
      <c r="L102" s="45"/>
    </row>
    <row r="103" spans="1:12" ht="15.75" thickBot="1" x14ac:dyDescent="0.3">
      <c r="A103" s="167">
        <v>29</v>
      </c>
      <c r="B103" s="174" t="s">
        <v>15</v>
      </c>
      <c r="C103" s="282">
        <v>1</v>
      </c>
      <c r="D103" s="300">
        <v>3</v>
      </c>
      <c r="E103" s="300">
        <v>3.8</v>
      </c>
      <c r="F103" s="274">
        <v>101</v>
      </c>
      <c r="G103" s="184">
        <f t="shared" si="1"/>
        <v>101</v>
      </c>
      <c r="I103" s="45"/>
      <c r="J103" s="45"/>
      <c r="L103" s="45"/>
    </row>
    <row r="104" spans="1:12" ht="15.75" thickBot="1" x14ac:dyDescent="0.3">
      <c r="A104" s="107"/>
      <c r="B104" s="110" t="s">
        <v>118</v>
      </c>
      <c r="C104" s="163">
        <f>SUM(C105:C113)</f>
        <v>76</v>
      </c>
      <c r="D104" s="114">
        <f>AVERAGE(D105:D113)</f>
        <v>3.7481481481481485</v>
      </c>
      <c r="E104" s="114">
        <v>3.8</v>
      </c>
      <c r="F104" s="276"/>
      <c r="G104" s="117"/>
      <c r="I104" s="45"/>
      <c r="J104" s="45"/>
      <c r="L104" s="45"/>
    </row>
    <row r="105" spans="1:12" x14ac:dyDescent="0.25">
      <c r="A105" s="165">
        <v>1</v>
      </c>
      <c r="B105" s="303" t="s">
        <v>119</v>
      </c>
      <c r="C105" s="295">
        <v>12</v>
      </c>
      <c r="D105" s="124">
        <v>4.25</v>
      </c>
      <c r="E105" s="124">
        <v>3.8</v>
      </c>
      <c r="F105" s="279">
        <v>11</v>
      </c>
      <c r="G105" s="166">
        <f t="shared" si="1"/>
        <v>11</v>
      </c>
      <c r="I105" s="45"/>
      <c r="J105" s="45"/>
      <c r="L105" s="45"/>
    </row>
    <row r="106" spans="1:12" ht="15" customHeight="1" x14ac:dyDescent="0.25">
      <c r="A106" s="173">
        <v>2</v>
      </c>
      <c r="B106" s="304" t="s">
        <v>80</v>
      </c>
      <c r="C106" s="283">
        <v>10</v>
      </c>
      <c r="D106" s="181">
        <v>4.2</v>
      </c>
      <c r="E106" s="181">
        <v>3.8</v>
      </c>
      <c r="F106" s="265">
        <v>14</v>
      </c>
      <c r="G106" s="184">
        <f t="shared" si="1"/>
        <v>14</v>
      </c>
      <c r="I106" s="45"/>
      <c r="J106" s="45"/>
      <c r="L106" s="45"/>
    </row>
    <row r="107" spans="1:12" x14ac:dyDescent="0.25">
      <c r="A107" s="173">
        <v>3</v>
      </c>
      <c r="B107" s="305" t="s">
        <v>126</v>
      </c>
      <c r="C107" s="289">
        <v>6</v>
      </c>
      <c r="D107" s="308">
        <v>3.8333333333333335</v>
      </c>
      <c r="E107" s="308">
        <v>3.8</v>
      </c>
      <c r="F107" s="271">
        <v>50</v>
      </c>
      <c r="G107" s="184">
        <f t="shared" si="1"/>
        <v>50</v>
      </c>
      <c r="I107" s="45"/>
      <c r="J107" s="45"/>
      <c r="L107" s="45"/>
    </row>
    <row r="108" spans="1:12" x14ac:dyDescent="0.25">
      <c r="A108" s="173">
        <v>4</v>
      </c>
      <c r="B108" s="304" t="s">
        <v>84</v>
      </c>
      <c r="C108" s="283">
        <v>4</v>
      </c>
      <c r="D108" s="181">
        <v>3.75</v>
      </c>
      <c r="E108" s="181">
        <v>3.8</v>
      </c>
      <c r="F108" s="265">
        <v>55</v>
      </c>
      <c r="G108" s="184">
        <f t="shared" si="1"/>
        <v>55</v>
      </c>
      <c r="I108" s="45"/>
      <c r="J108" s="45"/>
      <c r="L108" s="45"/>
    </row>
    <row r="109" spans="1:12" x14ac:dyDescent="0.25">
      <c r="A109" s="173">
        <v>5</v>
      </c>
      <c r="B109" s="306" t="s">
        <v>81</v>
      </c>
      <c r="C109" s="286">
        <v>10</v>
      </c>
      <c r="D109" s="182">
        <v>3.7</v>
      </c>
      <c r="E109" s="182">
        <v>3.8</v>
      </c>
      <c r="F109" s="268">
        <v>56</v>
      </c>
      <c r="G109" s="184">
        <f t="shared" si="1"/>
        <v>56</v>
      </c>
      <c r="I109" s="45"/>
      <c r="J109" s="45"/>
      <c r="L109" s="45"/>
    </row>
    <row r="110" spans="1:12" x14ac:dyDescent="0.25">
      <c r="A110" s="173">
        <v>6</v>
      </c>
      <c r="B110" s="304" t="s">
        <v>132</v>
      </c>
      <c r="C110" s="283">
        <v>20</v>
      </c>
      <c r="D110" s="181">
        <v>3.7</v>
      </c>
      <c r="E110" s="181">
        <v>3.8</v>
      </c>
      <c r="F110" s="265">
        <v>57</v>
      </c>
      <c r="G110" s="184">
        <f t="shared" si="1"/>
        <v>57</v>
      </c>
      <c r="I110" s="45"/>
      <c r="J110" s="45"/>
      <c r="L110" s="45"/>
    </row>
    <row r="111" spans="1:12" x14ac:dyDescent="0.25">
      <c r="A111" s="173">
        <v>7</v>
      </c>
      <c r="B111" s="306" t="s">
        <v>82</v>
      </c>
      <c r="C111" s="286">
        <v>5</v>
      </c>
      <c r="D111" s="182">
        <v>3.6</v>
      </c>
      <c r="E111" s="182">
        <v>3.8</v>
      </c>
      <c r="F111" s="268">
        <v>66</v>
      </c>
      <c r="G111" s="184">
        <f t="shared" si="1"/>
        <v>66</v>
      </c>
      <c r="I111" s="45"/>
      <c r="J111" s="45"/>
      <c r="L111" s="45"/>
    </row>
    <row r="112" spans="1:12" ht="15" customHeight="1" x14ac:dyDescent="0.25">
      <c r="A112" s="173">
        <v>8</v>
      </c>
      <c r="B112" s="307" t="s">
        <v>59</v>
      </c>
      <c r="C112" s="284">
        <v>4</v>
      </c>
      <c r="D112" s="298">
        <v>3.5</v>
      </c>
      <c r="E112" s="298">
        <v>3.8</v>
      </c>
      <c r="F112" s="266">
        <v>75</v>
      </c>
      <c r="G112" s="184">
        <f t="shared" si="1"/>
        <v>75</v>
      </c>
      <c r="I112" s="45"/>
      <c r="J112" s="45"/>
      <c r="L112" s="45"/>
    </row>
    <row r="113" spans="1:12" ht="15.75" thickBot="1" x14ac:dyDescent="0.3">
      <c r="A113" s="436">
        <v>9</v>
      </c>
      <c r="B113" s="437" t="s">
        <v>58</v>
      </c>
      <c r="C113" s="296">
        <v>5</v>
      </c>
      <c r="D113" s="435">
        <v>3.2</v>
      </c>
      <c r="E113" s="435">
        <v>3.8</v>
      </c>
      <c r="F113" s="280">
        <v>94</v>
      </c>
      <c r="G113" s="172">
        <f t="shared" si="1"/>
        <v>94</v>
      </c>
      <c r="I113" s="45"/>
      <c r="J113" s="45"/>
      <c r="L113" s="45"/>
    </row>
    <row r="114" spans="1:12" x14ac:dyDescent="0.25">
      <c r="A114" s="119" t="s">
        <v>122</v>
      </c>
      <c r="B114" s="48"/>
      <c r="C114" s="48"/>
      <c r="D114" s="121">
        <f>AVERAGE(D6:D13,D15:D25,D27:D42,D44:D58,D60:D73,D75:D103,D105:D113)</f>
        <v>3.7419340247669304</v>
      </c>
      <c r="E114" s="48"/>
      <c r="F114" s="48"/>
    </row>
    <row r="115" spans="1:12" x14ac:dyDescent="0.25">
      <c r="A115" s="120" t="s">
        <v>123</v>
      </c>
      <c r="D115" s="433">
        <v>3.8</v>
      </c>
    </row>
  </sheetData>
  <mergeCells count="4">
    <mergeCell ref="G2:G3"/>
    <mergeCell ref="A2:A3"/>
    <mergeCell ref="B2:B3"/>
    <mergeCell ref="C2:F2"/>
  </mergeCells>
  <conditionalFormatting sqref="D4:D115">
    <cfRule type="cellIs" dxfId="28" priority="1" operator="equal">
      <formula>$D$114</formula>
    </cfRule>
    <cfRule type="cellIs" dxfId="27" priority="2" operator="lessThan">
      <formula>3.5</formula>
    </cfRule>
    <cfRule type="cellIs" dxfId="26" priority="3" operator="between">
      <formula>$D$114</formula>
      <formula>3.5</formula>
    </cfRule>
    <cfRule type="cellIs" dxfId="25" priority="4" operator="between">
      <formula>4.499</formula>
      <formula>$D$114</formula>
    </cfRule>
    <cfRule type="cellIs" dxfId="24" priority="5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5" width="7.7109375" style="4" customWidth="1"/>
    <col min="6" max="6" width="7.140625" style="4" customWidth="1"/>
    <col min="7" max="16384" width="8.85546875" style="4"/>
  </cols>
  <sheetData>
    <row r="1" spans="1:8" x14ac:dyDescent="0.25">
      <c r="G1" s="80"/>
      <c r="H1" s="37" t="s">
        <v>100</v>
      </c>
    </row>
    <row r="2" spans="1:8" ht="15.75" x14ac:dyDescent="0.25">
      <c r="C2" s="456" t="s">
        <v>90</v>
      </c>
      <c r="D2" s="456"/>
      <c r="E2" s="456"/>
      <c r="G2" s="63"/>
      <c r="H2" s="37" t="s">
        <v>101</v>
      </c>
    </row>
    <row r="3" spans="1:8" ht="15.75" thickBot="1" x14ac:dyDescent="0.3">
      <c r="G3" s="65"/>
      <c r="H3" s="37" t="s">
        <v>102</v>
      </c>
    </row>
    <row r="4" spans="1:8" s="6" customFormat="1" ht="16.5" customHeight="1" thickBot="1" x14ac:dyDescent="0.3">
      <c r="A4" s="446" t="s">
        <v>57</v>
      </c>
      <c r="B4" s="455">
        <v>2022</v>
      </c>
      <c r="C4" s="453"/>
      <c r="D4" s="453"/>
      <c r="E4" s="454"/>
      <c r="G4" s="38"/>
      <c r="H4" s="37" t="s">
        <v>103</v>
      </c>
    </row>
    <row r="5" spans="1:8" s="6" customFormat="1" ht="45.75" thickBot="1" x14ac:dyDescent="0.3">
      <c r="A5" s="447"/>
      <c r="B5" s="206" t="s">
        <v>56</v>
      </c>
      <c r="C5" s="11" t="s">
        <v>105</v>
      </c>
      <c r="D5" s="39" t="s">
        <v>106</v>
      </c>
      <c r="E5" s="42" t="s">
        <v>107</v>
      </c>
    </row>
    <row r="6" spans="1:8" s="6" customFormat="1" ht="15" customHeight="1" x14ac:dyDescent="0.25">
      <c r="A6" s="23">
        <v>1</v>
      </c>
      <c r="B6" s="137" t="s">
        <v>28</v>
      </c>
      <c r="C6" s="137" t="s">
        <v>136</v>
      </c>
      <c r="D6" s="246">
        <v>5</v>
      </c>
      <c r="E6" s="429">
        <v>3.8</v>
      </c>
    </row>
    <row r="7" spans="1:8" s="6" customFormat="1" ht="15" customHeight="1" x14ac:dyDescent="0.25">
      <c r="A7" s="20">
        <v>2</v>
      </c>
      <c r="B7" s="134" t="s">
        <v>28</v>
      </c>
      <c r="C7" s="134" t="s">
        <v>61</v>
      </c>
      <c r="D7" s="247">
        <v>5</v>
      </c>
      <c r="E7" s="430">
        <v>3.8</v>
      </c>
    </row>
    <row r="8" spans="1:8" s="6" customFormat="1" ht="15" customHeight="1" x14ac:dyDescent="0.25">
      <c r="A8" s="20">
        <v>3</v>
      </c>
      <c r="B8" s="134" t="s">
        <v>28</v>
      </c>
      <c r="C8" s="134" t="s">
        <v>34</v>
      </c>
      <c r="D8" s="247">
        <v>4.625</v>
      </c>
      <c r="E8" s="430">
        <v>3.8</v>
      </c>
    </row>
    <row r="9" spans="1:8" s="6" customFormat="1" ht="15" customHeight="1" x14ac:dyDescent="0.25">
      <c r="A9" s="20">
        <v>4</v>
      </c>
      <c r="B9" s="134" t="s">
        <v>1</v>
      </c>
      <c r="C9" s="134" t="s">
        <v>18</v>
      </c>
      <c r="D9" s="247">
        <v>4.5</v>
      </c>
      <c r="E9" s="430">
        <v>3.8</v>
      </c>
    </row>
    <row r="10" spans="1:8" s="6" customFormat="1" ht="15" customHeight="1" x14ac:dyDescent="0.25">
      <c r="A10" s="20">
        <v>5</v>
      </c>
      <c r="B10" s="134" t="s">
        <v>1</v>
      </c>
      <c r="C10" s="134" t="s">
        <v>125</v>
      </c>
      <c r="D10" s="247">
        <v>4.5</v>
      </c>
      <c r="E10" s="430">
        <v>3.8</v>
      </c>
    </row>
    <row r="11" spans="1:8" s="6" customFormat="1" ht="15" customHeight="1" x14ac:dyDescent="0.25">
      <c r="A11" s="20">
        <v>6</v>
      </c>
      <c r="B11" s="134" t="s">
        <v>45</v>
      </c>
      <c r="C11" s="134" t="s">
        <v>52</v>
      </c>
      <c r="D11" s="247">
        <v>4.354838709677419</v>
      </c>
      <c r="E11" s="430">
        <v>3.8</v>
      </c>
    </row>
    <row r="12" spans="1:8" s="6" customFormat="1" ht="15" customHeight="1" x14ac:dyDescent="0.25">
      <c r="A12" s="20">
        <v>7</v>
      </c>
      <c r="B12" s="134" t="s">
        <v>45</v>
      </c>
      <c r="C12" s="134" t="s">
        <v>133</v>
      </c>
      <c r="D12" s="247">
        <v>4.333333333333333</v>
      </c>
      <c r="E12" s="430">
        <v>3.8</v>
      </c>
    </row>
    <row r="13" spans="1:8" s="6" customFormat="1" ht="15" customHeight="1" x14ac:dyDescent="0.25">
      <c r="A13" s="20">
        <v>8</v>
      </c>
      <c r="B13" s="134" t="s">
        <v>25</v>
      </c>
      <c r="C13" s="134" t="s">
        <v>137</v>
      </c>
      <c r="D13" s="247">
        <v>4.333333333333333</v>
      </c>
      <c r="E13" s="430">
        <v>3.8</v>
      </c>
    </row>
    <row r="14" spans="1:8" s="6" customFormat="1" ht="15" customHeight="1" x14ac:dyDescent="0.25">
      <c r="A14" s="20">
        <v>9</v>
      </c>
      <c r="B14" s="134" t="s">
        <v>45</v>
      </c>
      <c r="C14" s="134" t="s">
        <v>50</v>
      </c>
      <c r="D14" s="247">
        <v>4.25</v>
      </c>
      <c r="E14" s="430">
        <v>3.8</v>
      </c>
    </row>
    <row r="15" spans="1:8" s="6" customFormat="1" ht="15" customHeight="1" thickBot="1" x14ac:dyDescent="0.3">
      <c r="A15" s="22">
        <v>10</v>
      </c>
      <c r="B15" s="136" t="s">
        <v>45</v>
      </c>
      <c r="C15" s="136" t="s">
        <v>51</v>
      </c>
      <c r="D15" s="248">
        <v>4.25</v>
      </c>
      <c r="E15" s="431">
        <v>3.8</v>
      </c>
    </row>
    <row r="16" spans="1:8" s="6" customFormat="1" ht="15" customHeight="1" x14ac:dyDescent="0.25">
      <c r="A16" s="20">
        <v>11</v>
      </c>
      <c r="B16" s="134" t="s">
        <v>0</v>
      </c>
      <c r="C16" s="134" t="s">
        <v>119</v>
      </c>
      <c r="D16" s="247">
        <v>4.25</v>
      </c>
      <c r="E16" s="430">
        <v>3.8</v>
      </c>
    </row>
    <row r="17" spans="1:5" s="6" customFormat="1" ht="15" customHeight="1" x14ac:dyDescent="0.25">
      <c r="A17" s="20">
        <v>12</v>
      </c>
      <c r="B17" s="134" t="s">
        <v>28</v>
      </c>
      <c r="C17" s="134" t="s">
        <v>75</v>
      </c>
      <c r="D17" s="247">
        <v>4.2222222222222223</v>
      </c>
      <c r="E17" s="430">
        <v>3.8</v>
      </c>
    </row>
    <row r="18" spans="1:5" s="6" customFormat="1" ht="15" customHeight="1" x14ac:dyDescent="0.25">
      <c r="A18" s="20">
        <v>13</v>
      </c>
      <c r="B18" s="134" t="s">
        <v>36</v>
      </c>
      <c r="C18" s="134" t="s">
        <v>66</v>
      </c>
      <c r="D18" s="247">
        <v>4.2</v>
      </c>
      <c r="E18" s="430">
        <v>3.8</v>
      </c>
    </row>
    <row r="19" spans="1:5" s="6" customFormat="1" ht="15" customHeight="1" x14ac:dyDescent="0.25">
      <c r="A19" s="20">
        <v>14</v>
      </c>
      <c r="B19" s="134" t="s">
        <v>0</v>
      </c>
      <c r="C19" s="134" t="s">
        <v>80</v>
      </c>
      <c r="D19" s="247">
        <v>4.2</v>
      </c>
      <c r="E19" s="430">
        <v>3.8</v>
      </c>
    </row>
    <row r="20" spans="1:5" s="6" customFormat="1" ht="15" customHeight="1" x14ac:dyDescent="0.25">
      <c r="A20" s="20">
        <v>15</v>
      </c>
      <c r="B20" s="134" t="s">
        <v>25</v>
      </c>
      <c r="C20" s="134" t="s">
        <v>89</v>
      </c>
      <c r="D20" s="247">
        <v>4.0999999999999996</v>
      </c>
      <c r="E20" s="430">
        <v>3.8</v>
      </c>
    </row>
    <row r="21" spans="1:5" s="6" customFormat="1" ht="15" customHeight="1" x14ac:dyDescent="0.25">
      <c r="A21" s="20">
        <v>16</v>
      </c>
      <c r="B21" s="134" t="s">
        <v>1</v>
      </c>
      <c r="C21" s="134" t="s">
        <v>141</v>
      </c>
      <c r="D21" s="247">
        <v>4.0769230769230766</v>
      </c>
      <c r="E21" s="430">
        <v>3.8</v>
      </c>
    </row>
    <row r="22" spans="1:5" s="6" customFormat="1" ht="15" customHeight="1" x14ac:dyDescent="0.25">
      <c r="A22" s="20">
        <v>17</v>
      </c>
      <c r="B22" s="134" t="s">
        <v>1</v>
      </c>
      <c r="C22" s="134" t="s">
        <v>21</v>
      </c>
      <c r="D22" s="247">
        <v>4.0555555555555554</v>
      </c>
      <c r="E22" s="430">
        <v>3.8</v>
      </c>
    </row>
    <row r="23" spans="1:5" s="6" customFormat="1" ht="15" customHeight="1" x14ac:dyDescent="0.25">
      <c r="A23" s="20">
        <v>18</v>
      </c>
      <c r="B23" s="134" t="s">
        <v>54</v>
      </c>
      <c r="C23" s="134" t="s">
        <v>69</v>
      </c>
      <c r="D23" s="247">
        <v>4</v>
      </c>
      <c r="E23" s="430">
        <v>3.8</v>
      </c>
    </row>
    <row r="24" spans="1:5" s="6" customFormat="1" ht="15" customHeight="1" x14ac:dyDescent="0.25">
      <c r="A24" s="20">
        <v>19</v>
      </c>
      <c r="B24" s="134" t="s">
        <v>54</v>
      </c>
      <c r="C24" s="134" t="s">
        <v>72</v>
      </c>
      <c r="D24" s="247">
        <v>4</v>
      </c>
      <c r="E24" s="430">
        <v>3.8</v>
      </c>
    </row>
    <row r="25" spans="1:5" s="6" customFormat="1" ht="15" customHeight="1" thickBot="1" x14ac:dyDescent="0.3">
      <c r="A25" s="21">
        <v>20</v>
      </c>
      <c r="B25" s="135" t="s">
        <v>36</v>
      </c>
      <c r="C25" s="135" t="s">
        <v>134</v>
      </c>
      <c r="D25" s="249">
        <v>4</v>
      </c>
      <c r="E25" s="432">
        <v>3.8</v>
      </c>
    </row>
    <row r="26" spans="1:5" s="6" customFormat="1" ht="15" customHeight="1" x14ac:dyDescent="0.25">
      <c r="A26" s="23">
        <v>21</v>
      </c>
      <c r="B26" s="137" t="s">
        <v>36</v>
      </c>
      <c r="C26" s="137" t="s">
        <v>37</v>
      </c>
      <c r="D26" s="246">
        <v>4</v>
      </c>
      <c r="E26" s="429">
        <v>3.8</v>
      </c>
    </row>
    <row r="27" spans="1:5" s="6" customFormat="1" ht="15" customHeight="1" x14ac:dyDescent="0.25">
      <c r="A27" s="20">
        <v>22</v>
      </c>
      <c r="B27" s="134" t="s">
        <v>36</v>
      </c>
      <c r="C27" s="134" t="s">
        <v>42</v>
      </c>
      <c r="D27" s="247">
        <v>4</v>
      </c>
      <c r="E27" s="430">
        <v>3.8</v>
      </c>
    </row>
    <row r="28" spans="1:5" s="6" customFormat="1" ht="15" customHeight="1" x14ac:dyDescent="0.25">
      <c r="A28" s="20">
        <v>23</v>
      </c>
      <c r="B28" s="134" t="s">
        <v>28</v>
      </c>
      <c r="C28" s="134" t="s">
        <v>135</v>
      </c>
      <c r="D28" s="247">
        <v>4</v>
      </c>
      <c r="E28" s="430">
        <v>3.8</v>
      </c>
    </row>
    <row r="29" spans="1:5" s="6" customFormat="1" ht="15" customHeight="1" x14ac:dyDescent="0.25">
      <c r="A29" s="20">
        <v>24</v>
      </c>
      <c r="B29" s="134" t="s">
        <v>25</v>
      </c>
      <c r="C29" s="134" t="s">
        <v>124</v>
      </c>
      <c r="D29" s="247">
        <v>4</v>
      </c>
      <c r="E29" s="430">
        <v>3.8</v>
      </c>
    </row>
    <row r="30" spans="1:5" s="6" customFormat="1" ht="15" customHeight="1" x14ac:dyDescent="0.25">
      <c r="A30" s="20">
        <v>25</v>
      </c>
      <c r="B30" s="134" t="s">
        <v>25</v>
      </c>
      <c r="C30" s="134" t="s">
        <v>77</v>
      </c>
      <c r="D30" s="247">
        <v>4</v>
      </c>
      <c r="E30" s="430">
        <v>3.8</v>
      </c>
    </row>
    <row r="31" spans="1:5" s="6" customFormat="1" ht="15" customHeight="1" x14ac:dyDescent="0.25">
      <c r="A31" s="20">
        <v>26</v>
      </c>
      <c r="B31" s="134" t="s">
        <v>25</v>
      </c>
      <c r="C31" s="134" t="s">
        <v>78</v>
      </c>
      <c r="D31" s="247">
        <v>4</v>
      </c>
      <c r="E31" s="430">
        <v>3.8</v>
      </c>
    </row>
    <row r="32" spans="1:5" s="6" customFormat="1" ht="15" customHeight="1" x14ac:dyDescent="0.25">
      <c r="A32" s="20">
        <v>27</v>
      </c>
      <c r="B32" s="134" t="s">
        <v>25</v>
      </c>
      <c r="C32" s="134" t="s">
        <v>76</v>
      </c>
      <c r="D32" s="247">
        <v>4</v>
      </c>
      <c r="E32" s="430">
        <v>3.8</v>
      </c>
    </row>
    <row r="33" spans="1:5" s="6" customFormat="1" ht="15" customHeight="1" x14ac:dyDescent="0.25">
      <c r="A33" s="20">
        <v>28</v>
      </c>
      <c r="B33" s="134" t="s">
        <v>25</v>
      </c>
      <c r="C33" s="134" t="s">
        <v>140</v>
      </c>
      <c r="D33" s="247">
        <v>4</v>
      </c>
      <c r="E33" s="430">
        <v>3.8</v>
      </c>
    </row>
    <row r="34" spans="1:5" s="6" customFormat="1" ht="15" customHeight="1" x14ac:dyDescent="0.25">
      <c r="A34" s="20">
        <v>29</v>
      </c>
      <c r="B34" s="134" t="s">
        <v>1</v>
      </c>
      <c r="C34" s="134" t="s">
        <v>11</v>
      </c>
      <c r="D34" s="247">
        <v>4</v>
      </c>
      <c r="E34" s="430">
        <v>3.8</v>
      </c>
    </row>
    <row r="35" spans="1:5" s="6" customFormat="1" ht="15" customHeight="1" thickBot="1" x14ac:dyDescent="0.3">
      <c r="A35" s="22">
        <v>30</v>
      </c>
      <c r="B35" s="136" t="s">
        <v>1</v>
      </c>
      <c r="C35" s="136" t="s">
        <v>17</v>
      </c>
      <c r="D35" s="248">
        <v>4</v>
      </c>
      <c r="E35" s="431">
        <v>3.8</v>
      </c>
    </row>
    <row r="36" spans="1:5" s="6" customFormat="1" ht="15" customHeight="1" x14ac:dyDescent="0.25">
      <c r="A36" s="20">
        <v>31</v>
      </c>
      <c r="B36" s="134" t="s">
        <v>1</v>
      </c>
      <c r="C36" s="134" t="s">
        <v>22</v>
      </c>
      <c r="D36" s="247">
        <v>4</v>
      </c>
      <c r="E36" s="430">
        <v>3.8</v>
      </c>
    </row>
    <row r="37" spans="1:5" s="6" customFormat="1" ht="15" customHeight="1" x14ac:dyDescent="0.25">
      <c r="A37" s="20">
        <v>32</v>
      </c>
      <c r="B37" s="134" t="s">
        <v>1</v>
      </c>
      <c r="C37" s="134" t="s">
        <v>20</v>
      </c>
      <c r="D37" s="247">
        <v>4</v>
      </c>
      <c r="E37" s="430">
        <v>3.8</v>
      </c>
    </row>
    <row r="38" spans="1:5" s="6" customFormat="1" ht="15" customHeight="1" x14ac:dyDescent="0.25">
      <c r="A38" s="20">
        <v>33</v>
      </c>
      <c r="B38" s="134" t="s">
        <v>1</v>
      </c>
      <c r="C38" s="134" t="s">
        <v>7</v>
      </c>
      <c r="D38" s="247">
        <v>4</v>
      </c>
      <c r="E38" s="430">
        <v>3.8</v>
      </c>
    </row>
    <row r="39" spans="1:5" s="6" customFormat="1" ht="15" customHeight="1" x14ac:dyDescent="0.25">
      <c r="A39" s="20">
        <v>34</v>
      </c>
      <c r="B39" s="134" t="s">
        <v>1</v>
      </c>
      <c r="C39" s="134" t="s">
        <v>16</v>
      </c>
      <c r="D39" s="247">
        <v>4</v>
      </c>
      <c r="E39" s="430">
        <v>3.8</v>
      </c>
    </row>
    <row r="40" spans="1:5" s="6" customFormat="1" ht="15" customHeight="1" x14ac:dyDescent="0.25">
      <c r="A40" s="20">
        <v>35</v>
      </c>
      <c r="B40" s="134" t="s">
        <v>1</v>
      </c>
      <c r="C40" s="134" t="s">
        <v>127</v>
      </c>
      <c r="D40" s="247">
        <v>4</v>
      </c>
      <c r="E40" s="430">
        <v>3.8</v>
      </c>
    </row>
    <row r="41" spans="1:5" s="6" customFormat="1" ht="15" customHeight="1" x14ac:dyDescent="0.25">
      <c r="A41" s="20">
        <v>36</v>
      </c>
      <c r="B41" s="134" t="s">
        <v>1</v>
      </c>
      <c r="C41" s="134" t="s">
        <v>143</v>
      </c>
      <c r="D41" s="247">
        <v>3.9714285714285715</v>
      </c>
      <c r="E41" s="430">
        <v>3.8</v>
      </c>
    </row>
    <row r="42" spans="1:5" s="6" customFormat="1" ht="15" customHeight="1" x14ac:dyDescent="0.25">
      <c r="A42" s="20">
        <v>37</v>
      </c>
      <c r="B42" s="134" t="s">
        <v>1</v>
      </c>
      <c r="C42" s="134" t="s">
        <v>14</v>
      </c>
      <c r="D42" s="247">
        <v>3.9583333333333335</v>
      </c>
      <c r="E42" s="430">
        <v>3.8</v>
      </c>
    </row>
    <row r="43" spans="1:5" s="6" customFormat="1" ht="15" customHeight="1" x14ac:dyDescent="0.25">
      <c r="A43" s="20">
        <v>38</v>
      </c>
      <c r="B43" s="134" t="s">
        <v>1</v>
      </c>
      <c r="C43" s="134" t="s">
        <v>10</v>
      </c>
      <c r="D43" s="247">
        <v>3.9166666666666665</v>
      </c>
      <c r="E43" s="430">
        <v>3.8</v>
      </c>
    </row>
    <row r="44" spans="1:5" s="6" customFormat="1" ht="15" customHeight="1" x14ac:dyDescent="0.25">
      <c r="A44" s="20">
        <v>39</v>
      </c>
      <c r="B44" s="134" t="s">
        <v>1</v>
      </c>
      <c r="C44" s="134" t="s">
        <v>142</v>
      </c>
      <c r="D44" s="247">
        <v>3.9230769230769229</v>
      </c>
      <c r="E44" s="430">
        <v>3.8</v>
      </c>
    </row>
    <row r="45" spans="1:5" s="6" customFormat="1" ht="15" customHeight="1" thickBot="1" x14ac:dyDescent="0.3">
      <c r="A45" s="21">
        <v>40</v>
      </c>
      <c r="B45" s="135" t="s">
        <v>54</v>
      </c>
      <c r="C45" s="135" t="s">
        <v>68</v>
      </c>
      <c r="D45" s="249">
        <v>3.9117647058823528</v>
      </c>
      <c r="E45" s="432">
        <v>3.8</v>
      </c>
    </row>
    <row r="46" spans="1:5" s="6" customFormat="1" ht="15" customHeight="1" x14ac:dyDescent="0.25">
      <c r="A46" s="23">
        <v>41</v>
      </c>
      <c r="B46" s="137" t="s">
        <v>45</v>
      </c>
      <c r="C46" s="137" t="s">
        <v>55</v>
      </c>
      <c r="D46" s="246">
        <v>3.8888888888888888</v>
      </c>
      <c r="E46" s="429">
        <v>3.8</v>
      </c>
    </row>
    <row r="47" spans="1:5" s="6" customFormat="1" ht="15" customHeight="1" x14ac:dyDescent="0.25">
      <c r="A47" s="20">
        <v>42</v>
      </c>
      <c r="B47" s="134" t="s">
        <v>28</v>
      </c>
      <c r="C47" s="134" t="s">
        <v>86</v>
      </c>
      <c r="D47" s="247">
        <v>3.8928571428571428</v>
      </c>
      <c r="E47" s="430">
        <v>3.8</v>
      </c>
    </row>
    <row r="48" spans="1:5" s="6" customFormat="1" ht="15" customHeight="1" x14ac:dyDescent="0.25">
      <c r="A48" s="20">
        <v>43</v>
      </c>
      <c r="B48" s="134" t="s">
        <v>28</v>
      </c>
      <c r="C48" s="134" t="s">
        <v>33</v>
      </c>
      <c r="D48" s="247">
        <v>3.8888888888888888</v>
      </c>
      <c r="E48" s="430">
        <v>3.8</v>
      </c>
    </row>
    <row r="49" spans="1:5" s="6" customFormat="1" ht="15" customHeight="1" x14ac:dyDescent="0.25">
      <c r="A49" s="20">
        <v>44</v>
      </c>
      <c r="B49" s="134" t="s">
        <v>1</v>
      </c>
      <c r="C49" s="134" t="s">
        <v>144</v>
      </c>
      <c r="D49" s="247">
        <v>3.875</v>
      </c>
      <c r="E49" s="430">
        <v>3.8</v>
      </c>
    </row>
    <row r="50" spans="1:5" s="6" customFormat="1" ht="15" customHeight="1" x14ac:dyDescent="0.25">
      <c r="A50" s="20">
        <v>45</v>
      </c>
      <c r="B50" s="134" t="s">
        <v>1</v>
      </c>
      <c r="C50" s="134" t="s">
        <v>5</v>
      </c>
      <c r="D50" s="247">
        <v>3.8666666666666667</v>
      </c>
      <c r="E50" s="430">
        <v>3.8</v>
      </c>
    </row>
    <row r="51" spans="1:5" s="6" customFormat="1" ht="15" customHeight="1" x14ac:dyDescent="0.25">
      <c r="A51" s="20">
        <v>46</v>
      </c>
      <c r="B51" s="134" t="s">
        <v>45</v>
      </c>
      <c r="C51" s="134" t="s">
        <v>53</v>
      </c>
      <c r="D51" s="247">
        <v>3.8461538461538463</v>
      </c>
      <c r="E51" s="430">
        <v>3.8</v>
      </c>
    </row>
    <row r="52" spans="1:5" s="6" customFormat="1" ht="15" customHeight="1" x14ac:dyDescent="0.25">
      <c r="A52" s="20">
        <v>47</v>
      </c>
      <c r="B52" s="134" t="s">
        <v>28</v>
      </c>
      <c r="C52" s="134" t="s">
        <v>31</v>
      </c>
      <c r="D52" s="247">
        <v>3.8333333333333335</v>
      </c>
      <c r="E52" s="430">
        <v>3.8</v>
      </c>
    </row>
    <row r="53" spans="1:5" s="6" customFormat="1" ht="15" customHeight="1" x14ac:dyDescent="0.25">
      <c r="A53" s="20">
        <v>48</v>
      </c>
      <c r="B53" s="134" t="s">
        <v>28</v>
      </c>
      <c r="C53" s="134" t="s">
        <v>110</v>
      </c>
      <c r="D53" s="247">
        <v>3.8333333333333335</v>
      </c>
      <c r="E53" s="430">
        <v>3.8</v>
      </c>
    </row>
    <row r="54" spans="1:5" s="6" customFormat="1" ht="15" customHeight="1" x14ac:dyDescent="0.25">
      <c r="A54" s="20">
        <v>49</v>
      </c>
      <c r="B54" s="134" t="s">
        <v>28</v>
      </c>
      <c r="C54" s="134" t="s">
        <v>30</v>
      </c>
      <c r="D54" s="247">
        <v>3.8333333333333335</v>
      </c>
      <c r="E54" s="430">
        <v>3.8</v>
      </c>
    </row>
    <row r="55" spans="1:5" s="6" customFormat="1" ht="15" customHeight="1" thickBot="1" x14ac:dyDescent="0.3">
      <c r="A55" s="22">
        <v>50</v>
      </c>
      <c r="B55" s="136" t="s">
        <v>0</v>
      </c>
      <c r="C55" s="136" t="s">
        <v>126</v>
      </c>
      <c r="D55" s="248">
        <v>3.8333333333333335</v>
      </c>
      <c r="E55" s="431">
        <v>3.8</v>
      </c>
    </row>
    <row r="56" spans="1:5" s="6" customFormat="1" ht="15" customHeight="1" x14ac:dyDescent="0.25">
      <c r="A56" s="20">
        <v>51</v>
      </c>
      <c r="B56" s="134" t="s">
        <v>1</v>
      </c>
      <c r="C56" s="134" t="s">
        <v>9</v>
      </c>
      <c r="D56" s="247">
        <v>3.8181818181818183</v>
      </c>
      <c r="E56" s="430">
        <v>3.8</v>
      </c>
    </row>
    <row r="57" spans="1:5" s="6" customFormat="1" ht="15" customHeight="1" x14ac:dyDescent="0.25">
      <c r="A57" s="20">
        <v>52</v>
      </c>
      <c r="B57" s="134" t="s">
        <v>25</v>
      </c>
      <c r="C57" s="134" t="s">
        <v>24</v>
      </c>
      <c r="D57" s="247">
        <v>3.8</v>
      </c>
      <c r="E57" s="430">
        <v>3.8</v>
      </c>
    </row>
    <row r="58" spans="1:5" s="6" customFormat="1" ht="15" customHeight="1" x14ac:dyDescent="0.25">
      <c r="A58" s="20">
        <v>53</v>
      </c>
      <c r="B58" s="134" t="s">
        <v>36</v>
      </c>
      <c r="C58" s="134" t="s">
        <v>67</v>
      </c>
      <c r="D58" s="247">
        <v>3.75</v>
      </c>
      <c r="E58" s="430">
        <v>3.8</v>
      </c>
    </row>
    <row r="59" spans="1:5" s="6" customFormat="1" ht="15" customHeight="1" x14ac:dyDescent="0.25">
      <c r="A59" s="20">
        <v>54</v>
      </c>
      <c r="B59" s="134" t="s">
        <v>1</v>
      </c>
      <c r="C59" s="134" t="s">
        <v>145</v>
      </c>
      <c r="D59" s="247">
        <v>3.75</v>
      </c>
      <c r="E59" s="430">
        <v>3.8</v>
      </c>
    </row>
    <row r="60" spans="1:5" s="6" customFormat="1" ht="15" customHeight="1" x14ac:dyDescent="0.25">
      <c r="A60" s="20">
        <v>55</v>
      </c>
      <c r="B60" s="134" t="s">
        <v>0</v>
      </c>
      <c r="C60" s="134" t="s">
        <v>84</v>
      </c>
      <c r="D60" s="247">
        <v>3.75</v>
      </c>
      <c r="E60" s="430">
        <v>3.8</v>
      </c>
    </row>
    <row r="61" spans="1:5" s="6" customFormat="1" ht="15" customHeight="1" x14ac:dyDescent="0.25">
      <c r="A61" s="20">
        <v>56</v>
      </c>
      <c r="B61" s="134" t="s">
        <v>0</v>
      </c>
      <c r="C61" s="134" t="s">
        <v>81</v>
      </c>
      <c r="D61" s="247">
        <v>3.7</v>
      </c>
      <c r="E61" s="430">
        <v>3.8</v>
      </c>
    </row>
    <row r="62" spans="1:5" s="6" customFormat="1" ht="15" customHeight="1" x14ac:dyDescent="0.25">
      <c r="A62" s="20">
        <v>57</v>
      </c>
      <c r="B62" s="134" t="s">
        <v>0</v>
      </c>
      <c r="C62" s="134" t="s">
        <v>132</v>
      </c>
      <c r="D62" s="247">
        <v>3.7</v>
      </c>
      <c r="E62" s="430">
        <v>3.8</v>
      </c>
    </row>
    <row r="63" spans="1:5" s="6" customFormat="1" ht="15" customHeight="1" x14ac:dyDescent="0.25">
      <c r="A63" s="20">
        <v>58</v>
      </c>
      <c r="B63" s="134" t="s">
        <v>45</v>
      </c>
      <c r="C63" s="134" t="s">
        <v>46</v>
      </c>
      <c r="D63" s="247">
        <v>3.6666666666666665</v>
      </c>
      <c r="E63" s="430">
        <v>3.8</v>
      </c>
    </row>
    <row r="64" spans="1:5" s="6" customFormat="1" ht="15" customHeight="1" x14ac:dyDescent="0.25">
      <c r="A64" s="20">
        <v>59</v>
      </c>
      <c r="B64" s="134" t="s">
        <v>36</v>
      </c>
      <c r="C64" s="134" t="s">
        <v>65</v>
      </c>
      <c r="D64" s="247">
        <v>3.6666666666666665</v>
      </c>
      <c r="E64" s="430">
        <v>3.8</v>
      </c>
    </row>
    <row r="65" spans="1:5" s="6" customFormat="1" ht="15" customHeight="1" thickBot="1" x14ac:dyDescent="0.3">
      <c r="A65" s="21">
        <v>60</v>
      </c>
      <c r="B65" s="135" t="s">
        <v>25</v>
      </c>
      <c r="C65" s="135" t="s">
        <v>27</v>
      </c>
      <c r="D65" s="249">
        <v>3.6666666666666665</v>
      </c>
      <c r="E65" s="432">
        <v>3.8</v>
      </c>
    </row>
    <row r="66" spans="1:5" s="6" customFormat="1" ht="15" customHeight="1" x14ac:dyDescent="0.25">
      <c r="A66" s="23">
        <v>61</v>
      </c>
      <c r="B66" s="137" t="s">
        <v>1</v>
      </c>
      <c r="C66" s="137" t="s">
        <v>6</v>
      </c>
      <c r="D66" s="246">
        <v>3.6666666666666665</v>
      </c>
      <c r="E66" s="429">
        <v>3.8</v>
      </c>
    </row>
    <row r="67" spans="1:5" s="6" customFormat="1" ht="15" customHeight="1" x14ac:dyDescent="0.25">
      <c r="A67" s="20">
        <v>62</v>
      </c>
      <c r="B67" s="134" t="s">
        <v>1</v>
      </c>
      <c r="C67" s="134" t="s">
        <v>23</v>
      </c>
      <c r="D67" s="247">
        <v>3.6363636363636362</v>
      </c>
      <c r="E67" s="430">
        <v>3.8</v>
      </c>
    </row>
    <row r="68" spans="1:5" s="6" customFormat="1" ht="15" customHeight="1" x14ac:dyDescent="0.25">
      <c r="A68" s="20">
        <v>63</v>
      </c>
      <c r="B68" s="134" t="s">
        <v>1</v>
      </c>
      <c r="C68" s="134" t="s">
        <v>4</v>
      </c>
      <c r="D68" s="247">
        <v>3.625</v>
      </c>
      <c r="E68" s="430">
        <v>3.8</v>
      </c>
    </row>
    <row r="69" spans="1:5" s="6" customFormat="1" ht="15" customHeight="1" x14ac:dyDescent="0.25">
      <c r="A69" s="20">
        <v>64</v>
      </c>
      <c r="B69" s="134" t="s">
        <v>54</v>
      </c>
      <c r="C69" s="134" t="s">
        <v>71</v>
      </c>
      <c r="D69" s="247">
        <v>3.6153846153846154</v>
      </c>
      <c r="E69" s="430">
        <v>3.8</v>
      </c>
    </row>
    <row r="70" spans="1:5" s="6" customFormat="1" ht="15" customHeight="1" x14ac:dyDescent="0.25">
      <c r="A70" s="20">
        <v>65</v>
      </c>
      <c r="B70" s="134" t="s">
        <v>1</v>
      </c>
      <c r="C70" s="134" t="s">
        <v>19</v>
      </c>
      <c r="D70" s="247">
        <v>3.6</v>
      </c>
      <c r="E70" s="430">
        <v>3.8</v>
      </c>
    </row>
    <row r="71" spans="1:5" s="6" customFormat="1" ht="15" customHeight="1" x14ac:dyDescent="0.25">
      <c r="A71" s="20">
        <v>66</v>
      </c>
      <c r="B71" s="134" t="s">
        <v>0</v>
      </c>
      <c r="C71" s="134" t="s">
        <v>82</v>
      </c>
      <c r="D71" s="247">
        <v>3.6</v>
      </c>
      <c r="E71" s="430">
        <v>3.8</v>
      </c>
    </row>
    <row r="72" spans="1:5" s="6" customFormat="1" ht="15" customHeight="1" x14ac:dyDescent="0.25">
      <c r="A72" s="20">
        <v>67</v>
      </c>
      <c r="B72" s="134" t="s">
        <v>25</v>
      </c>
      <c r="C72" s="134" t="s">
        <v>87</v>
      </c>
      <c r="D72" s="247">
        <v>3.5555555555555554</v>
      </c>
      <c r="E72" s="430">
        <v>3.8</v>
      </c>
    </row>
    <row r="73" spans="1:5" s="6" customFormat="1" ht="15" customHeight="1" x14ac:dyDescent="0.25">
      <c r="A73" s="20">
        <v>68</v>
      </c>
      <c r="B73" s="134" t="s">
        <v>36</v>
      </c>
      <c r="C73" s="134" t="s">
        <v>44</v>
      </c>
      <c r="D73" s="247">
        <v>3.5</v>
      </c>
      <c r="E73" s="430">
        <v>3.8</v>
      </c>
    </row>
    <row r="74" spans="1:5" s="6" customFormat="1" ht="15" customHeight="1" x14ac:dyDescent="0.25">
      <c r="A74" s="20">
        <v>69</v>
      </c>
      <c r="B74" s="134" t="s">
        <v>36</v>
      </c>
      <c r="C74" s="134" t="s">
        <v>63</v>
      </c>
      <c r="D74" s="247">
        <v>3.5</v>
      </c>
      <c r="E74" s="430">
        <v>3.8</v>
      </c>
    </row>
    <row r="75" spans="1:5" s="6" customFormat="1" ht="15" customHeight="1" thickBot="1" x14ac:dyDescent="0.3">
      <c r="A75" s="22">
        <v>70</v>
      </c>
      <c r="B75" s="136" t="s">
        <v>28</v>
      </c>
      <c r="C75" s="136" t="s">
        <v>74</v>
      </c>
      <c r="D75" s="248">
        <v>3.5</v>
      </c>
      <c r="E75" s="431">
        <v>3.8</v>
      </c>
    </row>
    <row r="76" spans="1:5" s="6" customFormat="1" ht="15" customHeight="1" x14ac:dyDescent="0.25">
      <c r="A76" s="20">
        <v>71</v>
      </c>
      <c r="B76" s="134" t="s">
        <v>25</v>
      </c>
      <c r="C76" s="134" t="s">
        <v>26</v>
      </c>
      <c r="D76" s="247">
        <v>3.5</v>
      </c>
      <c r="E76" s="430">
        <v>3.8</v>
      </c>
    </row>
    <row r="77" spans="1:5" s="6" customFormat="1" ht="15" customHeight="1" x14ac:dyDescent="0.25">
      <c r="A77" s="20">
        <v>72</v>
      </c>
      <c r="B77" s="134" t="s">
        <v>25</v>
      </c>
      <c r="C77" s="134" t="s">
        <v>79</v>
      </c>
      <c r="D77" s="247">
        <v>3.5</v>
      </c>
      <c r="E77" s="430">
        <v>3.8</v>
      </c>
    </row>
    <row r="78" spans="1:5" s="6" customFormat="1" ht="15" customHeight="1" x14ac:dyDescent="0.25">
      <c r="A78" s="20">
        <v>73</v>
      </c>
      <c r="B78" s="134" t="s">
        <v>1</v>
      </c>
      <c r="C78" s="134" t="s">
        <v>13</v>
      </c>
      <c r="D78" s="247">
        <v>3.5</v>
      </c>
      <c r="E78" s="430">
        <v>3.8</v>
      </c>
    </row>
    <row r="79" spans="1:5" s="6" customFormat="1" ht="15" customHeight="1" x14ac:dyDescent="0.25">
      <c r="A79" s="20">
        <v>74</v>
      </c>
      <c r="B79" s="134" t="s">
        <v>1</v>
      </c>
      <c r="C79" s="134" t="s">
        <v>3</v>
      </c>
      <c r="D79" s="247">
        <v>3.5</v>
      </c>
      <c r="E79" s="430">
        <v>3.8</v>
      </c>
    </row>
    <row r="80" spans="1:5" s="6" customFormat="1" ht="15" customHeight="1" x14ac:dyDescent="0.25">
      <c r="A80" s="20">
        <v>75</v>
      </c>
      <c r="B80" s="134" t="s">
        <v>0</v>
      </c>
      <c r="C80" s="134" t="s">
        <v>59</v>
      </c>
      <c r="D80" s="247">
        <v>3.5</v>
      </c>
      <c r="E80" s="430">
        <v>3.8</v>
      </c>
    </row>
    <row r="81" spans="1:5" s="6" customFormat="1" ht="15" customHeight="1" x14ac:dyDescent="0.25">
      <c r="A81" s="20">
        <v>76</v>
      </c>
      <c r="B81" s="134" t="s">
        <v>36</v>
      </c>
      <c r="C81" s="134" t="s">
        <v>73</v>
      </c>
      <c r="D81" s="247">
        <v>3.4615384615384617</v>
      </c>
      <c r="E81" s="430">
        <v>3.8</v>
      </c>
    </row>
    <row r="82" spans="1:5" s="6" customFormat="1" ht="15" customHeight="1" x14ac:dyDescent="0.25">
      <c r="A82" s="20">
        <v>77</v>
      </c>
      <c r="B82" s="134" t="s">
        <v>1</v>
      </c>
      <c r="C82" s="134" t="s">
        <v>8</v>
      </c>
      <c r="D82" s="247">
        <v>3.4444444444444446</v>
      </c>
      <c r="E82" s="430">
        <v>3.8</v>
      </c>
    </row>
    <row r="83" spans="1:5" s="6" customFormat="1" ht="15" customHeight="1" x14ac:dyDescent="0.25">
      <c r="A83" s="20">
        <v>78</v>
      </c>
      <c r="B83" s="134" t="s">
        <v>45</v>
      </c>
      <c r="C83" s="134" t="s">
        <v>49</v>
      </c>
      <c r="D83" s="247">
        <v>3.4</v>
      </c>
      <c r="E83" s="430">
        <v>3.8</v>
      </c>
    </row>
    <row r="84" spans="1:5" s="6" customFormat="1" ht="15" customHeight="1" x14ac:dyDescent="0.25">
      <c r="A84" s="20">
        <v>79</v>
      </c>
      <c r="B84" s="134" t="s">
        <v>28</v>
      </c>
      <c r="C84" s="134" t="s">
        <v>32</v>
      </c>
      <c r="D84" s="247">
        <v>3.4</v>
      </c>
      <c r="E84" s="430">
        <v>3.8</v>
      </c>
    </row>
    <row r="85" spans="1:5" s="6" customFormat="1" ht="15" customHeight="1" thickBot="1" x14ac:dyDescent="0.3">
      <c r="A85" s="21">
        <v>80</v>
      </c>
      <c r="B85" s="135" t="s">
        <v>25</v>
      </c>
      <c r="C85" s="135" t="s">
        <v>139</v>
      </c>
      <c r="D85" s="249">
        <v>3.4</v>
      </c>
      <c r="E85" s="432">
        <v>3.8</v>
      </c>
    </row>
    <row r="86" spans="1:5" s="6" customFormat="1" ht="15" customHeight="1" x14ac:dyDescent="0.25">
      <c r="A86" s="23">
        <v>81</v>
      </c>
      <c r="B86" s="137" t="s">
        <v>1</v>
      </c>
      <c r="C86" s="137" t="s">
        <v>2</v>
      </c>
      <c r="D86" s="246">
        <v>3.4</v>
      </c>
      <c r="E86" s="429">
        <v>3.8</v>
      </c>
    </row>
    <row r="87" spans="1:5" s="6" customFormat="1" ht="15" customHeight="1" x14ac:dyDescent="0.25">
      <c r="A87" s="20">
        <v>82</v>
      </c>
      <c r="B87" s="134" t="s">
        <v>1</v>
      </c>
      <c r="C87" s="134" t="s">
        <v>12</v>
      </c>
      <c r="D87" s="247">
        <v>3.3571428571428572</v>
      </c>
      <c r="E87" s="430">
        <v>3.8</v>
      </c>
    </row>
    <row r="88" spans="1:5" s="6" customFormat="1" ht="15" customHeight="1" x14ac:dyDescent="0.25">
      <c r="A88" s="20">
        <v>83</v>
      </c>
      <c r="B88" s="134" t="s">
        <v>45</v>
      </c>
      <c r="C88" s="134" t="s">
        <v>48</v>
      </c>
      <c r="D88" s="247">
        <v>3.3333333333333335</v>
      </c>
      <c r="E88" s="430">
        <v>3.8</v>
      </c>
    </row>
    <row r="89" spans="1:5" s="6" customFormat="1" ht="15" customHeight="1" x14ac:dyDescent="0.25">
      <c r="A89" s="20">
        <v>84</v>
      </c>
      <c r="B89" s="134" t="s">
        <v>25</v>
      </c>
      <c r="C89" s="134" t="s">
        <v>138</v>
      </c>
      <c r="D89" s="247">
        <v>3.3333333333333335</v>
      </c>
      <c r="E89" s="430">
        <v>3.8</v>
      </c>
    </row>
    <row r="90" spans="1:5" s="6" customFormat="1" ht="15" customHeight="1" x14ac:dyDescent="0.25">
      <c r="A90" s="20">
        <v>85</v>
      </c>
      <c r="B90" s="134" t="s">
        <v>36</v>
      </c>
      <c r="C90" s="134" t="s">
        <v>35</v>
      </c>
      <c r="D90" s="247">
        <v>3.3</v>
      </c>
      <c r="E90" s="430">
        <v>3.8</v>
      </c>
    </row>
    <row r="91" spans="1:5" s="6" customFormat="1" ht="15" customHeight="1" x14ac:dyDescent="0.25">
      <c r="A91" s="20">
        <v>86</v>
      </c>
      <c r="B91" s="134" t="s">
        <v>45</v>
      </c>
      <c r="C91" s="134" t="s">
        <v>62</v>
      </c>
      <c r="D91" s="247">
        <v>3.2857142857142856</v>
      </c>
      <c r="E91" s="430">
        <v>3.8</v>
      </c>
    </row>
    <row r="92" spans="1:5" s="6" customFormat="1" ht="15" customHeight="1" x14ac:dyDescent="0.25">
      <c r="A92" s="20">
        <v>87</v>
      </c>
      <c r="B92" s="134" t="s">
        <v>36</v>
      </c>
      <c r="C92" s="134" t="s">
        <v>43</v>
      </c>
      <c r="D92" s="247">
        <v>3.2727272727272729</v>
      </c>
      <c r="E92" s="430">
        <v>3.8</v>
      </c>
    </row>
    <row r="93" spans="1:5" s="6" customFormat="1" ht="15" customHeight="1" x14ac:dyDescent="0.25">
      <c r="A93" s="20">
        <v>88</v>
      </c>
      <c r="B93" s="134" t="s">
        <v>54</v>
      </c>
      <c r="C93" s="134" t="s">
        <v>129</v>
      </c>
      <c r="D93" s="247">
        <v>3.25</v>
      </c>
      <c r="E93" s="430">
        <v>3.8</v>
      </c>
    </row>
    <row r="94" spans="1:5" s="6" customFormat="1" ht="15" customHeight="1" x14ac:dyDescent="0.25">
      <c r="A94" s="20">
        <v>89</v>
      </c>
      <c r="B94" s="134" t="s">
        <v>36</v>
      </c>
      <c r="C94" s="134" t="s">
        <v>41</v>
      </c>
      <c r="D94" s="247">
        <v>3.25</v>
      </c>
      <c r="E94" s="430">
        <v>3.8</v>
      </c>
    </row>
    <row r="95" spans="1:5" s="6" customFormat="1" ht="15" customHeight="1" thickBot="1" x14ac:dyDescent="0.3">
      <c r="A95" s="22">
        <v>90</v>
      </c>
      <c r="B95" s="136" t="s">
        <v>36</v>
      </c>
      <c r="C95" s="136" t="s">
        <v>38</v>
      </c>
      <c r="D95" s="248">
        <v>3.25</v>
      </c>
      <c r="E95" s="431">
        <v>3.8</v>
      </c>
    </row>
    <row r="96" spans="1:5" s="6" customFormat="1" ht="15" customHeight="1" x14ac:dyDescent="0.25">
      <c r="A96" s="20">
        <v>91</v>
      </c>
      <c r="B96" s="134" t="s">
        <v>36</v>
      </c>
      <c r="C96" s="134" t="s">
        <v>64</v>
      </c>
      <c r="D96" s="247">
        <v>3.25</v>
      </c>
      <c r="E96" s="430">
        <v>3.8</v>
      </c>
    </row>
    <row r="97" spans="1:5" s="6" customFormat="1" ht="15" customHeight="1" x14ac:dyDescent="0.25">
      <c r="A97" s="20">
        <v>92</v>
      </c>
      <c r="B97" s="134" t="s">
        <v>28</v>
      </c>
      <c r="C97" s="134" t="s">
        <v>60</v>
      </c>
      <c r="D97" s="247">
        <v>3.25</v>
      </c>
      <c r="E97" s="430">
        <v>3.8</v>
      </c>
    </row>
    <row r="98" spans="1:5" s="6" customFormat="1" ht="15" customHeight="1" x14ac:dyDescent="0.25">
      <c r="A98" s="20">
        <v>93</v>
      </c>
      <c r="B98" s="134" t="s">
        <v>45</v>
      </c>
      <c r="C98" s="134" t="s">
        <v>47</v>
      </c>
      <c r="D98" s="247">
        <v>3.2</v>
      </c>
      <c r="E98" s="430">
        <v>3.8</v>
      </c>
    </row>
    <row r="99" spans="1:5" s="6" customFormat="1" ht="15" customHeight="1" x14ac:dyDescent="0.25">
      <c r="A99" s="20">
        <v>94</v>
      </c>
      <c r="B99" s="134" t="s">
        <v>0</v>
      </c>
      <c r="C99" s="134" t="s">
        <v>58</v>
      </c>
      <c r="D99" s="247">
        <v>3.2</v>
      </c>
      <c r="E99" s="430">
        <v>3.8</v>
      </c>
    </row>
    <row r="100" spans="1:5" s="6" customFormat="1" ht="15" customHeight="1" x14ac:dyDescent="0.25">
      <c r="A100" s="20">
        <v>95</v>
      </c>
      <c r="B100" s="134" t="s">
        <v>54</v>
      </c>
      <c r="C100" s="134" t="s">
        <v>131</v>
      </c>
      <c r="D100" s="247">
        <v>3.0476190476190474</v>
      </c>
      <c r="E100" s="430">
        <v>3.8</v>
      </c>
    </row>
    <row r="101" spans="1:5" s="6" customFormat="1" ht="15" customHeight="1" x14ac:dyDescent="0.25">
      <c r="A101" s="20">
        <v>96</v>
      </c>
      <c r="B101" s="134" t="s">
        <v>54</v>
      </c>
      <c r="C101" s="134" t="s">
        <v>70</v>
      </c>
      <c r="D101" s="247">
        <v>3</v>
      </c>
      <c r="E101" s="430">
        <v>3.8</v>
      </c>
    </row>
    <row r="102" spans="1:5" s="6" customFormat="1" ht="15" customHeight="1" x14ac:dyDescent="0.25">
      <c r="A102" s="20">
        <v>97</v>
      </c>
      <c r="B102" s="134" t="s">
        <v>54</v>
      </c>
      <c r="C102" s="134" t="s">
        <v>130</v>
      </c>
      <c r="D102" s="247">
        <v>3</v>
      </c>
      <c r="E102" s="430">
        <v>3.8</v>
      </c>
    </row>
    <row r="103" spans="1:5" s="6" customFormat="1" ht="15" customHeight="1" x14ac:dyDescent="0.25">
      <c r="A103" s="20">
        <v>98</v>
      </c>
      <c r="B103" s="134" t="s">
        <v>36</v>
      </c>
      <c r="C103" s="134" t="s">
        <v>39</v>
      </c>
      <c r="D103" s="247">
        <v>3</v>
      </c>
      <c r="E103" s="430">
        <v>3.8</v>
      </c>
    </row>
    <row r="104" spans="1:5" s="6" customFormat="1" ht="15" customHeight="1" x14ac:dyDescent="0.25">
      <c r="A104" s="20">
        <v>99</v>
      </c>
      <c r="B104" s="134" t="s">
        <v>28</v>
      </c>
      <c r="C104" s="134" t="s">
        <v>128</v>
      </c>
      <c r="D104" s="247">
        <v>3</v>
      </c>
      <c r="E104" s="430">
        <v>3.8</v>
      </c>
    </row>
    <row r="105" spans="1:5" s="6" customFormat="1" ht="15" customHeight="1" thickBot="1" x14ac:dyDescent="0.3">
      <c r="A105" s="21">
        <v>100</v>
      </c>
      <c r="B105" s="135" t="s">
        <v>28</v>
      </c>
      <c r="C105" s="135" t="s">
        <v>29</v>
      </c>
      <c r="D105" s="249">
        <v>3</v>
      </c>
      <c r="E105" s="432">
        <v>3.8</v>
      </c>
    </row>
    <row r="106" spans="1:5" s="6" customFormat="1" ht="15" customHeight="1" x14ac:dyDescent="0.25">
      <c r="A106" s="23">
        <v>101</v>
      </c>
      <c r="B106" s="137" t="s">
        <v>1</v>
      </c>
      <c r="C106" s="137" t="s">
        <v>15</v>
      </c>
      <c r="D106" s="246">
        <v>3</v>
      </c>
      <c r="E106" s="429">
        <v>3.8</v>
      </c>
    </row>
    <row r="107" spans="1:5" s="6" customFormat="1" ht="15" customHeight="1" thickBot="1" x14ac:dyDescent="0.3">
      <c r="A107" s="22">
        <v>102</v>
      </c>
      <c r="B107" s="136" t="s">
        <v>36</v>
      </c>
      <c r="C107" s="136" t="s">
        <v>40</v>
      </c>
      <c r="D107" s="248">
        <v>2.5</v>
      </c>
      <c r="E107" s="431">
        <v>3.8</v>
      </c>
    </row>
    <row r="108" spans="1:5" s="6" customFormat="1" x14ac:dyDescent="0.25">
      <c r="A108" s="9"/>
      <c r="B108" s="9"/>
      <c r="C108" s="41" t="s">
        <v>83</v>
      </c>
      <c r="D108" s="81">
        <f>AVERAGE(D6:D107)</f>
        <v>3.7419340247669282</v>
      </c>
      <c r="E108" s="9"/>
    </row>
  </sheetData>
  <mergeCells count="3">
    <mergeCell ref="A4:A5"/>
    <mergeCell ref="B4:E4"/>
    <mergeCell ref="C2:E2"/>
  </mergeCells>
  <conditionalFormatting sqref="D6:D107">
    <cfRule type="cellIs" dxfId="23" priority="2" operator="lessThan">
      <formula>3.5</formula>
    </cfRule>
    <cfRule type="cellIs" dxfId="22" priority="3" operator="between">
      <formula>$D$108</formula>
      <formula>3.5</formula>
    </cfRule>
    <cfRule type="cellIs" dxfId="21" priority="4" operator="between">
      <formula>4.499</formula>
      <formula>$D$108</formula>
    </cfRule>
    <cfRule type="cellIs" dxfId="20" priority="5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9" width="7.7109375" style="4" customWidth="1"/>
    <col min="10" max="10" width="9.7109375" style="4" customWidth="1"/>
    <col min="11" max="16384" width="8.85546875" style="4"/>
  </cols>
  <sheetData>
    <row r="1" spans="1:11" x14ac:dyDescent="0.25">
      <c r="J1" s="80"/>
      <c r="K1" s="37" t="s">
        <v>100</v>
      </c>
    </row>
    <row r="2" spans="1:11" ht="15.75" x14ac:dyDescent="0.25">
      <c r="C2" s="50" t="s">
        <v>90</v>
      </c>
      <c r="D2" s="205"/>
      <c r="E2" s="205"/>
      <c r="F2" s="205"/>
      <c r="J2" s="63"/>
      <c r="K2" s="37" t="s">
        <v>101</v>
      </c>
    </row>
    <row r="3" spans="1:11" ht="15.75" thickBot="1" x14ac:dyDescent="0.3">
      <c r="J3" s="65"/>
      <c r="K3" s="37" t="s">
        <v>102</v>
      </c>
    </row>
    <row r="4" spans="1:11" s="6" customFormat="1" ht="16.5" customHeight="1" thickBot="1" x14ac:dyDescent="0.3">
      <c r="A4" s="446" t="s">
        <v>57</v>
      </c>
      <c r="B4" s="448" t="s">
        <v>56</v>
      </c>
      <c r="C4" s="450" t="s">
        <v>88</v>
      </c>
      <c r="D4" s="452">
        <v>2022</v>
      </c>
      <c r="E4" s="453"/>
      <c r="F4" s="454"/>
      <c r="G4" s="313" t="s">
        <v>95</v>
      </c>
      <c r="H4" s="457" t="s">
        <v>96</v>
      </c>
      <c r="J4" s="38"/>
      <c r="K4" s="37" t="s">
        <v>103</v>
      </c>
    </row>
    <row r="5" spans="1:11" s="6" customFormat="1" ht="39.75" customHeight="1" thickBot="1" x14ac:dyDescent="0.25">
      <c r="A5" s="447"/>
      <c r="B5" s="449"/>
      <c r="C5" s="451"/>
      <c r="D5" s="133" t="s">
        <v>97</v>
      </c>
      <c r="E5" s="94" t="s">
        <v>98</v>
      </c>
      <c r="F5" s="84" t="s">
        <v>99</v>
      </c>
      <c r="G5" s="85">
        <v>2022</v>
      </c>
      <c r="H5" s="458"/>
    </row>
    <row r="6" spans="1:11" s="6" customFormat="1" ht="15" customHeight="1" x14ac:dyDescent="0.25">
      <c r="A6" s="20">
        <v>1</v>
      </c>
      <c r="B6" s="19" t="s">
        <v>28</v>
      </c>
      <c r="C6" s="138" t="s">
        <v>136</v>
      </c>
      <c r="D6" s="99">
        <v>1</v>
      </c>
      <c r="E6" s="79">
        <v>5</v>
      </c>
      <c r="F6" s="391">
        <v>3.8</v>
      </c>
      <c r="G6" s="423">
        <v>1</v>
      </c>
      <c r="H6" s="89">
        <f>G6</f>
        <v>1</v>
      </c>
    </row>
    <row r="7" spans="1:11" s="6" customFormat="1" ht="15" customHeight="1" x14ac:dyDescent="0.25">
      <c r="A7" s="20">
        <v>2</v>
      </c>
      <c r="B7" s="19" t="s">
        <v>28</v>
      </c>
      <c r="C7" s="252" t="s">
        <v>61</v>
      </c>
      <c r="D7" s="211">
        <v>1</v>
      </c>
      <c r="E7" s="212">
        <v>5</v>
      </c>
      <c r="F7" s="392">
        <v>3.8</v>
      </c>
      <c r="G7" s="424">
        <v>2</v>
      </c>
      <c r="H7" s="210">
        <f t="shared" ref="H7:H70" si="0">G7</f>
        <v>2</v>
      </c>
    </row>
    <row r="8" spans="1:11" s="6" customFormat="1" ht="15" customHeight="1" x14ac:dyDescent="0.25">
      <c r="A8" s="20">
        <v>3</v>
      </c>
      <c r="B8" s="19" t="s">
        <v>28</v>
      </c>
      <c r="C8" s="139" t="s">
        <v>34</v>
      </c>
      <c r="D8" s="211">
        <v>8</v>
      </c>
      <c r="E8" s="226">
        <v>4.625</v>
      </c>
      <c r="F8" s="393">
        <v>3.8</v>
      </c>
      <c r="G8" s="424">
        <v>3</v>
      </c>
      <c r="H8" s="210">
        <f t="shared" si="0"/>
        <v>3</v>
      </c>
    </row>
    <row r="9" spans="1:11" s="6" customFormat="1" ht="15" customHeight="1" x14ac:dyDescent="0.25">
      <c r="A9" s="20">
        <v>4</v>
      </c>
      <c r="B9" s="19" t="s">
        <v>1</v>
      </c>
      <c r="C9" s="140" t="s">
        <v>18</v>
      </c>
      <c r="D9" s="213">
        <v>4</v>
      </c>
      <c r="E9" s="214">
        <v>4.5</v>
      </c>
      <c r="F9" s="394">
        <v>3.8</v>
      </c>
      <c r="G9" s="424">
        <v>4</v>
      </c>
      <c r="H9" s="210">
        <f t="shared" si="0"/>
        <v>4</v>
      </c>
    </row>
    <row r="10" spans="1:11" s="6" customFormat="1" ht="15" customHeight="1" x14ac:dyDescent="0.25">
      <c r="A10" s="20">
        <v>5</v>
      </c>
      <c r="B10" s="19" t="s">
        <v>1</v>
      </c>
      <c r="C10" s="151" t="s">
        <v>125</v>
      </c>
      <c r="D10" s="215">
        <v>4</v>
      </c>
      <c r="E10" s="212">
        <v>4.5</v>
      </c>
      <c r="F10" s="395">
        <v>3.8</v>
      </c>
      <c r="G10" s="424">
        <v>5</v>
      </c>
      <c r="H10" s="210">
        <f t="shared" si="0"/>
        <v>5</v>
      </c>
    </row>
    <row r="11" spans="1:11" s="6" customFormat="1" ht="15" customHeight="1" x14ac:dyDescent="0.25">
      <c r="A11" s="20">
        <v>6</v>
      </c>
      <c r="B11" s="19" t="s">
        <v>45</v>
      </c>
      <c r="C11" s="151" t="s">
        <v>52</v>
      </c>
      <c r="D11" s="215">
        <v>31</v>
      </c>
      <c r="E11" s="212">
        <v>4.354838709677419</v>
      </c>
      <c r="F11" s="395">
        <v>3.8</v>
      </c>
      <c r="G11" s="424">
        <v>6</v>
      </c>
      <c r="H11" s="210">
        <f t="shared" si="0"/>
        <v>6</v>
      </c>
    </row>
    <row r="12" spans="1:11" s="6" customFormat="1" ht="15" customHeight="1" x14ac:dyDescent="0.25">
      <c r="A12" s="20">
        <v>7</v>
      </c>
      <c r="B12" s="25" t="s">
        <v>45</v>
      </c>
      <c r="C12" s="139" t="s">
        <v>133</v>
      </c>
      <c r="D12" s="211">
        <v>3</v>
      </c>
      <c r="E12" s="212">
        <v>4.333333333333333</v>
      </c>
      <c r="F12" s="393">
        <v>3.8</v>
      </c>
      <c r="G12" s="424">
        <v>7</v>
      </c>
      <c r="H12" s="210">
        <f t="shared" si="0"/>
        <v>7</v>
      </c>
      <c r="I12" s="98"/>
    </row>
    <row r="13" spans="1:11" s="6" customFormat="1" ht="15" customHeight="1" x14ac:dyDescent="0.25">
      <c r="A13" s="20">
        <v>8</v>
      </c>
      <c r="B13" s="19" t="s">
        <v>25</v>
      </c>
      <c r="C13" s="256" t="s">
        <v>137</v>
      </c>
      <c r="D13" s="211">
        <v>6</v>
      </c>
      <c r="E13" s="214">
        <v>4.333333333333333</v>
      </c>
      <c r="F13" s="396">
        <v>3.8</v>
      </c>
      <c r="G13" s="424">
        <v>8</v>
      </c>
      <c r="H13" s="210">
        <f t="shared" si="0"/>
        <v>8</v>
      </c>
      <c r="I13" s="98"/>
    </row>
    <row r="14" spans="1:11" s="6" customFormat="1" ht="15" customHeight="1" x14ac:dyDescent="0.25">
      <c r="A14" s="20">
        <v>9</v>
      </c>
      <c r="B14" s="92" t="s">
        <v>45</v>
      </c>
      <c r="C14" s="125" t="s">
        <v>50</v>
      </c>
      <c r="D14" s="215">
        <v>4</v>
      </c>
      <c r="E14" s="78">
        <v>4.25</v>
      </c>
      <c r="F14" s="397">
        <v>3.8</v>
      </c>
      <c r="G14" s="424">
        <v>9</v>
      </c>
      <c r="H14" s="210">
        <f t="shared" si="0"/>
        <v>9</v>
      </c>
      <c r="I14" s="98"/>
    </row>
    <row r="15" spans="1:11" s="6" customFormat="1" ht="15" customHeight="1" thickBot="1" x14ac:dyDescent="0.3">
      <c r="A15" s="21">
        <v>10</v>
      </c>
      <c r="B15" s="82" t="s">
        <v>45</v>
      </c>
      <c r="C15" s="258" t="s">
        <v>51</v>
      </c>
      <c r="D15" s="100">
        <v>8</v>
      </c>
      <c r="E15" s="219">
        <v>4.25</v>
      </c>
      <c r="F15" s="398">
        <v>3.8</v>
      </c>
      <c r="G15" s="425">
        <v>10</v>
      </c>
      <c r="H15" s="90">
        <f t="shared" si="0"/>
        <v>10</v>
      </c>
      <c r="I15" s="98"/>
    </row>
    <row r="16" spans="1:11" s="6" customFormat="1" ht="15" customHeight="1" x14ac:dyDescent="0.25">
      <c r="A16" s="23">
        <v>11</v>
      </c>
      <c r="B16" s="34" t="s">
        <v>0</v>
      </c>
      <c r="C16" s="142" t="s">
        <v>119</v>
      </c>
      <c r="D16" s="157">
        <v>12</v>
      </c>
      <c r="E16" s="79">
        <v>4.25</v>
      </c>
      <c r="F16" s="399">
        <v>3.8</v>
      </c>
      <c r="G16" s="426">
        <v>11</v>
      </c>
      <c r="H16" s="86">
        <f t="shared" si="0"/>
        <v>11</v>
      </c>
      <c r="I16" s="98"/>
    </row>
    <row r="17" spans="1:9" s="6" customFormat="1" ht="15" customHeight="1" x14ac:dyDescent="0.25">
      <c r="A17" s="20">
        <v>12</v>
      </c>
      <c r="B17" s="92" t="s">
        <v>28</v>
      </c>
      <c r="C17" s="139" t="s">
        <v>75</v>
      </c>
      <c r="D17" s="103">
        <v>27</v>
      </c>
      <c r="E17" s="78">
        <v>4.2222222222222223</v>
      </c>
      <c r="F17" s="393">
        <v>3.8</v>
      </c>
      <c r="G17" s="424">
        <v>12</v>
      </c>
      <c r="H17" s="87">
        <f t="shared" si="0"/>
        <v>12</v>
      </c>
      <c r="I17" s="98"/>
    </row>
    <row r="18" spans="1:9" s="6" customFormat="1" ht="15" customHeight="1" x14ac:dyDescent="0.25">
      <c r="A18" s="20">
        <v>13</v>
      </c>
      <c r="B18" s="92" t="s">
        <v>36</v>
      </c>
      <c r="C18" s="139" t="s">
        <v>66</v>
      </c>
      <c r="D18" s="211">
        <v>10</v>
      </c>
      <c r="E18" s="214">
        <v>4.2</v>
      </c>
      <c r="F18" s="393">
        <v>3.8</v>
      </c>
      <c r="G18" s="424">
        <v>13</v>
      </c>
      <c r="H18" s="87">
        <f t="shared" si="0"/>
        <v>13</v>
      </c>
      <c r="I18" s="98"/>
    </row>
    <row r="19" spans="1:9" s="6" customFormat="1" ht="15" customHeight="1" x14ac:dyDescent="0.25">
      <c r="A19" s="20">
        <v>14</v>
      </c>
      <c r="B19" s="92" t="s">
        <v>0</v>
      </c>
      <c r="C19" s="151" t="s">
        <v>80</v>
      </c>
      <c r="D19" s="215">
        <v>10</v>
      </c>
      <c r="E19" s="212">
        <v>4.2</v>
      </c>
      <c r="F19" s="395">
        <v>3.8</v>
      </c>
      <c r="G19" s="424">
        <v>14</v>
      </c>
      <c r="H19" s="87">
        <f t="shared" si="0"/>
        <v>14</v>
      </c>
      <c r="I19" s="98"/>
    </row>
    <row r="20" spans="1:9" s="6" customFormat="1" ht="15" customHeight="1" x14ac:dyDescent="0.25">
      <c r="A20" s="20">
        <v>15</v>
      </c>
      <c r="B20" s="92" t="s">
        <v>25</v>
      </c>
      <c r="C20" s="125" t="s">
        <v>89</v>
      </c>
      <c r="D20" s="225">
        <v>10</v>
      </c>
      <c r="E20" s="212">
        <v>4.0999999999999996</v>
      </c>
      <c r="F20" s="397">
        <v>3.8</v>
      </c>
      <c r="G20" s="424">
        <v>15</v>
      </c>
      <c r="H20" s="87">
        <f t="shared" si="0"/>
        <v>15</v>
      </c>
      <c r="I20" s="98"/>
    </row>
    <row r="21" spans="1:9" s="6" customFormat="1" ht="15" customHeight="1" x14ac:dyDescent="0.25">
      <c r="A21" s="20">
        <v>16</v>
      </c>
      <c r="B21" s="92" t="s">
        <v>1</v>
      </c>
      <c r="C21" s="139" t="s">
        <v>141</v>
      </c>
      <c r="D21" s="211">
        <v>26</v>
      </c>
      <c r="E21" s="212">
        <v>4.0769230769230766</v>
      </c>
      <c r="F21" s="393">
        <v>3.8</v>
      </c>
      <c r="G21" s="424">
        <v>16</v>
      </c>
      <c r="H21" s="87">
        <f t="shared" si="0"/>
        <v>16</v>
      </c>
      <c r="I21" s="98"/>
    </row>
    <row r="22" spans="1:9" s="6" customFormat="1" ht="15" customHeight="1" x14ac:dyDescent="0.25">
      <c r="A22" s="20">
        <v>17</v>
      </c>
      <c r="B22" s="92" t="s">
        <v>1</v>
      </c>
      <c r="C22" s="125" t="s">
        <v>21</v>
      </c>
      <c r="D22" s="211">
        <v>36</v>
      </c>
      <c r="E22" s="212">
        <v>4.0555555555555554</v>
      </c>
      <c r="F22" s="397">
        <v>3.8</v>
      </c>
      <c r="G22" s="424">
        <v>17</v>
      </c>
      <c r="H22" s="87">
        <f t="shared" si="0"/>
        <v>17</v>
      </c>
      <c r="I22" s="98"/>
    </row>
    <row r="23" spans="1:9" s="6" customFormat="1" ht="15" customHeight="1" x14ac:dyDescent="0.25">
      <c r="A23" s="20">
        <v>18</v>
      </c>
      <c r="B23" s="92" t="s">
        <v>54</v>
      </c>
      <c r="C23" s="125" t="s">
        <v>69</v>
      </c>
      <c r="D23" s="215">
        <v>5</v>
      </c>
      <c r="E23" s="212">
        <v>4</v>
      </c>
      <c r="F23" s="397">
        <v>3.8</v>
      </c>
      <c r="G23" s="424">
        <v>18</v>
      </c>
      <c r="H23" s="87">
        <f t="shared" si="0"/>
        <v>18</v>
      </c>
      <c r="I23" s="98"/>
    </row>
    <row r="24" spans="1:9" s="6" customFormat="1" ht="15" customHeight="1" x14ac:dyDescent="0.25">
      <c r="A24" s="20">
        <v>19</v>
      </c>
      <c r="B24" s="92" t="s">
        <v>54</v>
      </c>
      <c r="C24" s="143" t="s">
        <v>72</v>
      </c>
      <c r="D24" s="211">
        <v>9</v>
      </c>
      <c r="E24" s="212">
        <v>4</v>
      </c>
      <c r="F24" s="400">
        <v>3.8</v>
      </c>
      <c r="G24" s="424">
        <v>19</v>
      </c>
      <c r="H24" s="87">
        <f t="shared" si="0"/>
        <v>19</v>
      </c>
      <c r="I24" s="98"/>
    </row>
    <row r="25" spans="1:9" s="6" customFormat="1" ht="15" customHeight="1" thickBot="1" x14ac:dyDescent="0.3">
      <c r="A25" s="22">
        <v>20</v>
      </c>
      <c r="B25" s="93" t="s">
        <v>36</v>
      </c>
      <c r="C25" s="154" t="s">
        <v>134</v>
      </c>
      <c r="D25" s="218">
        <v>5</v>
      </c>
      <c r="E25" s="219">
        <v>4</v>
      </c>
      <c r="F25" s="401">
        <v>3.8</v>
      </c>
      <c r="G25" s="425">
        <v>20</v>
      </c>
      <c r="H25" s="90">
        <f t="shared" si="0"/>
        <v>20</v>
      </c>
      <c r="I25" s="98"/>
    </row>
    <row r="26" spans="1:9" s="6" customFormat="1" ht="15" customHeight="1" x14ac:dyDescent="0.25">
      <c r="A26" s="23">
        <v>21</v>
      </c>
      <c r="B26" s="34" t="s">
        <v>36</v>
      </c>
      <c r="C26" s="147" t="s">
        <v>37</v>
      </c>
      <c r="D26" s="102">
        <v>1</v>
      </c>
      <c r="E26" s="77">
        <v>4</v>
      </c>
      <c r="F26" s="402">
        <v>3.8</v>
      </c>
      <c r="G26" s="426">
        <v>21</v>
      </c>
      <c r="H26" s="86">
        <f t="shared" si="0"/>
        <v>21</v>
      </c>
      <c r="I26" s="98"/>
    </row>
    <row r="27" spans="1:9" s="6" customFormat="1" ht="15" customHeight="1" x14ac:dyDescent="0.25">
      <c r="A27" s="20">
        <v>22</v>
      </c>
      <c r="B27" s="83" t="s">
        <v>36</v>
      </c>
      <c r="C27" s="142" t="s">
        <v>42</v>
      </c>
      <c r="D27" s="211">
        <v>2</v>
      </c>
      <c r="E27" s="212">
        <v>4</v>
      </c>
      <c r="F27" s="399">
        <v>3.8</v>
      </c>
      <c r="G27" s="426">
        <v>22</v>
      </c>
      <c r="H27" s="87">
        <f t="shared" si="0"/>
        <v>22</v>
      </c>
    </row>
    <row r="28" spans="1:9" s="6" customFormat="1" ht="15" customHeight="1" x14ac:dyDescent="0.25">
      <c r="A28" s="20">
        <v>23</v>
      </c>
      <c r="B28" s="92" t="s">
        <v>28</v>
      </c>
      <c r="C28" s="254" t="s">
        <v>135</v>
      </c>
      <c r="D28" s="211">
        <v>20</v>
      </c>
      <c r="E28" s="212">
        <v>4</v>
      </c>
      <c r="F28" s="403">
        <v>3.8</v>
      </c>
      <c r="G28" s="426">
        <v>23</v>
      </c>
      <c r="H28" s="87">
        <f t="shared" si="0"/>
        <v>23</v>
      </c>
    </row>
    <row r="29" spans="1:9" s="6" customFormat="1" ht="15" customHeight="1" x14ac:dyDescent="0.25">
      <c r="A29" s="20">
        <v>24</v>
      </c>
      <c r="B29" s="92" t="s">
        <v>25</v>
      </c>
      <c r="C29" s="139" t="s">
        <v>124</v>
      </c>
      <c r="D29" s="103">
        <v>2</v>
      </c>
      <c r="E29" s="76">
        <v>4</v>
      </c>
      <c r="F29" s="393">
        <v>3.8</v>
      </c>
      <c r="G29" s="426">
        <v>24</v>
      </c>
      <c r="H29" s="87">
        <f t="shared" si="0"/>
        <v>24</v>
      </c>
    </row>
    <row r="30" spans="1:9" s="6" customFormat="1" ht="15" customHeight="1" x14ac:dyDescent="0.25">
      <c r="A30" s="20">
        <v>25</v>
      </c>
      <c r="B30" s="92" t="s">
        <v>25</v>
      </c>
      <c r="C30" s="125" t="s">
        <v>77</v>
      </c>
      <c r="D30" s="213">
        <v>4</v>
      </c>
      <c r="E30" s="212">
        <v>4</v>
      </c>
      <c r="F30" s="397">
        <v>3.8</v>
      </c>
      <c r="G30" s="426">
        <v>25</v>
      </c>
      <c r="H30" s="87">
        <f t="shared" si="0"/>
        <v>25</v>
      </c>
    </row>
    <row r="31" spans="1:9" s="6" customFormat="1" ht="15" customHeight="1" x14ac:dyDescent="0.25">
      <c r="A31" s="20">
        <v>26</v>
      </c>
      <c r="B31" s="92" t="s">
        <v>25</v>
      </c>
      <c r="C31" s="140" t="s">
        <v>78</v>
      </c>
      <c r="D31" s="211">
        <v>1</v>
      </c>
      <c r="E31" s="226">
        <v>4</v>
      </c>
      <c r="F31" s="394">
        <v>3.8</v>
      </c>
      <c r="G31" s="426">
        <v>26</v>
      </c>
      <c r="H31" s="87">
        <f t="shared" si="0"/>
        <v>26</v>
      </c>
    </row>
    <row r="32" spans="1:9" s="6" customFormat="1" ht="15" customHeight="1" x14ac:dyDescent="0.25">
      <c r="A32" s="20">
        <v>27</v>
      </c>
      <c r="B32" s="92" t="s">
        <v>25</v>
      </c>
      <c r="C32" s="125" t="s">
        <v>76</v>
      </c>
      <c r="D32" s="215">
        <v>1</v>
      </c>
      <c r="E32" s="212">
        <v>4</v>
      </c>
      <c r="F32" s="397">
        <v>3.8</v>
      </c>
      <c r="G32" s="426">
        <v>27</v>
      </c>
      <c r="H32" s="87">
        <f t="shared" si="0"/>
        <v>27</v>
      </c>
    </row>
    <row r="33" spans="1:8" s="6" customFormat="1" ht="15" customHeight="1" x14ac:dyDescent="0.25">
      <c r="A33" s="20">
        <v>28</v>
      </c>
      <c r="B33" s="92" t="s">
        <v>25</v>
      </c>
      <c r="C33" s="139" t="s">
        <v>140</v>
      </c>
      <c r="D33" s="213">
        <v>12</v>
      </c>
      <c r="E33" s="212">
        <v>4</v>
      </c>
      <c r="F33" s="393">
        <v>3.8</v>
      </c>
      <c r="G33" s="426">
        <v>28</v>
      </c>
      <c r="H33" s="87">
        <f t="shared" si="0"/>
        <v>28</v>
      </c>
    </row>
    <row r="34" spans="1:8" s="6" customFormat="1" ht="15" customHeight="1" x14ac:dyDescent="0.25">
      <c r="A34" s="20">
        <v>29</v>
      </c>
      <c r="B34" s="92" t="s">
        <v>1</v>
      </c>
      <c r="C34" s="139" t="s">
        <v>11</v>
      </c>
      <c r="D34" s="211">
        <v>6</v>
      </c>
      <c r="E34" s="214">
        <v>4</v>
      </c>
      <c r="F34" s="393">
        <v>3.8</v>
      </c>
      <c r="G34" s="426">
        <v>29</v>
      </c>
      <c r="H34" s="87">
        <f t="shared" si="0"/>
        <v>29</v>
      </c>
    </row>
    <row r="35" spans="1:8" s="6" customFormat="1" ht="15" customHeight="1" thickBot="1" x14ac:dyDescent="0.3">
      <c r="A35" s="22">
        <v>30</v>
      </c>
      <c r="B35" s="93" t="s">
        <v>1</v>
      </c>
      <c r="C35" s="154" t="s">
        <v>17</v>
      </c>
      <c r="D35" s="262">
        <v>32</v>
      </c>
      <c r="E35" s="219">
        <v>4</v>
      </c>
      <c r="F35" s="401">
        <v>3.8</v>
      </c>
      <c r="G35" s="427">
        <v>30</v>
      </c>
      <c r="H35" s="88">
        <f t="shared" si="0"/>
        <v>30</v>
      </c>
    </row>
    <row r="36" spans="1:8" s="6" customFormat="1" ht="15" customHeight="1" x14ac:dyDescent="0.25">
      <c r="A36" s="20">
        <v>31</v>
      </c>
      <c r="B36" s="19" t="s">
        <v>1</v>
      </c>
      <c r="C36" s="148" t="s">
        <v>22</v>
      </c>
      <c r="D36" s="101">
        <v>2</v>
      </c>
      <c r="E36" s="78">
        <v>4</v>
      </c>
      <c r="F36" s="404">
        <v>3.8</v>
      </c>
      <c r="G36" s="428">
        <v>31</v>
      </c>
      <c r="H36" s="89">
        <f t="shared" si="0"/>
        <v>31</v>
      </c>
    </row>
    <row r="37" spans="1:8" s="6" customFormat="1" ht="15" customHeight="1" x14ac:dyDescent="0.25">
      <c r="A37" s="20">
        <v>32</v>
      </c>
      <c r="B37" s="92" t="s">
        <v>1</v>
      </c>
      <c r="C37" s="148" t="s">
        <v>20</v>
      </c>
      <c r="D37" s="211">
        <v>2</v>
      </c>
      <c r="E37" s="223">
        <v>4</v>
      </c>
      <c r="F37" s="404">
        <v>3.8</v>
      </c>
      <c r="G37" s="426">
        <v>32</v>
      </c>
      <c r="H37" s="87">
        <f t="shared" si="0"/>
        <v>32</v>
      </c>
    </row>
    <row r="38" spans="1:8" s="6" customFormat="1" ht="15" customHeight="1" x14ac:dyDescent="0.25">
      <c r="A38" s="20">
        <v>33</v>
      </c>
      <c r="B38" s="92" t="s">
        <v>1</v>
      </c>
      <c r="C38" s="125" t="s">
        <v>7</v>
      </c>
      <c r="D38" s="215">
        <v>1</v>
      </c>
      <c r="E38" s="212">
        <v>4</v>
      </c>
      <c r="F38" s="397">
        <v>3.8</v>
      </c>
      <c r="G38" s="426">
        <v>33</v>
      </c>
      <c r="H38" s="87">
        <f t="shared" si="0"/>
        <v>33</v>
      </c>
    </row>
    <row r="39" spans="1:8" s="6" customFormat="1" ht="15" customHeight="1" x14ac:dyDescent="0.25">
      <c r="A39" s="20">
        <v>34</v>
      </c>
      <c r="B39" s="92" t="s">
        <v>1</v>
      </c>
      <c r="C39" s="125" t="s">
        <v>16</v>
      </c>
      <c r="D39" s="101">
        <v>6</v>
      </c>
      <c r="E39" s="78">
        <v>4</v>
      </c>
      <c r="F39" s="397">
        <v>3.8</v>
      </c>
      <c r="G39" s="426">
        <v>34</v>
      </c>
      <c r="H39" s="87">
        <f t="shared" si="0"/>
        <v>34</v>
      </c>
    </row>
    <row r="40" spans="1:8" s="6" customFormat="1" ht="15" customHeight="1" x14ac:dyDescent="0.25">
      <c r="A40" s="20">
        <v>35</v>
      </c>
      <c r="B40" s="92" t="s">
        <v>1</v>
      </c>
      <c r="C40" s="139" t="s">
        <v>127</v>
      </c>
      <c r="D40" s="217">
        <v>4</v>
      </c>
      <c r="E40" s="212">
        <v>4</v>
      </c>
      <c r="F40" s="393">
        <v>3.8</v>
      </c>
      <c r="G40" s="426">
        <v>35</v>
      </c>
      <c r="H40" s="87">
        <f t="shared" si="0"/>
        <v>35</v>
      </c>
    </row>
    <row r="41" spans="1:8" s="6" customFormat="1" ht="15" customHeight="1" x14ac:dyDescent="0.25">
      <c r="A41" s="20">
        <v>36</v>
      </c>
      <c r="B41" s="92" t="s">
        <v>1</v>
      </c>
      <c r="C41" s="125" t="s">
        <v>143</v>
      </c>
      <c r="D41" s="215">
        <v>35</v>
      </c>
      <c r="E41" s="212">
        <v>3.9714285714285715</v>
      </c>
      <c r="F41" s="397">
        <v>3.8</v>
      </c>
      <c r="G41" s="426">
        <v>36</v>
      </c>
      <c r="H41" s="87">
        <f t="shared" si="0"/>
        <v>36</v>
      </c>
    </row>
    <row r="42" spans="1:8" s="6" customFormat="1" ht="15" customHeight="1" x14ac:dyDescent="0.25">
      <c r="A42" s="20">
        <v>37</v>
      </c>
      <c r="B42" s="92" t="s">
        <v>1</v>
      </c>
      <c r="C42" s="250" t="s">
        <v>14</v>
      </c>
      <c r="D42" s="211">
        <v>24</v>
      </c>
      <c r="E42" s="220">
        <v>3.9583333333333335</v>
      </c>
      <c r="F42" s="405">
        <v>3.8</v>
      </c>
      <c r="G42" s="426">
        <v>37</v>
      </c>
      <c r="H42" s="87">
        <f t="shared" si="0"/>
        <v>37</v>
      </c>
    </row>
    <row r="43" spans="1:8" s="6" customFormat="1" ht="15" customHeight="1" x14ac:dyDescent="0.25">
      <c r="A43" s="20">
        <v>38</v>
      </c>
      <c r="B43" s="92" t="s">
        <v>1</v>
      </c>
      <c r="C43" s="125" t="s">
        <v>10</v>
      </c>
      <c r="D43" s="215">
        <v>12</v>
      </c>
      <c r="E43" s="212">
        <v>3.9166666666666665</v>
      </c>
      <c r="F43" s="397">
        <v>3.8</v>
      </c>
      <c r="G43" s="426">
        <v>38</v>
      </c>
      <c r="H43" s="87">
        <f t="shared" si="0"/>
        <v>38</v>
      </c>
    </row>
    <row r="44" spans="1:8" s="6" customFormat="1" ht="15" customHeight="1" x14ac:dyDescent="0.25">
      <c r="A44" s="20">
        <v>39</v>
      </c>
      <c r="B44" s="92" t="s">
        <v>1</v>
      </c>
      <c r="C44" s="152" t="s">
        <v>142</v>
      </c>
      <c r="D44" s="217">
        <v>26</v>
      </c>
      <c r="E44" s="212">
        <v>3.9230769230769229</v>
      </c>
      <c r="F44" s="406">
        <v>3.8</v>
      </c>
      <c r="G44" s="426">
        <v>39</v>
      </c>
      <c r="H44" s="87">
        <f t="shared" si="0"/>
        <v>39</v>
      </c>
    </row>
    <row r="45" spans="1:8" s="6" customFormat="1" ht="15" customHeight="1" thickBot="1" x14ac:dyDescent="0.3">
      <c r="A45" s="22">
        <v>40</v>
      </c>
      <c r="B45" s="93" t="s">
        <v>54</v>
      </c>
      <c r="C45" s="154" t="s">
        <v>68</v>
      </c>
      <c r="D45" s="104">
        <v>34</v>
      </c>
      <c r="E45" s="219">
        <v>3.9117647058823528</v>
      </c>
      <c r="F45" s="401">
        <v>3.8</v>
      </c>
      <c r="G45" s="425">
        <v>40</v>
      </c>
      <c r="H45" s="90">
        <f t="shared" si="0"/>
        <v>40</v>
      </c>
    </row>
    <row r="46" spans="1:8" s="6" customFormat="1" ht="15" customHeight="1" x14ac:dyDescent="0.25">
      <c r="A46" s="23">
        <v>41</v>
      </c>
      <c r="B46" s="34" t="s">
        <v>45</v>
      </c>
      <c r="C46" s="147" t="s">
        <v>55</v>
      </c>
      <c r="D46" s="102">
        <v>9</v>
      </c>
      <c r="E46" s="79">
        <v>3.8888888888888888</v>
      </c>
      <c r="F46" s="402">
        <v>3.8</v>
      </c>
      <c r="G46" s="426">
        <v>41</v>
      </c>
      <c r="H46" s="86">
        <f t="shared" si="0"/>
        <v>41</v>
      </c>
    </row>
    <row r="47" spans="1:8" s="6" customFormat="1" ht="15" customHeight="1" x14ac:dyDescent="0.25">
      <c r="A47" s="20">
        <v>42</v>
      </c>
      <c r="B47" s="92" t="s">
        <v>28</v>
      </c>
      <c r="C47" s="141" t="s">
        <v>86</v>
      </c>
      <c r="D47" s="211">
        <v>28</v>
      </c>
      <c r="E47" s="214">
        <v>3.8928571428571428</v>
      </c>
      <c r="F47" s="396">
        <v>3.8</v>
      </c>
      <c r="G47" s="426">
        <v>42</v>
      </c>
      <c r="H47" s="87">
        <f t="shared" si="0"/>
        <v>42</v>
      </c>
    </row>
    <row r="48" spans="1:8" s="6" customFormat="1" ht="15" customHeight="1" x14ac:dyDescent="0.25">
      <c r="A48" s="20">
        <v>43</v>
      </c>
      <c r="B48" s="92" t="s">
        <v>28</v>
      </c>
      <c r="C48" s="139" t="s">
        <v>33</v>
      </c>
      <c r="D48" s="211">
        <v>9</v>
      </c>
      <c r="E48" s="78">
        <v>3.8888888888888888</v>
      </c>
      <c r="F48" s="393">
        <v>3.8</v>
      </c>
      <c r="G48" s="426">
        <v>43</v>
      </c>
      <c r="H48" s="87">
        <f t="shared" si="0"/>
        <v>43</v>
      </c>
    </row>
    <row r="49" spans="1:9" s="6" customFormat="1" ht="15" customHeight="1" x14ac:dyDescent="0.25">
      <c r="A49" s="20">
        <v>44</v>
      </c>
      <c r="B49" s="19" t="s">
        <v>1</v>
      </c>
      <c r="C49" s="150" t="s">
        <v>144</v>
      </c>
      <c r="D49" s="215">
        <v>24</v>
      </c>
      <c r="E49" s="212">
        <v>3.875</v>
      </c>
      <c r="F49" s="407">
        <v>3.8</v>
      </c>
      <c r="G49" s="426">
        <v>44</v>
      </c>
      <c r="H49" s="87">
        <f t="shared" si="0"/>
        <v>44</v>
      </c>
    </row>
    <row r="50" spans="1:9" s="6" customFormat="1" ht="15" customHeight="1" x14ac:dyDescent="0.25">
      <c r="A50" s="20">
        <v>45</v>
      </c>
      <c r="B50" s="19" t="s">
        <v>1</v>
      </c>
      <c r="C50" s="143" t="s">
        <v>5</v>
      </c>
      <c r="D50" s="211">
        <v>15</v>
      </c>
      <c r="E50" s="212">
        <v>3.8666666666666667</v>
      </c>
      <c r="F50" s="400">
        <v>3.8</v>
      </c>
      <c r="G50" s="426">
        <v>45</v>
      </c>
      <c r="H50" s="87">
        <f t="shared" si="0"/>
        <v>45</v>
      </c>
    </row>
    <row r="51" spans="1:9" s="6" customFormat="1" ht="15" customHeight="1" x14ac:dyDescent="0.25">
      <c r="A51" s="20">
        <v>46</v>
      </c>
      <c r="B51" s="19" t="s">
        <v>45</v>
      </c>
      <c r="C51" s="139" t="s">
        <v>53</v>
      </c>
      <c r="D51" s="103">
        <v>13</v>
      </c>
      <c r="E51" s="76">
        <v>3.8461538461538463</v>
      </c>
      <c r="F51" s="393">
        <v>3.8</v>
      </c>
      <c r="G51" s="426">
        <v>46</v>
      </c>
      <c r="H51" s="87">
        <f t="shared" si="0"/>
        <v>46</v>
      </c>
    </row>
    <row r="52" spans="1:9" s="6" customFormat="1" ht="15" customHeight="1" x14ac:dyDescent="0.25">
      <c r="A52" s="20">
        <v>47</v>
      </c>
      <c r="B52" s="19" t="s">
        <v>28</v>
      </c>
      <c r="C52" s="253" t="s">
        <v>31</v>
      </c>
      <c r="D52" s="211">
        <v>6</v>
      </c>
      <c r="E52" s="221">
        <v>3.8333333333333335</v>
      </c>
      <c r="F52" s="408">
        <v>3.8</v>
      </c>
      <c r="G52" s="426">
        <v>47</v>
      </c>
      <c r="H52" s="87">
        <f t="shared" si="0"/>
        <v>47</v>
      </c>
    </row>
    <row r="53" spans="1:9" s="6" customFormat="1" ht="15" customHeight="1" x14ac:dyDescent="0.25">
      <c r="A53" s="20">
        <v>48</v>
      </c>
      <c r="B53" s="19" t="s">
        <v>28</v>
      </c>
      <c r="C53" s="125" t="s">
        <v>110</v>
      </c>
      <c r="D53" s="211">
        <v>6</v>
      </c>
      <c r="E53" s="212">
        <v>3.8333333333333335</v>
      </c>
      <c r="F53" s="397">
        <v>3.8</v>
      </c>
      <c r="G53" s="426">
        <v>48</v>
      </c>
      <c r="H53" s="87">
        <f t="shared" si="0"/>
        <v>48</v>
      </c>
    </row>
    <row r="54" spans="1:9" s="6" customFormat="1" ht="15" customHeight="1" x14ac:dyDescent="0.25">
      <c r="A54" s="20">
        <v>49</v>
      </c>
      <c r="B54" s="19" t="s">
        <v>28</v>
      </c>
      <c r="C54" s="125" t="s">
        <v>30</v>
      </c>
      <c r="D54" s="211">
        <v>6</v>
      </c>
      <c r="E54" s="222">
        <v>3.8333333333333335</v>
      </c>
      <c r="F54" s="397">
        <v>3.8</v>
      </c>
      <c r="G54" s="426">
        <v>49</v>
      </c>
      <c r="H54" s="87">
        <f t="shared" si="0"/>
        <v>49</v>
      </c>
    </row>
    <row r="55" spans="1:9" s="6" customFormat="1" ht="15" customHeight="1" thickBot="1" x14ac:dyDescent="0.3">
      <c r="A55" s="22">
        <v>50</v>
      </c>
      <c r="B55" s="35" t="s">
        <v>0</v>
      </c>
      <c r="C55" s="155" t="s">
        <v>126</v>
      </c>
      <c r="D55" s="104">
        <v>6</v>
      </c>
      <c r="E55" s="219">
        <v>3.8333333333333335</v>
      </c>
      <c r="F55" s="409">
        <v>3.8</v>
      </c>
      <c r="G55" s="427">
        <v>50</v>
      </c>
      <c r="H55" s="88">
        <f t="shared" si="0"/>
        <v>50</v>
      </c>
    </row>
    <row r="56" spans="1:9" s="6" customFormat="1" ht="15" customHeight="1" x14ac:dyDescent="0.25">
      <c r="A56" s="23">
        <v>51</v>
      </c>
      <c r="B56" s="34" t="s">
        <v>1</v>
      </c>
      <c r="C56" s="147" t="s">
        <v>9</v>
      </c>
      <c r="D56" s="157">
        <v>11</v>
      </c>
      <c r="E56" s="77">
        <v>3.8181818181818183</v>
      </c>
      <c r="F56" s="402">
        <v>3.8</v>
      </c>
      <c r="G56" s="428">
        <v>51</v>
      </c>
      <c r="H56" s="89">
        <f t="shared" si="0"/>
        <v>51</v>
      </c>
      <c r="I56" s="98"/>
    </row>
    <row r="57" spans="1:9" s="6" customFormat="1" ht="15" customHeight="1" x14ac:dyDescent="0.25">
      <c r="A57" s="20">
        <v>52</v>
      </c>
      <c r="B57" s="19" t="s">
        <v>25</v>
      </c>
      <c r="C57" s="139" t="s">
        <v>24</v>
      </c>
      <c r="D57" s="211">
        <v>5</v>
      </c>
      <c r="E57" s="212">
        <v>3.8</v>
      </c>
      <c r="F57" s="393">
        <v>3.8</v>
      </c>
      <c r="G57" s="426">
        <v>52</v>
      </c>
      <c r="H57" s="87">
        <f t="shared" si="0"/>
        <v>52</v>
      </c>
      <c r="I57" s="98"/>
    </row>
    <row r="58" spans="1:9" s="6" customFormat="1" ht="15" customHeight="1" x14ac:dyDescent="0.25">
      <c r="A58" s="20">
        <v>53</v>
      </c>
      <c r="B58" s="19" t="s">
        <v>36</v>
      </c>
      <c r="C58" s="261" t="s">
        <v>67</v>
      </c>
      <c r="D58" s="211">
        <v>4</v>
      </c>
      <c r="E58" s="212">
        <v>3.75</v>
      </c>
      <c r="F58" s="399">
        <v>3.8</v>
      </c>
      <c r="G58" s="426">
        <v>53</v>
      </c>
      <c r="H58" s="87">
        <f t="shared" si="0"/>
        <v>53</v>
      </c>
      <c r="I58" s="98"/>
    </row>
    <row r="59" spans="1:9" s="6" customFormat="1" ht="15" customHeight="1" x14ac:dyDescent="0.25">
      <c r="A59" s="20">
        <v>54</v>
      </c>
      <c r="B59" s="19" t="s">
        <v>1</v>
      </c>
      <c r="C59" s="125" t="s">
        <v>145</v>
      </c>
      <c r="D59" s="215">
        <v>4</v>
      </c>
      <c r="E59" s="212">
        <v>3.75</v>
      </c>
      <c r="F59" s="397">
        <v>3.8</v>
      </c>
      <c r="G59" s="426">
        <v>54</v>
      </c>
      <c r="H59" s="87">
        <f t="shared" si="0"/>
        <v>54</v>
      </c>
      <c r="I59" s="98"/>
    </row>
    <row r="60" spans="1:9" s="6" customFormat="1" ht="15" customHeight="1" x14ac:dyDescent="0.25">
      <c r="A60" s="20">
        <v>55</v>
      </c>
      <c r="B60" s="19" t="s">
        <v>0</v>
      </c>
      <c r="C60" s="156" t="s">
        <v>84</v>
      </c>
      <c r="D60" s="96">
        <v>4</v>
      </c>
      <c r="E60" s="76">
        <v>3.75</v>
      </c>
      <c r="F60" s="410">
        <v>3.8</v>
      </c>
      <c r="G60" s="426">
        <v>55</v>
      </c>
      <c r="H60" s="87">
        <f t="shared" si="0"/>
        <v>55</v>
      </c>
      <c r="I60" s="98"/>
    </row>
    <row r="61" spans="1:9" s="6" customFormat="1" ht="15" customHeight="1" x14ac:dyDescent="0.25">
      <c r="A61" s="20">
        <v>56</v>
      </c>
      <c r="B61" s="19" t="s">
        <v>0</v>
      </c>
      <c r="C61" s="151" t="s">
        <v>81</v>
      </c>
      <c r="D61" s="215">
        <v>10</v>
      </c>
      <c r="E61" s="158">
        <v>3.7</v>
      </c>
      <c r="F61" s="395">
        <v>3.8</v>
      </c>
      <c r="G61" s="426">
        <v>56</v>
      </c>
      <c r="H61" s="87">
        <f t="shared" si="0"/>
        <v>56</v>
      </c>
      <c r="I61" s="98"/>
    </row>
    <row r="62" spans="1:9" s="6" customFormat="1" ht="15" customHeight="1" x14ac:dyDescent="0.25">
      <c r="A62" s="20">
        <v>57</v>
      </c>
      <c r="B62" s="19" t="s">
        <v>0</v>
      </c>
      <c r="C62" s="125" t="s">
        <v>132</v>
      </c>
      <c r="D62" s="211">
        <v>20</v>
      </c>
      <c r="E62" s="212">
        <v>3.7</v>
      </c>
      <c r="F62" s="397">
        <v>3.8</v>
      </c>
      <c r="G62" s="426">
        <v>57</v>
      </c>
      <c r="H62" s="87">
        <f t="shared" si="0"/>
        <v>57</v>
      </c>
      <c r="I62" s="98"/>
    </row>
    <row r="63" spans="1:9" s="6" customFormat="1" ht="15" customHeight="1" x14ac:dyDescent="0.25">
      <c r="A63" s="20">
        <v>58</v>
      </c>
      <c r="B63" s="19" t="s">
        <v>45</v>
      </c>
      <c r="C63" s="125" t="s">
        <v>46</v>
      </c>
      <c r="D63" s="103">
        <v>3</v>
      </c>
      <c r="E63" s="78">
        <v>3.6666666666666665</v>
      </c>
      <c r="F63" s="397">
        <v>3.8</v>
      </c>
      <c r="G63" s="426">
        <v>58</v>
      </c>
      <c r="H63" s="87">
        <f t="shared" si="0"/>
        <v>58</v>
      </c>
      <c r="I63" s="98"/>
    </row>
    <row r="64" spans="1:9" s="6" customFormat="1" ht="15" customHeight="1" x14ac:dyDescent="0.25">
      <c r="A64" s="20">
        <v>59</v>
      </c>
      <c r="B64" s="25" t="s">
        <v>36</v>
      </c>
      <c r="C64" s="139" t="s">
        <v>65</v>
      </c>
      <c r="D64" s="211">
        <v>3</v>
      </c>
      <c r="E64" s="212">
        <v>3.6666666666666665</v>
      </c>
      <c r="F64" s="393">
        <v>3.8</v>
      </c>
      <c r="G64" s="426">
        <v>59</v>
      </c>
      <c r="H64" s="87">
        <f t="shared" si="0"/>
        <v>59</v>
      </c>
      <c r="I64" s="98"/>
    </row>
    <row r="65" spans="1:9" s="6" customFormat="1" ht="15" customHeight="1" thickBot="1" x14ac:dyDescent="0.3">
      <c r="A65" s="22">
        <v>60</v>
      </c>
      <c r="B65" s="35" t="s">
        <v>25</v>
      </c>
      <c r="C65" s="255" t="s">
        <v>27</v>
      </c>
      <c r="D65" s="104">
        <v>6</v>
      </c>
      <c r="E65" s="219">
        <v>3.6666666666666665</v>
      </c>
      <c r="F65" s="411">
        <v>3.8</v>
      </c>
      <c r="G65" s="425">
        <v>60</v>
      </c>
      <c r="H65" s="90">
        <f t="shared" si="0"/>
        <v>60</v>
      </c>
      <c r="I65" s="98"/>
    </row>
    <row r="66" spans="1:9" s="6" customFormat="1" ht="15" customHeight="1" x14ac:dyDescent="0.25">
      <c r="A66" s="23">
        <v>61</v>
      </c>
      <c r="B66" s="153" t="s">
        <v>1</v>
      </c>
      <c r="C66" s="159" t="s">
        <v>6</v>
      </c>
      <c r="D66" s="102">
        <v>9</v>
      </c>
      <c r="E66" s="77">
        <v>3.6666666666666665</v>
      </c>
      <c r="F66" s="412">
        <v>3.8</v>
      </c>
      <c r="G66" s="426">
        <v>61</v>
      </c>
      <c r="H66" s="86">
        <f t="shared" si="0"/>
        <v>61</v>
      </c>
      <c r="I66" s="98"/>
    </row>
    <row r="67" spans="1:9" s="6" customFormat="1" ht="15" customHeight="1" x14ac:dyDescent="0.25">
      <c r="A67" s="20">
        <v>62</v>
      </c>
      <c r="B67" s="92" t="s">
        <v>1</v>
      </c>
      <c r="C67" s="139" t="s">
        <v>23</v>
      </c>
      <c r="D67" s="224">
        <v>11</v>
      </c>
      <c r="E67" s="263">
        <v>3.6363636363636362</v>
      </c>
      <c r="F67" s="393">
        <v>3.8</v>
      </c>
      <c r="G67" s="426">
        <v>62</v>
      </c>
      <c r="H67" s="87">
        <f t="shared" si="0"/>
        <v>62</v>
      </c>
    </row>
    <row r="68" spans="1:9" s="6" customFormat="1" ht="15" customHeight="1" x14ac:dyDescent="0.25">
      <c r="A68" s="20">
        <v>63</v>
      </c>
      <c r="B68" s="83" t="s">
        <v>1</v>
      </c>
      <c r="C68" s="143" t="s">
        <v>4</v>
      </c>
      <c r="D68" s="213">
        <v>8</v>
      </c>
      <c r="E68" s="212">
        <v>3.625</v>
      </c>
      <c r="F68" s="400">
        <v>3.8</v>
      </c>
      <c r="G68" s="426">
        <v>63</v>
      </c>
      <c r="H68" s="87">
        <f t="shared" si="0"/>
        <v>63</v>
      </c>
    </row>
    <row r="69" spans="1:9" s="6" customFormat="1" ht="15" customHeight="1" x14ac:dyDescent="0.25">
      <c r="A69" s="20">
        <v>64</v>
      </c>
      <c r="B69" s="92" t="s">
        <v>54</v>
      </c>
      <c r="C69" s="139" t="s">
        <v>71</v>
      </c>
      <c r="D69" s="224">
        <v>39</v>
      </c>
      <c r="E69" s="420">
        <v>3.6153846153846154</v>
      </c>
      <c r="F69" s="393">
        <v>3.8</v>
      </c>
      <c r="G69" s="426">
        <v>64</v>
      </c>
      <c r="H69" s="87">
        <f t="shared" si="0"/>
        <v>64</v>
      </c>
    </row>
    <row r="70" spans="1:9" s="6" customFormat="1" ht="15" customHeight="1" x14ac:dyDescent="0.25">
      <c r="A70" s="20">
        <v>65</v>
      </c>
      <c r="B70" s="92" t="s">
        <v>1</v>
      </c>
      <c r="C70" s="125" t="s">
        <v>19</v>
      </c>
      <c r="D70" s="211">
        <v>5</v>
      </c>
      <c r="E70" s="212">
        <v>3.6</v>
      </c>
      <c r="F70" s="397">
        <v>3.8</v>
      </c>
      <c r="G70" s="426">
        <v>65</v>
      </c>
      <c r="H70" s="87">
        <f t="shared" si="0"/>
        <v>65</v>
      </c>
    </row>
    <row r="71" spans="1:9" s="6" customFormat="1" ht="15" customHeight="1" x14ac:dyDescent="0.25">
      <c r="A71" s="20">
        <v>66</v>
      </c>
      <c r="B71" s="92" t="s">
        <v>0</v>
      </c>
      <c r="C71" s="148" t="s">
        <v>82</v>
      </c>
      <c r="D71" s="211">
        <v>5</v>
      </c>
      <c r="E71" s="212">
        <v>3.6</v>
      </c>
      <c r="F71" s="404">
        <v>3.8</v>
      </c>
      <c r="G71" s="426">
        <v>66</v>
      </c>
      <c r="H71" s="87">
        <f t="shared" ref="H71:H107" si="1">G71</f>
        <v>66</v>
      </c>
    </row>
    <row r="72" spans="1:9" s="6" customFormat="1" ht="15" customHeight="1" x14ac:dyDescent="0.25">
      <c r="A72" s="20">
        <v>67</v>
      </c>
      <c r="B72" s="83" t="s">
        <v>25</v>
      </c>
      <c r="C72" s="139" t="s">
        <v>87</v>
      </c>
      <c r="D72" s="217">
        <v>9</v>
      </c>
      <c r="E72" s="212">
        <v>3.5555555555555554</v>
      </c>
      <c r="F72" s="393">
        <v>3.8</v>
      </c>
      <c r="G72" s="426">
        <v>67</v>
      </c>
      <c r="H72" s="87">
        <f t="shared" si="1"/>
        <v>67</v>
      </c>
    </row>
    <row r="73" spans="1:9" s="6" customFormat="1" ht="15" customHeight="1" x14ac:dyDescent="0.25">
      <c r="A73" s="20">
        <v>68</v>
      </c>
      <c r="B73" s="92" t="s">
        <v>36</v>
      </c>
      <c r="C73" s="251" t="s">
        <v>44</v>
      </c>
      <c r="D73" s="227">
        <v>16</v>
      </c>
      <c r="E73" s="259">
        <v>3.5</v>
      </c>
      <c r="F73" s="413">
        <v>3.8</v>
      </c>
      <c r="G73" s="426">
        <v>68</v>
      </c>
      <c r="H73" s="87">
        <f t="shared" si="1"/>
        <v>68</v>
      </c>
    </row>
    <row r="74" spans="1:9" s="6" customFormat="1" ht="15" customHeight="1" x14ac:dyDescent="0.25">
      <c r="A74" s="20">
        <v>69</v>
      </c>
      <c r="B74" s="92" t="s">
        <v>36</v>
      </c>
      <c r="C74" s="125" t="s">
        <v>63</v>
      </c>
      <c r="D74" s="101">
        <v>6</v>
      </c>
      <c r="E74" s="78">
        <v>3.5</v>
      </c>
      <c r="F74" s="397">
        <v>3.8</v>
      </c>
      <c r="G74" s="426">
        <v>69</v>
      </c>
      <c r="H74" s="87">
        <f t="shared" si="1"/>
        <v>69</v>
      </c>
    </row>
    <row r="75" spans="1:9" s="6" customFormat="1" ht="15" customHeight="1" thickBot="1" x14ac:dyDescent="0.3">
      <c r="A75" s="22">
        <v>70</v>
      </c>
      <c r="B75" s="93" t="s">
        <v>28</v>
      </c>
      <c r="C75" s="154" t="s">
        <v>74</v>
      </c>
      <c r="D75" s="106">
        <v>2</v>
      </c>
      <c r="E75" s="219">
        <v>3.5</v>
      </c>
      <c r="F75" s="401">
        <v>3.8</v>
      </c>
      <c r="G75" s="427">
        <v>70</v>
      </c>
      <c r="H75" s="88">
        <f t="shared" si="1"/>
        <v>70</v>
      </c>
    </row>
    <row r="76" spans="1:9" s="6" customFormat="1" ht="15" customHeight="1" x14ac:dyDescent="0.25">
      <c r="A76" s="23">
        <v>71</v>
      </c>
      <c r="B76" s="34" t="s">
        <v>25</v>
      </c>
      <c r="C76" s="149" t="s">
        <v>26</v>
      </c>
      <c r="D76" s="102">
        <v>2</v>
      </c>
      <c r="E76" s="77">
        <v>3.5</v>
      </c>
      <c r="F76" s="414">
        <v>3.8</v>
      </c>
      <c r="G76" s="428">
        <v>71</v>
      </c>
      <c r="H76" s="89">
        <f t="shared" si="1"/>
        <v>71</v>
      </c>
    </row>
    <row r="77" spans="1:9" s="6" customFormat="1" ht="15" customHeight="1" x14ac:dyDescent="0.25">
      <c r="A77" s="20">
        <v>72</v>
      </c>
      <c r="B77" s="92" t="s">
        <v>25</v>
      </c>
      <c r="C77" s="125" t="s">
        <v>79</v>
      </c>
      <c r="D77" s="215">
        <v>4</v>
      </c>
      <c r="E77" s="212">
        <v>3.5</v>
      </c>
      <c r="F77" s="397">
        <v>3.8</v>
      </c>
      <c r="G77" s="426">
        <v>72</v>
      </c>
      <c r="H77" s="87">
        <f t="shared" si="1"/>
        <v>72</v>
      </c>
    </row>
    <row r="78" spans="1:9" s="6" customFormat="1" ht="15" customHeight="1" x14ac:dyDescent="0.25">
      <c r="A78" s="20">
        <v>73</v>
      </c>
      <c r="B78" s="92" t="s">
        <v>1</v>
      </c>
      <c r="C78" s="254" t="s">
        <v>13</v>
      </c>
      <c r="D78" s="215">
        <v>2</v>
      </c>
      <c r="E78" s="226">
        <v>3.5</v>
      </c>
      <c r="F78" s="403">
        <v>3.8</v>
      </c>
      <c r="G78" s="426">
        <v>73</v>
      </c>
      <c r="H78" s="87">
        <f t="shared" si="1"/>
        <v>73</v>
      </c>
    </row>
    <row r="79" spans="1:9" s="6" customFormat="1" ht="15" customHeight="1" x14ac:dyDescent="0.25">
      <c r="A79" s="20">
        <v>74</v>
      </c>
      <c r="B79" s="92" t="s">
        <v>1</v>
      </c>
      <c r="C79" s="139" t="s">
        <v>3</v>
      </c>
      <c r="D79" s="211">
        <v>4</v>
      </c>
      <c r="E79" s="214">
        <v>3.5</v>
      </c>
      <c r="F79" s="393">
        <v>3.8</v>
      </c>
      <c r="G79" s="426">
        <v>74</v>
      </c>
      <c r="H79" s="87">
        <f t="shared" si="1"/>
        <v>74</v>
      </c>
    </row>
    <row r="80" spans="1:9" s="6" customFormat="1" ht="15" customHeight="1" x14ac:dyDescent="0.25">
      <c r="A80" s="20">
        <v>75</v>
      </c>
      <c r="B80" s="92" t="s">
        <v>0</v>
      </c>
      <c r="C80" s="139" t="s">
        <v>59</v>
      </c>
      <c r="D80" s="213">
        <v>4</v>
      </c>
      <c r="E80" s="212">
        <v>3.5</v>
      </c>
      <c r="F80" s="393">
        <v>3.8</v>
      </c>
      <c r="G80" s="426">
        <v>75</v>
      </c>
      <c r="H80" s="87">
        <f t="shared" si="1"/>
        <v>75</v>
      </c>
    </row>
    <row r="81" spans="1:9" s="6" customFormat="1" ht="15" customHeight="1" x14ac:dyDescent="0.25">
      <c r="A81" s="20">
        <v>76</v>
      </c>
      <c r="B81" s="92" t="s">
        <v>36</v>
      </c>
      <c r="C81" s="139" t="s">
        <v>73</v>
      </c>
      <c r="D81" s="211">
        <v>13</v>
      </c>
      <c r="E81" s="212">
        <v>3.4615384615384617</v>
      </c>
      <c r="F81" s="393">
        <v>3.8</v>
      </c>
      <c r="G81" s="426">
        <v>76</v>
      </c>
      <c r="H81" s="87">
        <f t="shared" si="1"/>
        <v>76</v>
      </c>
      <c r="I81" s="98"/>
    </row>
    <row r="82" spans="1:9" s="6" customFormat="1" ht="15" customHeight="1" x14ac:dyDescent="0.25">
      <c r="A82" s="20">
        <v>77</v>
      </c>
      <c r="B82" s="92" t="s">
        <v>1</v>
      </c>
      <c r="C82" s="142" t="s">
        <v>8</v>
      </c>
      <c r="D82" s="211">
        <v>9</v>
      </c>
      <c r="E82" s="214">
        <v>3.4444444444444446</v>
      </c>
      <c r="F82" s="399">
        <v>3.8</v>
      </c>
      <c r="G82" s="426">
        <v>77</v>
      </c>
      <c r="H82" s="87">
        <f t="shared" si="1"/>
        <v>77</v>
      </c>
      <c r="I82" s="98"/>
    </row>
    <row r="83" spans="1:9" s="6" customFormat="1" ht="15" customHeight="1" x14ac:dyDescent="0.25">
      <c r="A83" s="20">
        <v>78</v>
      </c>
      <c r="B83" s="92" t="s">
        <v>45</v>
      </c>
      <c r="C83" s="148" t="s">
        <v>49</v>
      </c>
      <c r="D83" s="215">
        <v>5</v>
      </c>
      <c r="E83" s="212">
        <v>3.4</v>
      </c>
      <c r="F83" s="404">
        <v>3.8</v>
      </c>
      <c r="G83" s="426">
        <v>78</v>
      </c>
      <c r="H83" s="87">
        <f t="shared" si="1"/>
        <v>78</v>
      </c>
      <c r="I83" s="98"/>
    </row>
    <row r="84" spans="1:9" s="6" customFormat="1" ht="15" customHeight="1" x14ac:dyDescent="0.25">
      <c r="A84" s="20">
        <v>79</v>
      </c>
      <c r="B84" s="92" t="s">
        <v>28</v>
      </c>
      <c r="C84" s="143" t="s">
        <v>32</v>
      </c>
      <c r="D84" s="103">
        <v>5</v>
      </c>
      <c r="E84" s="78">
        <v>3.4</v>
      </c>
      <c r="F84" s="400">
        <v>3.8</v>
      </c>
      <c r="G84" s="426">
        <v>79</v>
      </c>
      <c r="H84" s="87">
        <f t="shared" si="1"/>
        <v>79</v>
      </c>
      <c r="I84" s="98"/>
    </row>
    <row r="85" spans="1:9" s="6" customFormat="1" ht="15" customHeight="1" thickBot="1" x14ac:dyDescent="0.3">
      <c r="A85" s="22">
        <v>80</v>
      </c>
      <c r="B85" s="35" t="s">
        <v>25</v>
      </c>
      <c r="C85" s="145" t="s">
        <v>139</v>
      </c>
      <c r="D85" s="100">
        <v>5</v>
      </c>
      <c r="E85" s="219">
        <v>3.4</v>
      </c>
      <c r="F85" s="415">
        <v>3.8</v>
      </c>
      <c r="G85" s="425">
        <v>80</v>
      </c>
      <c r="H85" s="90">
        <f t="shared" si="1"/>
        <v>80</v>
      </c>
      <c r="I85" s="98"/>
    </row>
    <row r="86" spans="1:9" s="6" customFormat="1" ht="15" customHeight="1" x14ac:dyDescent="0.25">
      <c r="A86" s="23">
        <v>81</v>
      </c>
      <c r="B86" s="34" t="s">
        <v>1</v>
      </c>
      <c r="C86" s="257" t="s">
        <v>2</v>
      </c>
      <c r="D86" s="102">
        <v>5</v>
      </c>
      <c r="E86" s="77">
        <v>3.4</v>
      </c>
      <c r="F86" s="416">
        <v>3.8</v>
      </c>
      <c r="G86" s="426">
        <v>81</v>
      </c>
      <c r="H86" s="86">
        <f t="shared" si="1"/>
        <v>81</v>
      </c>
      <c r="I86" s="98"/>
    </row>
    <row r="87" spans="1:9" s="6" customFormat="1" ht="15" customHeight="1" x14ac:dyDescent="0.25">
      <c r="A87" s="20">
        <v>82</v>
      </c>
      <c r="B87" s="19" t="s">
        <v>1</v>
      </c>
      <c r="C87" s="141" t="s">
        <v>12</v>
      </c>
      <c r="D87" s="211">
        <v>14</v>
      </c>
      <c r="E87" s="212">
        <v>3.3571428571428572</v>
      </c>
      <c r="F87" s="396">
        <v>3.8</v>
      </c>
      <c r="G87" s="426">
        <v>82</v>
      </c>
      <c r="H87" s="87">
        <f t="shared" si="1"/>
        <v>82</v>
      </c>
      <c r="I87" s="98"/>
    </row>
    <row r="88" spans="1:9" s="6" customFormat="1" ht="15" customHeight="1" x14ac:dyDescent="0.25">
      <c r="A88" s="20">
        <v>83</v>
      </c>
      <c r="B88" s="19" t="s">
        <v>45</v>
      </c>
      <c r="C88" s="143" t="s">
        <v>48</v>
      </c>
      <c r="D88" s="211">
        <v>3</v>
      </c>
      <c r="E88" s="212">
        <v>3.3333333333333335</v>
      </c>
      <c r="F88" s="400">
        <v>3.8</v>
      </c>
      <c r="G88" s="426">
        <v>83</v>
      </c>
      <c r="H88" s="87">
        <f t="shared" si="1"/>
        <v>83</v>
      </c>
      <c r="I88" s="98"/>
    </row>
    <row r="89" spans="1:9" s="6" customFormat="1" ht="15" customHeight="1" x14ac:dyDescent="0.25">
      <c r="A89" s="20">
        <v>84</v>
      </c>
      <c r="B89" s="19" t="s">
        <v>25</v>
      </c>
      <c r="C89" s="146" t="s">
        <v>138</v>
      </c>
      <c r="D89" s="211">
        <v>30</v>
      </c>
      <c r="E89" s="212">
        <v>3.3333333333333335</v>
      </c>
      <c r="F89" s="417">
        <v>3.8</v>
      </c>
      <c r="G89" s="426">
        <v>84</v>
      </c>
      <c r="H89" s="87">
        <f t="shared" si="1"/>
        <v>84</v>
      </c>
      <c r="I89" s="98"/>
    </row>
    <row r="90" spans="1:9" s="6" customFormat="1" ht="15" customHeight="1" x14ac:dyDescent="0.25">
      <c r="A90" s="20">
        <v>85</v>
      </c>
      <c r="B90" s="19" t="s">
        <v>36</v>
      </c>
      <c r="C90" s="125" t="s">
        <v>35</v>
      </c>
      <c r="D90" s="215">
        <v>10</v>
      </c>
      <c r="E90" s="212">
        <v>3.3</v>
      </c>
      <c r="F90" s="397">
        <v>3.8</v>
      </c>
      <c r="G90" s="426">
        <v>85</v>
      </c>
      <c r="H90" s="87">
        <f t="shared" si="1"/>
        <v>85</v>
      </c>
      <c r="I90" s="98"/>
    </row>
    <row r="91" spans="1:9" s="6" customFormat="1" ht="15" customHeight="1" x14ac:dyDescent="0.25">
      <c r="A91" s="20">
        <v>86</v>
      </c>
      <c r="B91" s="19" t="s">
        <v>45</v>
      </c>
      <c r="C91" s="125" t="s">
        <v>62</v>
      </c>
      <c r="D91" s="211">
        <v>14</v>
      </c>
      <c r="E91" s="212">
        <v>3.2857142857142856</v>
      </c>
      <c r="F91" s="397">
        <v>3.8</v>
      </c>
      <c r="G91" s="426">
        <v>86</v>
      </c>
      <c r="H91" s="87">
        <f t="shared" si="1"/>
        <v>86</v>
      </c>
      <c r="I91" s="98"/>
    </row>
    <row r="92" spans="1:9" s="6" customFormat="1" ht="15" customHeight="1" x14ac:dyDescent="0.25">
      <c r="A92" s="20">
        <v>87</v>
      </c>
      <c r="B92" s="19" t="s">
        <v>36</v>
      </c>
      <c r="C92" s="141" t="s">
        <v>43</v>
      </c>
      <c r="D92" s="211">
        <v>11</v>
      </c>
      <c r="E92" s="212">
        <v>3.2727272727272729</v>
      </c>
      <c r="F92" s="396">
        <v>3.8</v>
      </c>
      <c r="G92" s="426">
        <v>87</v>
      </c>
      <c r="H92" s="87">
        <f t="shared" si="1"/>
        <v>87</v>
      </c>
      <c r="I92" s="98"/>
    </row>
    <row r="93" spans="1:9" s="6" customFormat="1" ht="15" customHeight="1" x14ac:dyDescent="0.25">
      <c r="A93" s="20">
        <v>88</v>
      </c>
      <c r="B93" s="19" t="s">
        <v>54</v>
      </c>
      <c r="C93" s="142" t="s">
        <v>129</v>
      </c>
      <c r="D93" s="211">
        <v>8</v>
      </c>
      <c r="E93" s="212">
        <v>3.25</v>
      </c>
      <c r="F93" s="399">
        <v>3.8</v>
      </c>
      <c r="G93" s="426">
        <v>88</v>
      </c>
      <c r="H93" s="87">
        <f t="shared" si="1"/>
        <v>88</v>
      </c>
      <c r="I93" s="98"/>
    </row>
    <row r="94" spans="1:9" s="6" customFormat="1" ht="15" customHeight="1" x14ac:dyDescent="0.25">
      <c r="A94" s="20">
        <v>89</v>
      </c>
      <c r="B94" s="19" t="s">
        <v>36</v>
      </c>
      <c r="C94" s="143" t="s">
        <v>41</v>
      </c>
      <c r="D94" s="211">
        <v>8</v>
      </c>
      <c r="E94" s="212">
        <v>3.25</v>
      </c>
      <c r="F94" s="400">
        <v>3.8</v>
      </c>
      <c r="G94" s="426">
        <v>89</v>
      </c>
      <c r="H94" s="87">
        <f t="shared" si="1"/>
        <v>89</v>
      </c>
      <c r="I94" s="98"/>
    </row>
    <row r="95" spans="1:9" s="6" customFormat="1" ht="15" customHeight="1" thickBot="1" x14ac:dyDescent="0.3">
      <c r="A95" s="22">
        <v>90</v>
      </c>
      <c r="B95" s="35" t="s">
        <v>36</v>
      </c>
      <c r="C95" s="145" t="s">
        <v>38</v>
      </c>
      <c r="D95" s="100">
        <v>4</v>
      </c>
      <c r="E95" s="75">
        <v>3.25</v>
      </c>
      <c r="F95" s="415">
        <v>3.8</v>
      </c>
      <c r="G95" s="427">
        <v>90</v>
      </c>
      <c r="H95" s="88">
        <f t="shared" si="1"/>
        <v>90</v>
      </c>
    </row>
    <row r="96" spans="1:9" s="6" customFormat="1" ht="15" customHeight="1" x14ac:dyDescent="0.25">
      <c r="A96" s="23">
        <v>91</v>
      </c>
      <c r="B96" s="34" t="s">
        <v>36</v>
      </c>
      <c r="C96" s="149" t="s">
        <v>64</v>
      </c>
      <c r="D96" s="105">
        <v>4</v>
      </c>
      <c r="E96" s="77">
        <v>3.25</v>
      </c>
      <c r="F96" s="414">
        <v>3.8</v>
      </c>
      <c r="G96" s="428">
        <v>91</v>
      </c>
      <c r="H96" s="89">
        <f t="shared" si="1"/>
        <v>91</v>
      </c>
    </row>
    <row r="97" spans="1:8" s="6" customFormat="1" ht="15" customHeight="1" x14ac:dyDescent="0.25">
      <c r="A97" s="20">
        <v>92</v>
      </c>
      <c r="B97" s="19" t="s">
        <v>28</v>
      </c>
      <c r="C97" s="125" t="s">
        <v>60</v>
      </c>
      <c r="D97" s="211">
        <v>4</v>
      </c>
      <c r="E97" s="212">
        <v>3.25</v>
      </c>
      <c r="F97" s="397">
        <v>3.8</v>
      </c>
      <c r="G97" s="426">
        <v>92</v>
      </c>
      <c r="H97" s="87">
        <f t="shared" si="1"/>
        <v>92</v>
      </c>
    </row>
    <row r="98" spans="1:8" s="6" customFormat="1" ht="15" customHeight="1" x14ac:dyDescent="0.25">
      <c r="A98" s="20">
        <v>93</v>
      </c>
      <c r="B98" s="19" t="s">
        <v>45</v>
      </c>
      <c r="C98" s="251" t="s">
        <v>47</v>
      </c>
      <c r="D98" s="211">
        <v>5</v>
      </c>
      <c r="E98" s="214">
        <v>3.2</v>
      </c>
      <c r="F98" s="413">
        <v>3.8</v>
      </c>
      <c r="G98" s="426">
        <v>93</v>
      </c>
      <c r="H98" s="87">
        <f t="shared" si="1"/>
        <v>93</v>
      </c>
    </row>
    <row r="99" spans="1:8" s="6" customFormat="1" ht="15" customHeight="1" x14ac:dyDescent="0.25">
      <c r="A99" s="20">
        <v>94</v>
      </c>
      <c r="B99" s="19" t="s">
        <v>0</v>
      </c>
      <c r="C99" s="139" t="s">
        <v>58</v>
      </c>
      <c r="D99" s="211">
        <v>5</v>
      </c>
      <c r="E99" s="212">
        <v>3.2</v>
      </c>
      <c r="F99" s="393">
        <v>3.8</v>
      </c>
      <c r="G99" s="426">
        <v>94</v>
      </c>
      <c r="H99" s="87">
        <f t="shared" si="1"/>
        <v>94</v>
      </c>
    </row>
    <row r="100" spans="1:8" s="6" customFormat="1" ht="15" customHeight="1" x14ac:dyDescent="0.25">
      <c r="A100" s="20">
        <v>95</v>
      </c>
      <c r="B100" s="19" t="s">
        <v>54</v>
      </c>
      <c r="C100" s="139" t="s">
        <v>131</v>
      </c>
      <c r="D100" s="211">
        <v>21</v>
      </c>
      <c r="E100" s="212">
        <v>3.0476190476190474</v>
      </c>
      <c r="F100" s="393">
        <v>3.8</v>
      </c>
      <c r="G100" s="426">
        <v>95</v>
      </c>
      <c r="H100" s="87">
        <f t="shared" si="1"/>
        <v>95</v>
      </c>
    </row>
    <row r="101" spans="1:8" s="6" customFormat="1" ht="15" customHeight="1" x14ac:dyDescent="0.25">
      <c r="A101" s="20">
        <v>96</v>
      </c>
      <c r="B101" s="19" t="s">
        <v>54</v>
      </c>
      <c r="C101" s="125" t="s">
        <v>70</v>
      </c>
      <c r="D101" s="215">
        <v>1</v>
      </c>
      <c r="E101" s="212">
        <v>3</v>
      </c>
      <c r="F101" s="397">
        <v>3.8</v>
      </c>
      <c r="G101" s="426">
        <v>96</v>
      </c>
      <c r="H101" s="87">
        <f t="shared" si="1"/>
        <v>96</v>
      </c>
    </row>
    <row r="102" spans="1:8" s="6" customFormat="1" ht="15" customHeight="1" x14ac:dyDescent="0.25">
      <c r="A102" s="20">
        <v>97</v>
      </c>
      <c r="B102" s="19" t="s">
        <v>54</v>
      </c>
      <c r="C102" s="150" t="s">
        <v>130</v>
      </c>
      <c r="D102" s="215">
        <v>3</v>
      </c>
      <c r="E102" s="212">
        <v>3</v>
      </c>
      <c r="F102" s="407">
        <v>3.8</v>
      </c>
      <c r="G102" s="426">
        <v>97</v>
      </c>
      <c r="H102" s="87">
        <f t="shared" si="1"/>
        <v>97</v>
      </c>
    </row>
    <row r="103" spans="1:8" s="6" customFormat="1" ht="15" customHeight="1" x14ac:dyDescent="0.25">
      <c r="A103" s="20">
        <v>98</v>
      </c>
      <c r="B103" s="19" t="s">
        <v>36</v>
      </c>
      <c r="C103" s="143" t="s">
        <v>39</v>
      </c>
      <c r="D103" s="419">
        <v>1</v>
      </c>
      <c r="E103" s="421">
        <v>3</v>
      </c>
      <c r="F103" s="400">
        <v>3.8</v>
      </c>
      <c r="G103" s="426">
        <v>98</v>
      </c>
      <c r="H103" s="87">
        <f t="shared" si="1"/>
        <v>98</v>
      </c>
    </row>
    <row r="104" spans="1:8" s="6" customFormat="1" ht="15" customHeight="1" x14ac:dyDescent="0.25">
      <c r="A104" s="20">
        <v>99</v>
      </c>
      <c r="B104" s="19" t="s">
        <v>28</v>
      </c>
      <c r="C104" s="139" t="s">
        <v>128</v>
      </c>
      <c r="D104" s="211">
        <v>1</v>
      </c>
      <c r="E104" s="212">
        <v>3</v>
      </c>
      <c r="F104" s="393">
        <v>3.8</v>
      </c>
      <c r="G104" s="426">
        <v>99</v>
      </c>
      <c r="H104" s="87">
        <f t="shared" si="1"/>
        <v>99</v>
      </c>
    </row>
    <row r="105" spans="1:8" s="6" customFormat="1" ht="15" customHeight="1" thickBot="1" x14ac:dyDescent="0.3">
      <c r="A105" s="22">
        <v>100</v>
      </c>
      <c r="B105" s="35" t="s">
        <v>28</v>
      </c>
      <c r="C105" s="144" t="s">
        <v>29</v>
      </c>
      <c r="D105" s="104">
        <v>3</v>
      </c>
      <c r="E105" s="216">
        <v>3</v>
      </c>
      <c r="F105" s="418">
        <v>3.8</v>
      </c>
      <c r="G105" s="425">
        <v>100</v>
      </c>
      <c r="H105" s="90">
        <f t="shared" si="1"/>
        <v>100</v>
      </c>
    </row>
    <row r="106" spans="1:8" s="6" customFormat="1" ht="15" customHeight="1" x14ac:dyDescent="0.25">
      <c r="A106" s="23">
        <v>101</v>
      </c>
      <c r="B106" s="34" t="s">
        <v>1</v>
      </c>
      <c r="C106" s="147" t="s">
        <v>15</v>
      </c>
      <c r="D106" s="102">
        <v>1</v>
      </c>
      <c r="E106" s="77">
        <v>3</v>
      </c>
      <c r="F106" s="402">
        <v>3.8</v>
      </c>
      <c r="G106" s="428">
        <v>101</v>
      </c>
      <c r="H106" s="89">
        <f t="shared" si="1"/>
        <v>101</v>
      </c>
    </row>
    <row r="107" spans="1:8" s="6" customFormat="1" ht="15" customHeight="1" thickBot="1" x14ac:dyDescent="0.3">
      <c r="A107" s="22">
        <v>102</v>
      </c>
      <c r="B107" s="35" t="s">
        <v>36</v>
      </c>
      <c r="C107" s="422" t="s">
        <v>40</v>
      </c>
      <c r="D107" s="104">
        <v>2</v>
      </c>
      <c r="E107" s="219">
        <v>2.5</v>
      </c>
      <c r="F107" s="409">
        <v>3.8</v>
      </c>
      <c r="G107" s="425">
        <v>102</v>
      </c>
      <c r="H107" s="90">
        <f t="shared" si="1"/>
        <v>102</v>
      </c>
    </row>
    <row r="108" spans="1:8" s="6" customFormat="1" x14ac:dyDescent="0.25">
      <c r="A108" s="9"/>
      <c r="B108" s="7"/>
      <c r="C108" s="41" t="s">
        <v>83</v>
      </c>
      <c r="D108" s="41"/>
      <c r="E108" s="81">
        <f>AVERAGE(E6:E107)</f>
        <v>3.7419340247669282</v>
      </c>
      <c r="F108" s="41"/>
      <c r="G108" s="260"/>
      <c r="H108" s="260"/>
    </row>
    <row r="109" spans="1:8" s="6" customFormat="1" x14ac:dyDescent="0.25">
      <c r="A109" s="7"/>
      <c r="B109" s="7"/>
      <c r="C109" s="40" t="s">
        <v>104</v>
      </c>
      <c r="D109" s="40"/>
      <c r="E109" s="390">
        <v>3.8</v>
      </c>
      <c r="F109" s="40"/>
      <c r="G109" s="260"/>
      <c r="H109" s="260"/>
    </row>
    <row r="112" spans="1:8" x14ac:dyDescent="0.25">
      <c r="C112" s="31"/>
      <c r="D112" s="31"/>
      <c r="E112" s="31"/>
      <c r="F112" s="31"/>
      <c r="G112" s="32"/>
    </row>
    <row r="113" spans="7:7" x14ac:dyDescent="0.25">
      <c r="G113" s="33"/>
    </row>
  </sheetData>
  <mergeCells count="5">
    <mergeCell ref="H4:H5"/>
    <mergeCell ref="A4:A5"/>
    <mergeCell ref="B4:B5"/>
    <mergeCell ref="C4:C5"/>
    <mergeCell ref="D4:F4"/>
  </mergeCells>
  <conditionalFormatting sqref="E6:E109">
    <cfRule type="cellIs" dxfId="19" priority="6" stopIfTrue="1" operator="equal">
      <formula>$E$108</formula>
    </cfRule>
    <cfRule type="cellIs" dxfId="18" priority="24" stopIfTrue="1" operator="lessThan">
      <formula>3.5</formula>
    </cfRule>
    <cfRule type="cellIs" dxfId="17" priority="25" stopIfTrue="1" operator="between">
      <formula>$E$108</formula>
      <formula>3.5</formula>
    </cfRule>
    <cfRule type="cellIs" dxfId="16" priority="26" stopIfTrue="1" operator="between">
      <formula>4.499</formula>
      <formula>$E$108</formula>
    </cfRule>
    <cfRule type="cellIs" dxfId="15" priority="27" stopIfTrue="1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" customWidth="1"/>
    <col min="2" max="2" width="18.7109375" style="4" customWidth="1"/>
    <col min="3" max="3" width="31.7109375" style="4" customWidth="1"/>
    <col min="4" max="5" width="8.7109375" style="5" customWidth="1"/>
    <col min="6" max="6" width="7.7109375" style="4" customWidth="1"/>
    <col min="7" max="7" width="9.7109375" style="4" customWidth="1"/>
    <col min="8" max="16384" width="8.85546875" style="4"/>
  </cols>
  <sheetData>
    <row r="1" spans="1:8" s="1" customFormat="1" ht="15" customHeight="1" x14ac:dyDescent="0.25">
      <c r="C1" s="10"/>
      <c r="D1" s="51"/>
      <c r="E1" s="2"/>
      <c r="G1" s="64"/>
      <c r="H1" s="37" t="s">
        <v>100</v>
      </c>
    </row>
    <row r="2" spans="1:8" s="1" customFormat="1" ht="15" customHeight="1" x14ac:dyDescent="0.25">
      <c r="A2" s="12"/>
      <c r="B2" s="456" t="s">
        <v>90</v>
      </c>
      <c r="C2" s="456"/>
      <c r="D2" s="456"/>
      <c r="E2" s="15">
        <v>2022</v>
      </c>
      <c r="G2" s="63"/>
      <c r="H2" s="37" t="s">
        <v>101</v>
      </c>
    </row>
    <row r="3" spans="1:8" s="1" customFormat="1" ht="15" customHeight="1" thickBot="1" x14ac:dyDescent="0.3">
      <c r="A3" s="12"/>
      <c r="B3" s="16"/>
      <c r="C3" s="16"/>
      <c r="D3" s="16"/>
      <c r="E3" s="14"/>
      <c r="G3" s="65"/>
      <c r="H3" s="37" t="s">
        <v>102</v>
      </c>
    </row>
    <row r="4" spans="1:8" s="1" customFormat="1" ht="15" customHeight="1" x14ac:dyDescent="0.25">
      <c r="A4" s="446" t="s">
        <v>57</v>
      </c>
      <c r="B4" s="461" t="s">
        <v>56</v>
      </c>
      <c r="C4" s="461" t="s">
        <v>88</v>
      </c>
      <c r="D4" s="448" t="s">
        <v>92</v>
      </c>
      <c r="E4" s="450" t="s">
        <v>121</v>
      </c>
      <c r="G4" s="38"/>
      <c r="H4" s="37" t="s">
        <v>103</v>
      </c>
    </row>
    <row r="5" spans="1:8" s="1" customFormat="1" ht="27" customHeight="1" thickBot="1" x14ac:dyDescent="0.3">
      <c r="A5" s="460"/>
      <c r="B5" s="462"/>
      <c r="C5" s="462"/>
      <c r="D5" s="463"/>
      <c r="E5" s="459"/>
    </row>
    <row r="6" spans="1:8" s="1" customFormat="1" ht="15" customHeight="1" thickBot="1" x14ac:dyDescent="0.3">
      <c r="A6" s="43"/>
      <c r="B6" s="60"/>
      <c r="C6" s="60" t="s">
        <v>120</v>
      </c>
      <c r="D6" s="61">
        <f>SUM(D7:D108)</f>
        <v>960</v>
      </c>
      <c r="E6" s="62">
        <f>AVERAGE(E7:E108)</f>
        <v>3.7419340247669282</v>
      </c>
    </row>
    <row r="7" spans="1:8" s="1" customFormat="1" ht="15" customHeight="1" x14ac:dyDescent="0.25">
      <c r="A7" s="240">
        <v>1</v>
      </c>
      <c r="B7" s="314" t="s">
        <v>28</v>
      </c>
      <c r="C7" s="91" t="s">
        <v>136</v>
      </c>
      <c r="D7" s="72">
        <v>1</v>
      </c>
      <c r="E7" s="66">
        <v>5</v>
      </c>
    </row>
    <row r="8" spans="1:8" s="3" customFormat="1" ht="15" customHeight="1" x14ac:dyDescent="0.25">
      <c r="A8" s="228">
        <v>2</v>
      </c>
      <c r="B8" s="241" t="s">
        <v>28</v>
      </c>
      <c r="C8" s="207" t="s">
        <v>61</v>
      </c>
      <c r="D8" s="230">
        <v>1</v>
      </c>
      <c r="E8" s="229">
        <v>5</v>
      </c>
    </row>
    <row r="9" spans="1:8" s="3" customFormat="1" ht="15" customHeight="1" x14ac:dyDescent="0.25">
      <c r="A9" s="228">
        <v>3</v>
      </c>
      <c r="B9" s="241" t="s">
        <v>28</v>
      </c>
      <c r="C9" s="207" t="s">
        <v>34</v>
      </c>
      <c r="D9" s="230">
        <v>8</v>
      </c>
      <c r="E9" s="233">
        <v>4.625</v>
      </c>
    </row>
    <row r="10" spans="1:8" s="3" customFormat="1" ht="15" customHeight="1" x14ac:dyDescent="0.25">
      <c r="A10" s="228">
        <v>4</v>
      </c>
      <c r="B10" s="379" t="s">
        <v>1</v>
      </c>
      <c r="C10" s="362" t="s">
        <v>18</v>
      </c>
      <c r="D10" s="380">
        <v>4</v>
      </c>
      <c r="E10" s="229">
        <v>4.5</v>
      </c>
    </row>
    <row r="11" spans="1:8" s="3" customFormat="1" ht="15" customHeight="1" x14ac:dyDescent="0.25">
      <c r="A11" s="228">
        <v>5</v>
      </c>
      <c r="B11" s="241" t="s">
        <v>1</v>
      </c>
      <c r="C11" s="207" t="s">
        <v>125</v>
      </c>
      <c r="D11" s="230">
        <v>4</v>
      </c>
      <c r="E11" s="229">
        <v>4.5</v>
      </c>
    </row>
    <row r="12" spans="1:8" s="3" customFormat="1" ht="15" customHeight="1" x14ac:dyDescent="0.25">
      <c r="A12" s="228">
        <v>6</v>
      </c>
      <c r="B12" s="241" t="s">
        <v>45</v>
      </c>
      <c r="C12" s="384" t="s">
        <v>52</v>
      </c>
      <c r="D12" s="230">
        <v>31</v>
      </c>
      <c r="E12" s="229">
        <v>4.354838709677419</v>
      </c>
    </row>
    <row r="13" spans="1:8" s="3" customFormat="1" ht="15" customHeight="1" x14ac:dyDescent="0.25">
      <c r="A13" s="228">
        <v>7</v>
      </c>
      <c r="B13" s="241" t="s">
        <v>45</v>
      </c>
      <c r="C13" s="358" t="s">
        <v>133</v>
      </c>
      <c r="D13" s="230">
        <v>3</v>
      </c>
      <c r="E13" s="229">
        <v>4.333333333333333</v>
      </c>
    </row>
    <row r="14" spans="1:8" s="3" customFormat="1" ht="15" customHeight="1" x14ac:dyDescent="0.25">
      <c r="A14" s="228">
        <v>8</v>
      </c>
      <c r="B14" s="241" t="s">
        <v>25</v>
      </c>
      <c r="C14" s="207" t="s">
        <v>137</v>
      </c>
      <c r="D14" s="230">
        <v>6</v>
      </c>
      <c r="E14" s="229">
        <v>4.333333333333333</v>
      </c>
    </row>
    <row r="15" spans="1:8" s="3" customFormat="1" ht="15" customHeight="1" x14ac:dyDescent="0.25">
      <c r="A15" s="228">
        <v>9</v>
      </c>
      <c r="B15" s="241" t="s">
        <v>45</v>
      </c>
      <c r="C15" s="207" t="s">
        <v>50</v>
      </c>
      <c r="D15" s="230">
        <v>4</v>
      </c>
      <c r="E15" s="70">
        <v>4.25</v>
      </c>
      <c r="G15" s="8"/>
      <c r="H15" s="8"/>
    </row>
    <row r="16" spans="1:8" s="3" customFormat="1" ht="15" customHeight="1" thickBot="1" x14ac:dyDescent="0.3">
      <c r="A16" s="22">
        <v>10</v>
      </c>
      <c r="B16" s="73" t="s">
        <v>45</v>
      </c>
      <c r="C16" s="388" t="s">
        <v>51</v>
      </c>
      <c r="D16" s="132">
        <v>8</v>
      </c>
      <c r="E16" s="245">
        <v>4.25</v>
      </c>
    </row>
    <row r="17" spans="1:5" s="3" customFormat="1" ht="15" customHeight="1" x14ac:dyDescent="0.25">
      <c r="A17" s="23">
        <v>11</v>
      </c>
      <c r="B17" s="26" t="s">
        <v>0</v>
      </c>
      <c r="C17" s="389" t="s">
        <v>119</v>
      </c>
      <c r="D17" s="67">
        <v>12</v>
      </c>
      <c r="E17" s="66">
        <v>4.25</v>
      </c>
    </row>
    <row r="18" spans="1:5" s="3" customFormat="1" ht="15" customHeight="1" x14ac:dyDescent="0.25">
      <c r="A18" s="228">
        <v>12</v>
      </c>
      <c r="B18" s="241" t="s">
        <v>28</v>
      </c>
      <c r="C18" s="207" t="s">
        <v>75</v>
      </c>
      <c r="D18" s="230">
        <v>27</v>
      </c>
      <c r="E18" s="229">
        <v>4.2222222222222223</v>
      </c>
    </row>
    <row r="19" spans="1:5" s="3" customFormat="1" ht="15" customHeight="1" x14ac:dyDescent="0.25">
      <c r="A19" s="228">
        <v>13</v>
      </c>
      <c r="B19" s="241" t="s">
        <v>36</v>
      </c>
      <c r="C19" s="207" t="s">
        <v>66</v>
      </c>
      <c r="D19" s="230">
        <v>10</v>
      </c>
      <c r="E19" s="229">
        <v>4.2</v>
      </c>
    </row>
    <row r="20" spans="1:5" s="3" customFormat="1" ht="15" customHeight="1" x14ac:dyDescent="0.25">
      <c r="A20" s="228">
        <v>14</v>
      </c>
      <c r="B20" s="241" t="s">
        <v>0</v>
      </c>
      <c r="C20" s="209" t="s">
        <v>80</v>
      </c>
      <c r="D20" s="230">
        <v>10</v>
      </c>
      <c r="E20" s="229">
        <v>4.2</v>
      </c>
    </row>
    <row r="21" spans="1:5" s="3" customFormat="1" ht="15" customHeight="1" x14ac:dyDescent="0.25">
      <c r="A21" s="228">
        <v>15</v>
      </c>
      <c r="B21" s="241" t="s">
        <v>25</v>
      </c>
      <c r="C21" s="207" t="s">
        <v>89</v>
      </c>
      <c r="D21" s="230">
        <v>10</v>
      </c>
      <c r="E21" s="229">
        <v>4.0999999999999996</v>
      </c>
    </row>
    <row r="22" spans="1:5" s="3" customFormat="1" ht="15" customHeight="1" x14ac:dyDescent="0.25">
      <c r="A22" s="228">
        <v>16</v>
      </c>
      <c r="B22" s="241" t="s">
        <v>1</v>
      </c>
      <c r="C22" s="207" t="s">
        <v>141</v>
      </c>
      <c r="D22" s="230">
        <v>26</v>
      </c>
      <c r="E22" s="229">
        <v>4.0769230769230766</v>
      </c>
    </row>
    <row r="23" spans="1:5" s="3" customFormat="1" ht="15" customHeight="1" x14ac:dyDescent="0.25">
      <c r="A23" s="228">
        <v>17</v>
      </c>
      <c r="B23" s="241" t="s">
        <v>1</v>
      </c>
      <c r="C23" s="207" t="s">
        <v>21</v>
      </c>
      <c r="D23" s="230">
        <v>36</v>
      </c>
      <c r="E23" s="229">
        <v>4.0555555555555554</v>
      </c>
    </row>
    <row r="24" spans="1:5" s="3" customFormat="1" ht="15" customHeight="1" x14ac:dyDescent="0.25">
      <c r="A24" s="228">
        <v>18</v>
      </c>
      <c r="B24" s="241" t="s">
        <v>54</v>
      </c>
      <c r="C24" s="207" t="s">
        <v>69</v>
      </c>
      <c r="D24" s="230">
        <v>5</v>
      </c>
      <c r="E24" s="229">
        <v>4</v>
      </c>
    </row>
    <row r="25" spans="1:5" s="3" customFormat="1" ht="15" customHeight="1" x14ac:dyDescent="0.25">
      <c r="A25" s="228">
        <v>19</v>
      </c>
      <c r="B25" s="383" t="s">
        <v>54</v>
      </c>
      <c r="C25" s="207" t="s">
        <v>72</v>
      </c>
      <c r="D25" s="230">
        <v>9</v>
      </c>
      <c r="E25" s="229">
        <v>4</v>
      </c>
    </row>
    <row r="26" spans="1:5" s="3" customFormat="1" ht="15" customHeight="1" thickBot="1" x14ac:dyDescent="0.3">
      <c r="A26" s="236">
        <v>20</v>
      </c>
      <c r="B26" s="379" t="s">
        <v>36</v>
      </c>
      <c r="C26" s="362" t="s">
        <v>134</v>
      </c>
      <c r="D26" s="380">
        <v>5</v>
      </c>
      <c r="E26" s="233">
        <v>4</v>
      </c>
    </row>
    <row r="27" spans="1:5" s="3" customFormat="1" ht="15" customHeight="1" x14ac:dyDescent="0.25">
      <c r="A27" s="23">
        <v>21</v>
      </c>
      <c r="B27" s="26" t="s">
        <v>36</v>
      </c>
      <c r="C27" s="27" t="s">
        <v>37</v>
      </c>
      <c r="D27" s="67">
        <v>1</v>
      </c>
      <c r="E27" s="66">
        <v>4</v>
      </c>
    </row>
    <row r="28" spans="1:5" s="3" customFormat="1" ht="15" customHeight="1" x14ac:dyDescent="0.25">
      <c r="A28" s="236">
        <v>22</v>
      </c>
      <c r="B28" s="379" t="s">
        <v>36</v>
      </c>
      <c r="C28" s="362" t="s">
        <v>42</v>
      </c>
      <c r="D28" s="380">
        <v>2</v>
      </c>
      <c r="E28" s="229">
        <v>4</v>
      </c>
    </row>
    <row r="29" spans="1:5" ht="15" customHeight="1" x14ac:dyDescent="0.25">
      <c r="A29" s="228">
        <v>23</v>
      </c>
      <c r="B29" s="241" t="s">
        <v>28</v>
      </c>
      <c r="C29" s="207" t="s">
        <v>135</v>
      </c>
      <c r="D29" s="230">
        <v>20</v>
      </c>
      <c r="E29" s="233">
        <v>4</v>
      </c>
    </row>
    <row r="30" spans="1:5" ht="15" customHeight="1" x14ac:dyDescent="0.25">
      <c r="A30" s="228">
        <v>24</v>
      </c>
      <c r="B30" s="241" t="s">
        <v>25</v>
      </c>
      <c r="C30" s="207" t="s">
        <v>124</v>
      </c>
      <c r="D30" s="230">
        <v>2</v>
      </c>
      <c r="E30" s="229">
        <v>4</v>
      </c>
    </row>
    <row r="31" spans="1:5" ht="15" customHeight="1" x14ac:dyDescent="0.25">
      <c r="A31" s="228">
        <v>25</v>
      </c>
      <c r="B31" s="379" t="s">
        <v>25</v>
      </c>
      <c r="C31" s="362" t="s">
        <v>77</v>
      </c>
      <c r="D31" s="380">
        <v>4</v>
      </c>
      <c r="E31" s="229">
        <v>4</v>
      </c>
    </row>
    <row r="32" spans="1:5" ht="15" customHeight="1" x14ac:dyDescent="0.25">
      <c r="A32" s="228">
        <v>26</v>
      </c>
      <c r="B32" s="241" t="s">
        <v>25</v>
      </c>
      <c r="C32" s="207" t="s">
        <v>78</v>
      </c>
      <c r="D32" s="230">
        <v>1</v>
      </c>
      <c r="E32" s="229">
        <v>4</v>
      </c>
    </row>
    <row r="33" spans="1:5" ht="15" customHeight="1" x14ac:dyDescent="0.25">
      <c r="A33" s="228">
        <v>27</v>
      </c>
      <c r="B33" s="241" t="s">
        <v>25</v>
      </c>
      <c r="C33" s="207" t="s">
        <v>76</v>
      </c>
      <c r="D33" s="230">
        <v>1</v>
      </c>
      <c r="E33" s="229">
        <v>4</v>
      </c>
    </row>
    <row r="34" spans="1:5" ht="15" customHeight="1" x14ac:dyDescent="0.25">
      <c r="A34" s="228">
        <v>28</v>
      </c>
      <c r="B34" s="241" t="s">
        <v>25</v>
      </c>
      <c r="C34" s="207" t="s">
        <v>140</v>
      </c>
      <c r="D34" s="230">
        <v>12</v>
      </c>
      <c r="E34" s="229">
        <v>4</v>
      </c>
    </row>
    <row r="35" spans="1:5" ht="15" customHeight="1" x14ac:dyDescent="0.25">
      <c r="A35" s="228">
        <v>29</v>
      </c>
      <c r="B35" s="241" t="s">
        <v>1</v>
      </c>
      <c r="C35" s="207" t="s">
        <v>11</v>
      </c>
      <c r="D35" s="230">
        <v>6</v>
      </c>
      <c r="E35" s="229">
        <v>4</v>
      </c>
    </row>
    <row r="36" spans="1:5" ht="15" customHeight="1" thickBot="1" x14ac:dyDescent="0.3">
      <c r="A36" s="36">
        <v>30</v>
      </c>
      <c r="B36" s="242" t="s">
        <v>1</v>
      </c>
      <c r="C36" s="244" t="s">
        <v>17</v>
      </c>
      <c r="D36" s="243">
        <v>32</v>
      </c>
      <c r="E36" s="245">
        <v>4</v>
      </c>
    </row>
    <row r="37" spans="1:5" ht="15" customHeight="1" x14ac:dyDescent="0.25">
      <c r="A37" s="23">
        <v>31</v>
      </c>
      <c r="B37" s="26" t="s">
        <v>1</v>
      </c>
      <c r="C37" s="27" t="s">
        <v>22</v>
      </c>
      <c r="D37" s="67">
        <v>2</v>
      </c>
      <c r="E37" s="66">
        <v>4</v>
      </c>
    </row>
    <row r="38" spans="1:5" ht="15" customHeight="1" x14ac:dyDescent="0.25">
      <c r="A38" s="228">
        <v>32</v>
      </c>
      <c r="B38" s="241" t="s">
        <v>1</v>
      </c>
      <c r="C38" s="207" t="s">
        <v>20</v>
      </c>
      <c r="D38" s="230">
        <v>2</v>
      </c>
      <c r="E38" s="229">
        <v>4</v>
      </c>
    </row>
    <row r="39" spans="1:5" ht="15" customHeight="1" x14ac:dyDescent="0.25">
      <c r="A39" s="228">
        <v>33</v>
      </c>
      <c r="B39" s="241" t="s">
        <v>1</v>
      </c>
      <c r="C39" s="207" t="s">
        <v>7</v>
      </c>
      <c r="D39" s="230">
        <v>1</v>
      </c>
      <c r="E39" s="229">
        <v>4</v>
      </c>
    </row>
    <row r="40" spans="1:5" ht="15" customHeight="1" x14ac:dyDescent="0.25">
      <c r="A40" s="228">
        <v>34</v>
      </c>
      <c r="B40" s="241" t="s">
        <v>1</v>
      </c>
      <c r="C40" s="207" t="s">
        <v>16</v>
      </c>
      <c r="D40" s="230">
        <v>6</v>
      </c>
      <c r="E40" s="229">
        <v>4</v>
      </c>
    </row>
    <row r="41" spans="1:5" ht="15" customHeight="1" x14ac:dyDescent="0.25">
      <c r="A41" s="228">
        <v>35</v>
      </c>
      <c r="B41" s="241" t="s">
        <v>1</v>
      </c>
      <c r="C41" s="209" t="s">
        <v>127</v>
      </c>
      <c r="D41" s="230">
        <v>4</v>
      </c>
      <c r="E41" s="229">
        <v>4</v>
      </c>
    </row>
    <row r="42" spans="1:5" ht="15" customHeight="1" x14ac:dyDescent="0.25">
      <c r="A42" s="228">
        <v>36</v>
      </c>
      <c r="B42" s="241" t="s">
        <v>1</v>
      </c>
      <c r="C42" s="207" t="s">
        <v>143</v>
      </c>
      <c r="D42" s="230">
        <v>35</v>
      </c>
      <c r="E42" s="229">
        <v>3.9714285714285715</v>
      </c>
    </row>
    <row r="43" spans="1:5" ht="15" customHeight="1" x14ac:dyDescent="0.25">
      <c r="A43" s="228">
        <v>37</v>
      </c>
      <c r="B43" s="241" t="s">
        <v>1</v>
      </c>
      <c r="C43" s="207" t="s">
        <v>14</v>
      </c>
      <c r="D43" s="230">
        <v>24</v>
      </c>
      <c r="E43" s="229">
        <v>3.9583333333333335</v>
      </c>
    </row>
    <row r="44" spans="1:5" ht="15" customHeight="1" x14ac:dyDescent="0.25">
      <c r="A44" s="228">
        <v>38</v>
      </c>
      <c r="B44" s="241" t="s">
        <v>1</v>
      </c>
      <c r="C44" s="207" t="s">
        <v>10</v>
      </c>
      <c r="D44" s="230">
        <v>12</v>
      </c>
      <c r="E44" s="229">
        <v>3.9166666666666665</v>
      </c>
    </row>
    <row r="45" spans="1:5" ht="15" customHeight="1" x14ac:dyDescent="0.25">
      <c r="A45" s="228">
        <v>39</v>
      </c>
      <c r="B45" s="241" t="s">
        <v>1</v>
      </c>
      <c r="C45" s="207" t="s">
        <v>142</v>
      </c>
      <c r="D45" s="230">
        <v>26</v>
      </c>
      <c r="E45" s="229">
        <v>3.9230769230769229</v>
      </c>
    </row>
    <row r="46" spans="1:5" ht="15" customHeight="1" thickBot="1" x14ac:dyDescent="0.3">
      <c r="A46" s="36">
        <v>40</v>
      </c>
      <c r="B46" s="242" t="s">
        <v>54</v>
      </c>
      <c r="C46" s="244" t="s">
        <v>68</v>
      </c>
      <c r="D46" s="243">
        <v>34</v>
      </c>
      <c r="E46" s="245">
        <v>3.9117647058823528</v>
      </c>
    </row>
    <row r="47" spans="1:5" ht="15" customHeight="1" x14ac:dyDescent="0.25">
      <c r="A47" s="23">
        <v>41</v>
      </c>
      <c r="B47" s="26" t="s">
        <v>45</v>
      </c>
      <c r="C47" s="74" t="s">
        <v>55</v>
      </c>
      <c r="D47" s="67">
        <v>9</v>
      </c>
      <c r="E47" s="66">
        <v>3.8888888888888888</v>
      </c>
    </row>
    <row r="48" spans="1:5" ht="15" customHeight="1" x14ac:dyDescent="0.25">
      <c r="A48" s="228">
        <v>42</v>
      </c>
      <c r="B48" s="381" t="s">
        <v>28</v>
      </c>
      <c r="C48" s="25" t="s">
        <v>86</v>
      </c>
      <c r="D48" s="382">
        <v>28</v>
      </c>
      <c r="E48" s="70">
        <v>3.8928571428571428</v>
      </c>
    </row>
    <row r="49" spans="1:5" ht="15" customHeight="1" x14ac:dyDescent="0.25">
      <c r="A49" s="228">
        <v>43</v>
      </c>
      <c r="B49" s="241" t="s">
        <v>28</v>
      </c>
      <c r="C49" s="207" t="s">
        <v>33</v>
      </c>
      <c r="D49" s="230">
        <v>9</v>
      </c>
      <c r="E49" s="229">
        <v>3.8888888888888888</v>
      </c>
    </row>
    <row r="50" spans="1:5" ht="15" customHeight="1" x14ac:dyDescent="0.25">
      <c r="A50" s="228">
        <v>44</v>
      </c>
      <c r="B50" s="241" t="s">
        <v>1</v>
      </c>
      <c r="C50" s="207" t="s">
        <v>144</v>
      </c>
      <c r="D50" s="230">
        <v>24</v>
      </c>
      <c r="E50" s="229">
        <v>3.875</v>
      </c>
    </row>
    <row r="51" spans="1:5" ht="15" customHeight="1" x14ac:dyDescent="0.25">
      <c r="A51" s="228">
        <v>45</v>
      </c>
      <c r="B51" s="241" t="s">
        <v>1</v>
      </c>
      <c r="C51" s="207" t="s">
        <v>5</v>
      </c>
      <c r="D51" s="230">
        <v>15</v>
      </c>
      <c r="E51" s="229">
        <v>3.8666666666666667</v>
      </c>
    </row>
    <row r="52" spans="1:5" ht="15" customHeight="1" x14ac:dyDescent="0.25">
      <c r="A52" s="228">
        <v>46</v>
      </c>
      <c r="B52" s="241" t="s">
        <v>45</v>
      </c>
      <c r="C52" s="208" t="s">
        <v>53</v>
      </c>
      <c r="D52" s="230">
        <v>13</v>
      </c>
      <c r="E52" s="229">
        <v>3.8461538461538463</v>
      </c>
    </row>
    <row r="53" spans="1:5" ht="15" customHeight="1" x14ac:dyDescent="0.25">
      <c r="A53" s="228">
        <v>47</v>
      </c>
      <c r="B53" s="241" t="s">
        <v>28</v>
      </c>
      <c r="C53" s="207" t="s">
        <v>31</v>
      </c>
      <c r="D53" s="230">
        <v>6</v>
      </c>
      <c r="E53" s="229">
        <v>3.8333333333333335</v>
      </c>
    </row>
    <row r="54" spans="1:5" ht="15" customHeight="1" x14ac:dyDescent="0.25">
      <c r="A54" s="228">
        <v>48</v>
      </c>
      <c r="B54" s="241" t="s">
        <v>28</v>
      </c>
      <c r="C54" s="207" t="s">
        <v>110</v>
      </c>
      <c r="D54" s="230">
        <v>6</v>
      </c>
      <c r="E54" s="229">
        <v>3.8333333333333335</v>
      </c>
    </row>
    <row r="55" spans="1:5" ht="15" customHeight="1" x14ac:dyDescent="0.25">
      <c r="A55" s="228">
        <v>49</v>
      </c>
      <c r="B55" s="241" t="s">
        <v>28</v>
      </c>
      <c r="C55" s="207" t="s">
        <v>30</v>
      </c>
      <c r="D55" s="230">
        <v>6</v>
      </c>
      <c r="E55" s="229">
        <v>3.8333333333333335</v>
      </c>
    </row>
    <row r="56" spans="1:5" ht="15" customHeight="1" thickBot="1" x14ac:dyDescent="0.3">
      <c r="A56" s="36">
        <v>50</v>
      </c>
      <c r="B56" s="242" t="s">
        <v>0</v>
      </c>
      <c r="C56" s="244" t="s">
        <v>126</v>
      </c>
      <c r="D56" s="243">
        <v>6</v>
      </c>
      <c r="E56" s="245">
        <v>3.8333333333333335</v>
      </c>
    </row>
    <row r="57" spans="1:5" ht="15" customHeight="1" x14ac:dyDescent="0.25">
      <c r="A57" s="23">
        <v>51</v>
      </c>
      <c r="B57" s="26" t="s">
        <v>1</v>
      </c>
      <c r="C57" s="27" t="s">
        <v>9</v>
      </c>
      <c r="D57" s="67">
        <v>11</v>
      </c>
      <c r="E57" s="66">
        <v>3.8181818181818183</v>
      </c>
    </row>
    <row r="58" spans="1:5" ht="15" customHeight="1" x14ac:dyDescent="0.25">
      <c r="A58" s="228">
        <v>52</v>
      </c>
      <c r="B58" s="241" t="s">
        <v>25</v>
      </c>
      <c r="C58" s="207" t="s">
        <v>24</v>
      </c>
      <c r="D58" s="230">
        <v>5</v>
      </c>
      <c r="E58" s="229">
        <v>3.8</v>
      </c>
    </row>
    <row r="59" spans="1:5" ht="15" customHeight="1" x14ac:dyDescent="0.25">
      <c r="A59" s="228">
        <v>53</v>
      </c>
      <c r="B59" s="241" t="s">
        <v>36</v>
      </c>
      <c r="C59" s="207" t="s">
        <v>67</v>
      </c>
      <c r="D59" s="230">
        <v>4</v>
      </c>
      <c r="E59" s="229">
        <v>3.75</v>
      </c>
    </row>
    <row r="60" spans="1:5" ht="15" customHeight="1" x14ac:dyDescent="0.25">
      <c r="A60" s="228">
        <v>54</v>
      </c>
      <c r="B60" s="241" t="s">
        <v>1</v>
      </c>
      <c r="C60" s="207" t="s">
        <v>145</v>
      </c>
      <c r="D60" s="230">
        <v>4</v>
      </c>
      <c r="E60" s="229">
        <v>3.75</v>
      </c>
    </row>
    <row r="61" spans="1:5" ht="15" customHeight="1" x14ac:dyDescent="0.25">
      <c r="A61" s="228">
        <v>55</v>
      </c>
      <c r="B61" s="241" t="s">
        <v>0</v>
      </c>
      <c r="C61" s="209" t="s">
        <v>84</v>
      </c>
      <c r="D61" s="230">
        <v>4</v>
      </c>
      <c r="E61" s="229">
        <v>3.75</v>
      </c>
    </row>
    <row r="62" spans="1:5" ht="15" customHeight="1" x14ac:dyDescent="0.25">
      <c r="A62" s="228">
        <v>56</v>
      </c>
      <c r="B62" s="241" t="s">
        <v>0</v>
      </c>
      <c r="C62" s="209" t="s">
        <v>81</v>
      </c>
      <c r="D62" s="230">
        <v>10</v>
      </c>
      <c r="E62" s="229">
        <v>3.7</v>
      </c>
    </row>
    <row r="63" spans="1:5" ht="15" customHeight="1" x14ac:dyDescent="0.25">
      <c r="A63" s="228">
        <v>57</v>
      </c>
      <c r="B63" s="241" t="s">
        <v>0</v>
      </c>
      <c r="C63" s="207" t="s">
        <v>132</v>
      </c>
      <c r="D63" s="230">
        <v>20</v>
      </c>
      <c r="E63" s="229">
        <v>3.7</v>
      </c>
    </row>
    <row r="64" spans="1:5" ht="15" customHeight="1" x14ac:dyDescent="0.25">
      <c r="A64" s="228">
        <v>58</v>
      </c>
      <c r="B64" s="241" t="s">
        <v>45</v>
      </c>
      <c r="C64" s="208" t="s">
        <v>46</v>
      </c>
      <c r="D64" s="230">
        <v>3</v>
      </c>
      <c r="E64" s="229">
        <v>3.6666666666666665</v>
      </c>
    </row>
    <row r="65" spans="1:5" ht="15" customHeight="1" x14ac:dyDescent="0.25">
      <c r="A65" s="228">
        <v>59</v>
      </c>
      <c r="B65" s="387" t="s">
        <v>36</v>
      </c>
      <c r="C65" s="208" t="s">
        <v>65</v>
      </c>
      <c r="D65" s="230">
        <v>3</v>
      </c>
      <c r="E65" s="229">
        <v>3.6666666666666665</v>
      </c>
    </row>
    <row r="66" spans="1:5" ht="15" customHeight="1" thickBot="1" x14ac:dyDescent="0.3">
      <c r="A66" s="36">
        <v>60</v>
      </c>
      <c r="B66" s="242" t="s">
        <v>25</v>
      </c>
      <c r="C66" s="244" t="s">
        <v>27</v>
      </c>
      <c r="D66" s="243">
        <v>6</v>
      </c>
      <c r="E66" s="245">
        <v>3.6666666666666665</v>
      </c>
    </row>
    <row r="67" spans="1:5" ht="15" customHeight="1" x14ac:dyDescent="0.25">
      <c r="A67" s="23">
        <v>61</v>
      </c>
      <c r="B67" s="26" t="s">
        <v>1</v>
      </c>
      <c r="C67" s="27" t="s">
        <v>6</v>
      </c>
      <c r="D67" s="67">
        <v>9</v>
      </c>
      <c r="E67" s="66">
        <v>3.6666666666666665</v>
      </c>
    </row>
    <row r="68" spans="1:5" ht="15" customHeight="1" x14ac:dyDescent="0.25">
      <c r="A68" s="228">
        <v>62</v>
      </c>
      <c r="B68" s="241" t="s">
        <v>1</v>
      </c>
      <c r="C68" s="207" t="s">
        <v>23</v>
      </c>
      <c r="D68" s="230">
        <v>11</v>
      </c>
      <c r="E68" s="229">
        <v>3.6363636363636362</v>
      </c>
    </row>
    <row r="69" spans="1:5" ht="15" customHeight="1" x14ac:dyDescent="0.25">
      <c r="A69" s="228">
        <v>63</v>
      </c>
      <c r="B69" s="241" t="s">
        <v>1</v>
      </c>
      <c r="C69" s="207" t="s">
        <v>4</v>
      </c>
      <c r="D69" s="230">
        <v>8</v>
      </c>
      <c r="E69" s="229">
        <v>3.625</v>
      </c>
    </row>
    <row r="70" spans="1:5" ht="15" customHeight="1" x14ac:dyDescent="0.25">
      <c r="A70" s="228">
        <v>64</v>
      </c>
      <c r="B70" s="241" t="s">
        <v>54</v>
      </c>
      <c r="C70" s="207" t="s">
        <v>71</v>
      </c>
      <c r="D70" s="230">
        <v>39</v>
      </c>
      <c r="E70" s="229">
        <v>3.6153846153846154</v>
      </c>
    </row>
    <row r="71" spans="1:5" ht="15" customHeight="1" x14ac:dyDescent="0.25">
      <c r="A71" s="228">
        <v>65</v>
      </c>
      <c r="B71" s="241" t="s">
        <v>1</v>
      </c>
      <c r="C71" s="207" t="s">
        <v>19</v>
      </c>
      <c r="D71" s="230">
        <v>5</v>
      </c>
      <c r="E71" s="229">
        <v>3.6</v>
      </c>
    </row>
    <row r="72" spans="1:5" ht="15" customHeight="1" x14ac:dyDescent="0.25">
      <c r="A72" s="228">
        <v>66</v>
      </c>
      <c r="B72" s="383" t="s">
        <v>0</v>
      </c>
      <c r="C72" s="207" t="s">
        <v>82</v>
      </c>
      <c r="D72" s="230">
        <v>5</v>
      </c>
      <c r="E72" s="229">
        <v>3.6</v>
      </c>
    </row>
    <row r="73" spans="1:5" ht="15" customHeight="1" x14ac:dyDescent="0.25">
      <c r="A73" s="228">
        <v>67</v>
      </c>
      <c r="B73" s="241" t="s">
        <v>25</v>
      </c>
      <c r="C73" s="207" t="s">
        <v>87</v>
      </c>
      <c r="D73" s="230">
        <v>9</v>
      </c>
      <c r="E73" s="229">
        <v>3.5555555555555554</v>
      </c>
    </row>
    <row r="74" spans="1:5" ht="15" customHeight="1" x14ac:dyDescent="0.25">
      <c r="A74" s="228">
        <v>68</v>
      </c>
      <c r="B74" s="241" t="s">
        <v>36</v>
      </c>
      <c r="C74" s="207" t="s">
        <v>44</v>
      </c>
      <c r="D74" s="230">
        <v>16</v>
      </c>
      <c r="E74" s="229">
        <v>3.5</v>
      </c>
    </row>
    <row r="75" spans="1:5" ht="15" customHeight="1" x14ac:dyDescent="0.25">
      <c r="A75" s="228">
        <v>69</v>
      </c>
      <c r="B75" s="241" t="s">
        <v>36</v>
      </c>
      <c r="C75" s="207" t="s">
        <v>63</v>
      </c>
      <c r="D75" s="230">
        <v>6</v>
      </c>
      <c r="E75" s="229">
        <v>3.5</v>
      </c>
    </row>
    <row r="76" spans="1:5" ht="15" customHeight="1" thickBot="1" x14ac:dyDescent="0.3">
      <c r="A76" s="36">
        <v>70</v>
      </c>
      <c r="B76" s="242" t="s">
        <v>28</v>
      </c>
      <c r="C76" s="244" t="s">
        <v>74</v>
      </c>
      <c r="D76" s="243">
        <v>2</v>
      </c>
      <c r="E76" s="245">
        <v>3.5</v>
      </c>
    </row>
    <row r="77" spans="1:5" ht="15" customHeight="1" x14ac:dyDescent="0.25">
      <c r="A77" s="23">
        <v>71</v>
      </c>
      <c r="B77" s="26" t="s">
        <v>25</v>
      </c>
      <c r="C77" s="27" t="s">
        <v>26</v>
      </c>
      <c r="D77" s="67">
        <v>2</v>
      </c>
      <c r="E77" s="66">
        <v>3.5</v>
      </c>
    </row>
    <row r="78" spans="1:5" ht="15" customHeight="1" x14ac:dyDescent="0.25">
      <c r="A78" s="228">
        <v>72</v>
      </c>
      <c r="B78" s="241" t="s">
        <v>25</v>
      </c>
      <c r="C78" s="207" t="s">
        <v>79</v>
      </c>
      <c r="D78" s="230">
        <v>4</v>
      </c>
      <c r="E78" s="229">
        <v>3.5</v>
      </c>
    </row>
    <row r="79" spans="1:5" ht="15" customHeight="1" x14ac:dyDescent="0.25">
      <c r="A79" s="228">
        <v>73</v>
      </c>
      <c r="B79" s="241" t="s">
        <v>1</v>
      </c>
      <c r="C79" s="207" t="s">
        <v>13</v>
      </c>
      <c r="D79" s="230">
        <v>2</v>
      </c>
      <c r="E79" s="229">
        <v>3.5</v>
      </c>
    </row>
    <row r="80" spans="1:5" ht="15" customHeight="1" x14ac:dyDescent="0.25">
      <c r="A80" s="228">
        <v>74</v>
      </c>
      <c r="B80" s="241" t="s">
        <v>1</v>
      </c>
      <c r="C80" s="207" t="s">
        <v>3</v>
      </c>
      <c r="D80" s="230">
        <v>4</v>
      </c>
      <c r="E80" s="229">
        <v>3.5</v>
      </c>
    </row>
    <row r="81" spans="1:5" ht="15" customHeight="1" x14ac:dyDescent="0.25">
      <c r="A81" s="228">
        <v>75</v>
      </c>
      <c r="B81" s="241" t="s">
        <v>0</v>
      </c>
      <c r="C81" s="209" t="s">
        <v>59</v>
      </c>
      <c r="D81" s="230">
        <v>4</v>
      </c>
      <c r="E81" s="229">
        <v>3.5</v>
      </c>
    </row>
    <row r="82" spans="1:5" ht="15" customHeight="1" x14ac:dyDescent="0.25">
      <c r="A82" s="228">
        <v>76</v>
      </c>
      <c r="B82" s="241" t="s">
        <v>36</v>
      </c>
      <c r="C82" s="208" t="s">
        <v>73</v>
      </c>
      <c r="D82" s="230">
        <v>13</v>
      </c>
      <c r="E82" s="229">
        <v>3.4615384615384617</v>
      </c>
    </row>
    <row r="83" spans="1:5" ht="15" customHeight="1" x14ac:dyDescent="0.25">
      <c r="A83" s="228">
        <v>77</v>
      </c>
      <c r="B83" s="241" t="s">
        <v>1</v>
      </c>
      <c r="C83" s="207" t="s">
        <v>8</v>
      </c>
      <c r="D83" s="230">
        <v>9</v>
      </c>
      <c r="E83" s="229">
        <v>3.4444444444444446</v>
      </c>
    </row>
    <row r="84" spans="1:5" ht="15" customHeight="1" x14ac:dyDescent="0.25">
      <c r="A84" s="228">
        <v>78</v>
      </c>
      <c r="B84" s="241" t="s">
        <v>45</v>
      </c>
      <c r="C84" s="207" t="s">
        <v>49</v>
      </c>
      <c r="D84" s="230">
        <v>5</v>
      </c>
      <c r="E84" s="229">
        <v>3.4</v>
      </c>
    </row>
    <row r="85" spans="1:5" ht="15" customHeight="1" x14ac:dyDescent="0.25">
      <c r="A85" s="228">
        <v>79</v>
      </c>
      <c r="B85" s="241" t="s">
        <v>28</v>
      </c>
      <c r="C85" s="207" t="s">
        <v>32</v>
      </c>
      <c r="D85" s="230">
        <v>5</v>
      </c>
      <c r="E85" s="229">
        <v>3.4</v>
      </c>
    </row>
    <row r="86" spans="1:5" ht="15" customHeight="1" thickBot="1" x14ac:dyDescent="0.3">
      <c r="A86" s="36">
        <v>80</v>
      </c>
      <c r="B86" s="242" t="s">
        <v>25</v>
      </c>
      <c r="C86" s="244" t="s">
        <v>139</v>
      </c>
      <c r="D86" s="243">
        <v>5</v>
      </c>
      <c r="E86" s="245">
        <v>3.4</v>
      </c>
    </row>
    <row r="87" spans="1:5" ht="15" customHeight="1" x14ac:dyDescent="0.25">
      <c r="A87" s="23">
        <v>81</v>
      </c>
      <c r="B87" s="26" t="s">
        <v>1</v>
      </c>
      <c r="C87" s="27" t="s">
        <v>2</v>
      </c>
      <c r="D87" s="67">
        <v>5</v>
      </c>
      <c r="E87" s="66">
        <v>3.4</v>
      </c>
    </row>
    <row r="88" spans="1:5" ht="15" customHeight="1" x14ac:dyDescent="0.25">
      <c r="A88" s="228">
        <v>82</v>
      </c>
      <c r="B88" s="241" t="s">
        <v>1</v>
      </c>
      <c r="C88" s="207" t="s">
        <v>12</v>
      </c>
      <c r="D88" s="230">
        <v>14</v>
      </c>
      <c r="E88" s="229">
        <v>3.3571428571428572</v>
      </c>
    </row>
    <row r="89" spans="1:5" ht="15" customHeight="1" x14ac:dyDescent="0.25">
      <c r="A89" s="228">
        <v>83</v>
      </c>
      <c r="B89" s="241" t="s">
        <v>45</v>
      </c>
      <c r="C89" s="208" t="s">
        <v>48</v>
      </c>
      <c r="D89" s="230">
        <v>3</v>
      </c>
      <c r="E89" s="229">
        <v>3.3333333333333335</v>
      </c>
    </row>
    <row r="90" spans="1:5" ht="15" customHeight="1" x14ac:dyDescent="0.25">
      <c r="A90" s="228">
        <v>84</v>
      </c>
      <c r="B90" s="241" t="s">
        <v>25</v>
      </c>
      <c r="C90" s="207" t="s">
        <v>138</v>
      </c>
      <c r="D90" s="230">
        <v>30</v>
      </c>
      <c r="E90" s="229">
        <v>3.3333333333333335</v>
      </c>
    </row>
    <row r="91" spans="1:5" ht="15" customHeight="1" x14ac:dyDescent="0.25">
      <c r="A91" s="228">
        <v>85</v>
      </c>
      <c r="B91" s="241" t="s">
        <v>36</v>
      </c>
      <c r="C91" s="207" t="s">
        <v>35</v>
      </c>
      <c r="D91" s="230">
        <v>10</v>
      </c>
      <c r="E91" s="229">
        <v>3.3</v>
      </c>
    </row>
    <row r="92" spans="1:5" ht="15" customHeight="1" x14ac:dyDescent="0.25">
      <c r="A92" s="228">
        <v>86</v>
      </c>
      <c r="B92" s="385" t="s">
        <v>45</v>
      </c>
      <c r="C92" s="386" t="s">
        <v>62</v>
      </c>
      <c r="D92" s="230">
        <v>14</v>
      </c>
      <c r="E92" s="229">
        <v>3.2857142857142856</v>
      </c>
    </row>
    <row r="93" spans="1:5" ht="15" customHeight="1" x14ac:dyDescent="0.25">
      <c r="A93" s="228">
        <v>87</v>
      </c>
      <c r="B93" s="241" t="s">
        <v>36</v>
      </c>
      <c r="C93" s="209" t="s">
        <v>43</v>
      </c>
      <c r="D93" s="230">
        <v>11</v>
      </c>
      <c r="E93" s="229">
        <v>3.2727272727272729</v>
      </c>
    </row>
    <row r="94" spans="1:5" ht="15" customHeight="1" x14ac:dyDescent="0.25">
      <c r="A94" s="228">
        <v>88</v>
      </c>
      <c r="B94" s="383" t="s">
        <v>54</v>
      </c>
      <c r="C94" s="209" t="s">
        <v>129</v>
      </c>
      <c r="D94" s="230">
        <v>8</v>
      </c>
      <c r="E94" s="229">
        <v>3.25</v>
      </c>
    </row>
    <row r="95" spans="1:5" ht="15" customHeight="1" x14ac:dyDescent="0.25">
      <c r="A95" s="228">
        <v>89</v>
      </c>
      <c r="B95" s="241" t="s">
        <v>36</v>
      </c>
      <c r="C95" s="209" t="s">
        <v>41</v>
      </c>
      <c r="D95" s="230">
        <v>8</v>
      </c>
      <c r="E95" s="229">
        <v>3.25</v>
      </c>
    </row>
    <row r="96" spans="1:5" ht="15" customHeight="1" thickBot="1" x14ac:dyDescent="0.3">
      <c r="A96" s="36">
        <v>90</v>
      </c>
      <c r="B96" s="242" t="s">
        <v>36</v>
      </c>
      <c r="C96" s="244" t="s">
        <v>38</v>
      </c>
      <c r="D96" s="243">
        <v>4</v>
      </c>
      <c r="E96" s="245">
        <v>3.25</v>
      </c>
    </row>
    <row r="97" spans="1:5" ht="15" customHeight="1" x14ac:dyDescent="0.25">
      <c r="A97" s="23">
        <v>91</v>
      </c>
      <c r="B97" s="26" t="s">
        <v>36</v>
      </c>
      <c r="C97" s="27" t="s">
        <v>64</v>
      </c>
      <c r="D97" s="67">
        <v>4</v>
      </c>
      <c r="E97" s="66">
        <v>3.25</v>
      </c>
    </row>
    <row r="98" spans="1:5" ht="15" customHeight="1" x14ac:dyDescent="0.25">
      <c r="A98" s="228">
        <v>92</v>
      </c>
      <c r="B98" s="241" t="s">
        <v>28</v>
      </c>
      <c r="C98" s="207" t="s">
        <v>60</v>
      </c>
      <c r="D98" s="230">
        <v>4</v>
      </c>
      <c r="E98" s="229">
        <v>3.25</v>
      </c>
    </row>
    <row r="99" spans="1:5" ht="15" customHeight="1" x14ac:dyDescent="0.25">
      <c r="A99" s="228">
        <v>93</v>
      </c>
      <c r="B99" s="241" t="s">
        <v>45</v>
      </c>
      <c r="C99" s="207" t="s">
        <v>47</v>
      </c>
      <c r="D99" s="230">
        <v>5</v>
      </c>
      <c r="E99" s="229">
        <v>3.2</v>
      </c>
    </row>
    <row r="100" spans="1:5" ht="15" customHeight="1" x14ac:dyDescent="0.25">
      <c r="A100" s="228">
        <v>94</v>
      </c>
      <c r="B100" s="241" t="s">
        <v>0</v>
      </c>
      <c r="C100" s="208" t="s">
        <v>58</v>
      </c>
      <c r="D100" s="230">
        <v>5</v>
      </c>
      <c r="E100" s="315">
        <v>3.2</v>
      </c>
    </row>
    <row r="101" spans="1:5" ht="15" customHeight="1" x14ac:dyDescent="0.25">
      <c r="A101" s="228">
        <v>95</v>
      </c>
      <c r="B101" s="383" t="s">
        <v>54</v>
      </c>
      <c r="C101" s="207" t="s">
        <v>131</v>
      </c>
      <c r="D101" s="230">
        <v>21</v>
      </c>
      <c r="E101" s="229">
        <v>3.0476190476190474</v>
      </c>
    </row>
    <row r="102" spans="1:5" ht="15" customHeight="1" x14ac:dyDescent="0.25">
      <c r="A102" s="228">
        <v>96</v>
      </c>
      <c r="B102" s="241" t="s">
        <v>54</v>
      </c>
      <c r="C102" s="207" t="s">
        <v>70</v>
      </c>
      <c r="D102" s="230">
        <v>1</v>
      </c>
      <c r="E102" s="229">
        <v>3</v>
      </c>
    </row>
    <row r="103" spans="1:5" ht="15" customHeight="1" x14ac:dyDescent="0.25">
      <c r="A103" s="228">
        <v>97</v>
      </c>
      <c r="B103" s="241" t="s">
        <v>54</v>
      </c>
      <c r="C103" s="207" t="s">
        <v>130</v>
      </c>
      <c r="D103" s="230">
        <v>3</v>
      </c>
      <c r="E103" s="229">
        <v>3</v>
      </c>
    </row>
    <row r="104" spans="1:5" ht="15" customHeight="1" x14ac:dyDescent="0.25">
      <c r="A104" s="228">
        <v>98</v>
      </c>
      <c r="B104" s="241" t="s">
        <v>36</v>
      </c>
      <c r="C104" s="207" t="s">
        <v>39</v>
      </c>
      <c r="D104" s="230">
        <v>1</v>
      </c>
      <c r="E104" s="229">
        <v>3</v>
      </c>
    </row>
    <row r="105" spans="1:5" ht="15" customHeight="1" x14ac:dyDescent="0.25">
      <c r="A105" s="228">
        <v>99</v>
      </c>
      <c r="B105" s="241" t="s">
        <v>28</v>
      </c>
      <c r="C105" s="207" t="s">
        <v>128</v>
      </c>
      <c r="D105" s="230">
        <v>1</v>
      </c>
      <c r="E105" s="229">
        <v>3</v>
      </c>
    </row>
    <row r="106" spans="1:5" ht="15" customHeight="1" thickBot="1" x14ac:dyDescent="0.3">
      <c r="A106" s="36">
        <v>100</v>
      </c>
      <c r="B106" s="242" t="s">
        <v>28</v>
      </c>
      <c r="C106" s="244" t="s">
        <v>29</v>
      </c>
      <c r="D106" s="243">
        <v>3</v>
      </c>
      <c r="E106" s="245">
        <v>3</v>
      </c>
    </row>
    <row r="107" spans="1:5" ht="15" customHeight="1" x14ac:dyDescent="0.25">
      <c r="A107" s="20">
        <v>101</v>
      </c>
      <c r="B107" s="381" t="s">
        <v>1</v>
      </c>
      <c r="C107" s="25" t="s">
        <v>15</v>
      </c>
      <c r="D107" s="382">
        <v>1</v>
      </c>
      <c r="E107" s="70">
        <v>3</v>
      </c>
    </row>
    <row r="108" spans="1:5" ht="15" customHeight="1" thickBot="1" x14ac:dyDescent="0.3">
      <c r="A108" s="36">
        <v>102</v>
      </c>
      <c r="B108" s="242" t="s">
        <v>36</v>
      </c>
      <c r="C108" s="244" t="s">
        <v>40</v>
      </c>
      <c r="D108" s="243">
        <v>2</v>
      </c>
      <c r="E108" s="245">
        <v>2.5</v>
      </c>
    </row>
    <row r="109" spans="1:5" ht="15" customHeight="1" x14ac:dyDescent="0.25">
      <c r="A109" s="17"/>
      <c r="B109" s="17"/>
      <c r="C109" s="28"/>
      <c r="D109" s="71"/>
      <c r="E109" s="29">
        <f>AVERAGE(E7:E108)</f>
        <v>3.7419340247669282</v>
      </c>
    </row>
    <row r="110" spans="1:5" ht="15" customHeight="1" x14ac:dyDescent="0.25">
      <c r="A110" s="17"/>
      <c r="B110" s="17"/>
      <c r="C110" s="28"/>
      <c r="D110" s="52" t="s">
        <v>94</v>
      </c>
      <c r="E110" s="59">
        <v>3.8</v>
      </c>
    </row>
    <row r="111" spans="1:5" ht="15" customHeight="1" x14ac:dyDescent="0.25">
      <c r="A111" s="17"/>
      <c r="B111" s="17"/>
      <c r="C111" s="17"/>
      <c r="D111" s="18"/>
      <c r="E111" s="18"/>
    </row>
    <row r="112" spans="1:5" x14ac:dyDescent="0.25">
      <c r="A112" s="17"/>
      <c r="B112" s="17"/>
      <c r="C112" s="17"/>
      <c r="D112" s="18"/>
      <c r="E112" s="18"/>
    </row>
    <row r="113" spans="1:5" x14ac:dyDescent="0.25">
      <c r="A113" s="17"/>
      <c r="B113" s="17"/>
      <c r="C113" s="17"/>
      <c r="D113" s="18"/>
      <c r="E113" s="18"/>
    </row>
    <row r="114" spans="1:5" x14ac:dyDescent="0.25">
      <c r="A114" s="17"/>
      <c r="B114" s="17"/>
      <c r="C114" s="17"/>
      <c r="D114" s="18"/>
      <c r="E114" s="18"/>
    </row>
  </sheetData>
  <mergeCells count="6">
    <mergeCell ref="B2:D2"/>
    <mergeCell ref="E4:E5"/>
    <mergeCell ref="A4:A5"/>
    <mergeCell ref="B4:B5"/>
    <mergeCell ref="C4:C5"/>
    <mergeCell ref="D4:D5"/>
  </mergeCells>
  <conditionalFormatting sqref="E6:E110">
    <cfRule type="cellIs" dxfId="14" priority="1" stopIfTrue="1" operator="equal">
      <formula>$E$109</formula>
    </cfRule>
    <cfRule type="cellIs" dxfId="13" priority="502" stopIfTrue="1" operator="lessThan">
      <formula>3.5</formula>
    </cfRule>
    <cfRule type="cellIs" dxfId="12" priority="503" stopIfTrue="1" operator="between">
      <formula>$E$109</formula>
      <formula>3.5</formula>
    </cfRule>
    <cfRule type="cellIs" dxfId="11" priority="504" stopIfTrue="1" operator="between">
      <formula>4.499</formula>
      <formula>$E$109</formula>
    </cfRule>
    <cfRule type="cellIs" dxfId="10" priority="505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0.42578125" style="4" customWidth="1"/>
    <col min="3" max="3" width="31.7109375" style="4" customWidth="1"/>
    <col min="4" max="8" width="7.7109375" style="5" customWidth="1"/>
    <col min="9" max="9" width="8.7109375" style="5" customWidth="1"/>
    <col min="10" max="10" width="7.7109375" style="4" customWidth="1"/>
    <col min="11" max="11" width="9.7109375" style="4" customWidth="1"/>
    <col min="12" max="16384" width="8.85546875" style="4"/>
  </cols>
  <sheetData>
    <row r="1" spans="1:12" s="1" customFormat="1" ht="15" customHeight="1" x14ac:dyDescent="0.25">
      <c r="C1" s="10"/>
      <c r="D1" s="464"/>
      <c r="E1" s="464"/>
      <c r="F1" s="2"/>
      <c r="G1" s="2"/>
      <c r="H1" s="2"/>
      <c r="I1" s="2"/>
      <c r="K1" s="64"/>
      <c r="L1" s="37" t="s">
        <v>100</v>
      </c>
    </row>
    <row r="2" spans="1:12" s="1" customFormat="1" ht="15" customHeight="1" x14ac:dyDescent="0.25">
      <c r="A2" s="12"/>
      <c r="B2" s="12"/>
      <c r="C2" s="456" t="s">
        <v>90</v>
      </c>
      <c r="D2" s="456"/>
      <c r="E2" s="13"/>
      <c r="F2" s="14"/>
      <c r="G2" s="14"/>
      <c r="H2" s="14"/>
      <c r="I2" s="15">
        <v>2022</v>
      </c>
      <c r="K2" s="63"/>
      <c r="L2" s="37" t="s">
        <v>101</v>
      </c>
    </row>
    <row r="3" spans="1:12" s="1" customFormat="1" ht="15" customHeight="1" thickBot="1" x14ac:dyDescent="0.3">
      <c r="A3" s="12"/>
      <c r="B3" s="12"/>
      <c r="C3" s="16"/>
      <c r="D3" s="16"/>
      <c r="E3" s="13"/>
      <c r="F3" s="14"/>
      <c r="G3" s="14"/>
      <c r="H3" s="14"/>
      <c r="I3" s="14"/>
      <c r="K3" s="65"/>
      <c r="L3" s="37" t="s">
        <v>102</v>
      </c>
    </row>
    <row r="4" spans="1:12" s="1" customFormat="1" ht="15" customHeight="1" x14ac:dyDescent="0.25">
      <c r="A4" s="446" t="s">
        <v>57</v>
      </c>
      <c r="B4" s="461" t="s">
        <v>91</v>
      </c>
      <c r="C4" s="461" t="s">
        <v>88</v>
      </c>
      <c r="D4" s="448" t="s">
        <v>92</v>
      </c>
      <c r="E4" s="465" t="s">
        <v>93</v>
      </c>
      <c r="F4" s="466"/>
      <c r="G4" s="466"/>
      <c r="H4" s="467"/>
      <c r="I4" s="450" t="s">
        <v>111</v>
      </c>
      <c r="K4" s="38"/>
      <c r="L4" s="37" t="s">
        <v>103</v>
      </c>
    </row>
    <row r="5" spans="1:12" s="1" customFormat="1" ht="27" customHeight="1" thickBot="1" x14ac:dyDescent="0.3">
      <c r="A5" s="460"/>
      <c r="B5" s="462"/>
      <c r="C5" s="462"/>
      <c r="D5" s="463"/>
      <c r="E5" s="30">
        <v>5</v>
      </c>
      <c r="F5" s="30">
        <v>4</v>
      </c>
      <c r="G5" s="30">
        <v>3</v>
      </c>
      <c r="H5" s="30">
        <v>2</v>
      </c>
      <c r="I5" s="459"/>
    </row>
    <row r="6" spans="1:12" s="1" customFormat="1" ht="15" customHeight="1" thickBot="1" x14ac:dyDescent="0.3">
      <c r="A6" s="232"/>
      <c r="B6" s="60"/>
      <c r="C6" s="60" t="s">
        <v>120</v>
      </c>
      <c r="D6" s="61">
        <f>D7+D16+D28+D45+D61+D76+D106</f>
        <v>960</v>
      </c>
      <c r="E6" s="333">
        <f>E7+E16+E28+E45+E61+E76+E106</f>
        <v>129</v>
      </c>
      <c r="F6" s="333">
        <f>F7+F16+F28+F45+F61+F76+F106</f>
        <v>524</v>
      </c>
      <c r="G6" s="333">
        <f>G7+G16+G28+G45+G61+G76+G106</f>
        <v>293</v>
      </c>
      <c r="H6" s="333">
        <f>H7+H16+H28+H45+H61+H76+H106</f>
        <v>14</v>
      </c>
      <c r="I6" s="235">
        <f t="shared" ref="I6" si="0">(H6*2+G6*3+F6*4+E6*5)/D6</f>
        <v>3.8</v>
      </c>
    </row>
    <row r="7" spans="1:12" s="1" customFormat="1" ht="15" customHeight="1" thickBot="1" x14ac:dyDescent="0.3">
      <c r="A7" s="239"/>
      <c r="B7" s="54"/>
      <c r="C7" s="54" t="s">
        <v>112</v>
      </c>
      <c r="D7" s="331">
        <f>SUM(D8:D15)</f>
        <v>120</v>
      </c>
      <c r="E7" s="332">
        <f t="shared" ref="E7:H7" si="1">SUM(E8:E15)</f>
        <v>5</v>
      </c>
      <c r="F7" s="332">
        <f t="shared" si="1"/>
        <v>65</v>
      </c>
      <c r="G7" s="332">
        <f t="shared" si="1"/>
        <v>47</v>
      </c>
      <c r="H7" s="332">
        <f t="shared" si="1"/>
        <v>3</v>
      </c>
      <c r="I7" s="68">
        <f>AVERAGE(I8:I15)</f>
        <v>3.478096046110752</v>
      </c>
    </row>
    <row r="8" spans="1:12" s="3" customFormat="1" ht="15" customHeight="1" x14ac:dyDescent="0.25">
      <c r="A8" s="228">
        <v>1</v>
      </c>
      <c r="B8" s="357">
        <v>10002</v>
      </c>
      <c r="C8" s="207" t="s">
        <v>70</v>
      </c>
      <c r="D8" s="318">
        <v>1</v>
      </c>
      <c r="E8" s="319"/>
      <c r="F8" s="319"/>
      <c r="G8" s="319">
        <v>1</v>
      </c>
      <c r="H8" s="319"/>
      <c r="I8" s="229">
        <f>(H8*2+G8*3+F8*4+E8*5)/D8</f>
        <v>3</v>
      </c>
    </row>
    <row r="9" spans="1:12" s="3" customFormat="1" ht="15" customHeight="1" x14ac:dyDescent="0.25">
      <c r="A9" s="228">
        <v>2</v>
      </c>
      <c r="B9" s="354">
        <v>10090</v>
      </c>
      <c r="C9" s="362" t="s">
        <v>71</v>
      </c>
      <c r="D9" s="318">
        <v>39</v>
      </c>
      <c r="E9" s="319">
        <v>1</v>
      </c>
      <c r="F9" s="319">
        <v>23</v>
      </c>
      <c r="G9" s="319">
        <v>14</v>
      </c>
      <c r="H9" s="319">
        <v>1</v>
      </c>
      <c r="I9" s="233">
        <f t="shared" ref="I9:I15" si="2">(H9*2+G9*3+F9*4+E9*5)/D9</f>
        <v>3.6153846153846154</v>
      </c>
    </row>
    <row r="10" spans="1:12" s="3" customFormat="1" ht="15" customHeight="1" x14ac:dyDescent="0.25">
      <c r="A10" s="228">
        <v>3</v>
      </c>
      <c r="B10" s="354">
        <v>10004</v>
      </c>
      <c r="C10" s="362" t="s">
        <v>68</v>
      </c>
      <c r="D10" s="318">
        <v>34</v>
      </c>
      <c r="E10" s="319">
        <v>3</v>
      </c>
      <c r="F10" s="319">
        <v>25</v>
      </c>
      <c r="G10" s="319">
        <v>6</v>
      </c>
      <c r="H10" s="319"/>
      <c r="I10" s="233">
        <f t="shared" si="2"/>
        <v>3.9117647058823528</v>
      </c>
    </row>
    <row r="11" spans="1:12" s="3" customFormat="1" ht="15" customHeight="1" x14ac:dyDescent="0.25">
      <c r="A11" s="228">
        <v>4</v>
      </c>
      <c r="B11" s="354">
        <v>10001</v>
      </c>
      <c r="C11" s="362" t="s">
        <v>69</v>
      </c>
      <c r="D11" s="318">
        <v>5</v>
      </c>
      <c r="E11" s="319"/>
      <c r="F11" s="319">
        <v>5</v>
      </c>
      <c r="G11" s="319"/>
      <c r="H11" s="319"/>
      <c r="I11" s="233">
        <f t="shared" si="2"/>
        <v>4</v>
      </c>
    </row>
    <row r="12" spans="1:12" s="3" customFormat="1" ht="15" customHeight="1" x14ac:dyDescent="0.25">
      <c r="A12" s="228">
        <v>5</v>
      </c>
      <c r="B12" s="354">
        <v>10120</v>
      </c>
      <c r="C12" s="363" t="s">
        <v>130</v>
      </c>
      <c r="D12" s="318">
        <v>3</v>
      </c>
      <c r="E12" s="319"/>
      <c r="F12" s="319"/>
      <c r="G12" s="319">
        <v>3</v>
      </c>
      <c r="H12" s="319"/>
      <c r="I12" s="233">
        <f t="shared" si="2"/>
        <v>3</v>
      </c>
    </row>
    <row r="13" spans="1:12" s="3" customFormat="1" ht="15" customHeight="1" x14ac:dyDescent="0.25">
      <c r="A13" s="228">
        <v>6</v>
      </c>
      <c r="B13" s="357">
        <v>10190</v>
      </c>
      <c r="C13" s="364" t="s">
        <v>131</v>
      </c>
      <c r="D13" s="318">
        <v>21</v>
      </c>
      <c r="E13" s="319"/>
      <c r="F13" s="319">
        <v>3</v>
      </c>
      <c r="G13" s="319">
        <v>16</v>
      </c>
      <c r="H13" s="319">
        <v>2</v>
      </c>
      <c r="I13" s="229">
        <f t="shared" si="2"/>
        <v>3.0476190476190474</v>
      </c>
    </row>
    <row r="14" spans="1:12" s="3" customFormat="1" ht="15" customHeight="1" x14ac:dyDescent="0.25">
      <c r="A14" s="228">
        <v>7</v>
      </c>
      <c r="B14" s="357">
        <v>10320</v>
      </c>
      <c r="C14" s="207" t="s">
        <v>72</v>
      </c>
      <c r="D14" s="318">
        <v>9</v>
      </c>
      <c r="E14" s="319">
        <v>1</v>
      </c>
      <c r="F14" s="319">
        <v>7</v>
      </c>
      <c r="G14" s="319">
        <v>1</v>
      </c>
      <c r="H14" s="319"/>
      <c r="I14" s="229">
        <f t="shared" si="2"/>
        <v>4</v>
      </c>
    </row>
    <row r="15" spans="1:12" s="3" customFormat="1" ht="15" customHeight="1" thickBot="1" x14ac:dyDescent="0.3">
      <c r="A15" s="228">
        <v>8</v>
      </c>
      <c r="B15" s="357">
        <v>10086</v>
      </c>
      <c r="C15" s="209" t="s">
        <v>129</v>
      </c>
      <c r="D15" s="318">
        <v>8</v>
      </c>
      <c r="E15" s="319"/>
      <c r="F15" s="319">
        <v>2</v>
      </c>
      <c r="G15" s="319">
        <v>6</v>
      </c>
      <c r="H15" s="319"/>
      <c r="I15" s="229">
        <f t="shared" si="2"/>
        <v>3.25</v>
      </c>
      <c r="K15" s="8"/>
      <c r="L15" s="8"/>
    </row>
    <row r="16" spans="1:12" s="3" customFormat="1" ht="15" customHeight="1" thickBot="1" x14ac:dyDescent="0.25">
      <c r="A16" s="239"/>
      <c r="B16" s="337"/>
      <c r="C16" s="55" t="s">
        <v>113</v>
      </c>
      <c r="D16" s="320">
        <f>SUM(D17:D27)</f>
        <v>98</v>
      </c>
      <c r="E16" s="321">
        <f t="shared" ref="E16:H16" si="3">SUM(E17:E27)</f>
        <v>20</v>
      </c>
      <c r="F16" s="321">
        <f t="shared" si="3"/>
        <v>52</v>
      </c>
      <c r="G16" s="321">
        <f t="shared" si="3"/>
        <v>24</v>
      </c>
      <c r="H16" s="321">
        <f t="shared" si="3"/>
        <v>2</v>
      </c>
      <c r="I16" s="56">
        <f>AVERAGE(I17:I27)</f>
        <v>3.8008117330697972</v>
      </c>
      <c r="L16" s="8"/>
    </row>
    <row r="17" spans="1:12" s="3" customFormat="1" ht="15" customHeight="1" x14ac:dyDescent="0.2">
      <c r="A17" s="365">
        <v>1</v>
      </c>
      <c r="B17" s="338">
        <v>20040</v>
      </c>
      <c r="C17" s="353" t="s">
        <v>50</v>
      </c>
      <c r="D17" s="340">
        <v>4</v>
      </c>
      <c r="E17" s="341">
        <v>1</v>
      </c>
      <c r="F17" s="341">
        <v>3</v>
      </c>
      <c r="G17" s="341"/>
      <c r="H17" s="341"/>
      <c r="I17" s="366">
        <f t="shared" ref="I17:I24" si="4">(H17*2+G17*3+F17*4+E17*5)/D17</f>
        <v>4.25</v>
      </c>
      <c r="L17" s="8"/>
    </row>
    <row r="18" spans="1:12" s="3" customFormat="1" ht="15" customHeight="1" x14ac:dyDescent="0.2">
      <c r="A18" s="186">
        <v>2</v>
      </c>
      <c r="B18" s="339">
        <v>20061</v>
      </c>
      <c r="C18" s="352" t="s">
        <v>49</v>
      </c>
      <c r="D18" s="342">
        <v>5</v>
      </c>
      <c r="E18" s="343">
        <v>1</v>
      </c>
      <c r="F18" s="343"/>
      <c r="G18" s="343">
        <v>4</v>
      </c>
      <c r="H18" s="343"/>
      <c r="I18" s="367">
        <f t="shared" si="4"/>
        <v>3.4</v>
      </c>
      <c r="L18" s="8"/>
    </row>
    <row r="19" spans="1:12" s="3" customFormat="1" ht="15" customHeight="1" x14ac:dyDescent="0.2">
      <c r="A19" s="186">
        <v>3</v>
      </c>
      <c r="B19" s="339">
        <v>21020</v>
      </c>
      <c r="C19" s="352" t="s">
        <v>51</v>
      </c>
      <c r="D19" s="342">
        <v>8</v>
      </c>
      <c r="E19" s="343">
        <v>3</v>
      </c>
      <c r="F19" s="343">
        <v>4</v>
      </c>
      <c r="G19" s="343">
        <v>1</v>
      </c>
      <c r="H19" s="343"/>
      <c r="I19" s="367">
        <f t="shared" si="4"/>
        <v>4.25</v>
      </c>
      <c r="L19" s="8"/>
    </row>
    <row r="20" spans="1:12" s="3" customFormat="1" ht="15" customHeight="1" x14ac:dyDescent="0.2">
      <c r="A20" s="186">
        <v>4</v>
      </c>
      <c r="B20" s="339">
        <v>20060</v>
      </c>
      <c r="C20" s="352" t="s">
        <v>52</v>
      </c>
      <c r="D20" s="342">
        <v>31</v>
      </c>
      <c r="E20" s="343">
        <v>14</v>
      </c>
      <c r="F20" s="343">
        <v>14</v>
      </c>
      <c r="G20" s="343">
        <v>3</v>
      </c>
      <c r="H20" s="343"/>
      <c r="I20" s="367">
        <f t="shared" si="4"/>
        <v>4.354838709677419</v>
      </c>
      <c r="L20" s="8"/>
    </row>
    <row r="21" spans="1:12" s="3" customFormat="1" ht="15" customHeight="1" x14ac:dyDescent="0.2">
      <c r="A21" s="186">
        <v>5</v>
      </c>
      <c r="B21" s="339">
        <v>20400</v>
      </c>
      <c r="C21" s="352" t="s">
        <v>53</v>
      </c>
      <c r="D21" s="342">
        <v>13</v>
      </c>
      <c r="E21" s="343"/>
      <c r="F21" s="343">
        <v>11</v>
      </c>
      <c r="G21" s="343">
        <v>2</v>
      </c>
      <c r="H21" s="343"/>
      <c r="I21" s="367">
        <f t="shared" si="4"/>
        <v>3.8461538461538463</v>
      </c>
      <c r="L21" s="8"/>
    </row>
    <row r="22" spans="1:12" s="3" customFormat="1" ht="15" customHeight="1" x14ac:dyDescent="0.2">
      <c r="A22" s="186">
        <v>6</v>
      </c>
      <c r="B22" s="339">
        <v>20080</v>
      </c>
      <c r="C22" s="352" t="s">
        <v>133</v>
      </c>
      <c r="D22" s="342">
        <v>3</v>
      </c>
      <c r="E22" s="343">
        <v>1</v>
      </c>
      <c r="F22" s="343">
        <v>2</v>
      </c>
      <c r="G22" s="343"/>
      <c r="H22" s="343"/>
      <c r="I22" s="367">
        <f t="shared" si="4"/>
        <v>4.333333333333333</v>
      </c>
      <c r="L22" s="8"/>
    </row>
    <row r="23" spans="1:12" s="3" customFormat="1" ht="15" customHeight="1" x14ac:dyDescent="0.2">
      <c r="A23" s="186">
        <v>7</v>
      </c>
      <c r="B23" s="339">
        <v>20460</v>
      </c>
      <c r="C23" s="352" t="s">
        <v>55</v>
      </c>
      <c r="D23" s="342">
        <v>9</v>
      </c>
      <c r="E23" s="343"/>
      <c r="F23" s="343">
        <v>8</v>
      </c>
      <c r="G23" s="343">
        <v>1</v>
      </c>
      <c r="H23" s="343"/>
      <c r="I23" s="367">
        <f t="shared" si="4"/>
        <v>3.8888888888888888</v>
      </c>
      <c r="L23" s="8"/>
    </row>
    <row r="24" spans="1:12" s="3" customFormat="1" ht="15" customHeight="1" x14ac:dyDescent="0.2">
      <c r="A24" s="186">
        <v>8</v>
      </c>
      <c r="B24" s="339">
        <v>20550</v>
      </c>
      <c r="C24" s="352" t="s">
        <v>47</v>
      </c>
      <c r="D24" s="342">
        <v>5</v>
      </c>
      <c r="E24" s="343"/>
      <c r="F24" s="343">
        <v>1</v>
      </c>
      <c r="G24" s="343">
        <v>4</v>
      </c>
      <c r="H24" s="343"/>
      <c r="I24" s="367">
        <f t="shared" si="4"/>
        <v>3.2</v>
      </c>
      <c r="L24" s="8"/>
    </row>
    <row r="25" spans="1:12" s="3" customFormat="1" ht="15" customHeight="1" x14ac:dyDescent="0.25">
      <c r="A25" s="20">
        <v>9</v>
      </c>
      <c r="B25" s="24">
        <v>20630</v>
      </c>
      <c r="C25" s="351" t="s">
        <v>48</v>
      </c>
      <c r="D25" s="323">
        <v>3</v>
      </c>
      <c r="E25" s="324"/>
      <c r="F25" s="324">
        <v>1</v>
      </c>
      <c r="G25" s="324">
        <v>2</v>
      </c>
      <c r="H25" s="324"/>
      <c r="I25" s="70">
        <f t="shared" ref="I25:I27" si="5">(H25*2+G25*3+F25*4+E25*5)/D25</f>
        <v>3.3333333333333335</v>
      </c>
    </row>
    <row r="26" spans="1:12" s="3" customFormat="1" ht="15" customHeight="1" x14ac:dyDescent="0.25">
      <c r="A26" s="228">
        <v>10</v>
      </c>
      <c r="B26" s="357">
        <v>20810</v>
      </c>
      <c r="C26" s="208" t="s">
        <v>46</v>
      </c>
      <c r="D26" s="318">
        <v>3</v>
      </c>
      <c r="E26" s="319"/>
      <c r="F26" s="319">
        <v>2</v>
      </c>
      <c r="G26" s="319">
        <v>1</v>
      </c>
      <c r="H26" s="322"/>
      <c r="I26" s="229">
        <f t="shared" si="5"/>
        <v>3.6666666666666665</v>
      </c>
    </row>
    <row r="27" spans="1:12" s="3" customFormat="1" ht="15" customHeight="1" thickBot="1" x14ac:dyDescent="0.3">
      <c r="A27" s="236">
        <v>11</v>
      </c>
      <c r="B27" s="354">
        <v>20900</v>
      </c>
      <c r="C27" s="355" t="s">
        <v>62</v>
      </c>
      <c r="D27" s="325">
        <v>14</v>
      </c>
      <c r="E27" s="326"/>
      <c r="F27" s="326">
        <v>6</v>
      </c>
      <c r="G27" s="326">
        <v>6</v>
      </c>
      <c r="H27" s="356">
        <v>2</v>
      </c>
      <c r="I27" s="233">
        <f t="shared" si="5"/>
        <v>3.2857142857142856</v>
      </c>
    </row>
    <row r="28" spans="1:12" s="3" customFormat="1" ht="15" customHeight="1" thickBot="1" x14ac:dyDescent="0.25">
      <c r="A28" s="239"/>
      <c r="B28" s="337"/>
      <c r="C28" s="55" t="s">
        <v>114</v>
      </c>
      <c r="D28" s="320">
        <f>SUM(D29:D44)</f>
        <v>100</v>
      </c>
      <c r="E28" s="321">
        <f t="shared" ref="E28:H28" si="6">SUM(E29:E44)</f>
        <v>6</v>
      </c>
      <c r="F28" s="321">
        <f t="shared" si="6"/>
        <v>41</v>
      </c>
      <c r="G28" s="321">
        <f t="shared" si="6"/>
        <v>51</v>
      </c>
      <c r="H28" s="321">
        <f t="shared" si="6"/>
        <v>2</v>
      </c>
      <c r="I28" s="56">
        <f>AVERAGE(I29:I44)</f>
        <v>3.4938082750582748</v>
      </c>
    </row>
    <row r="29" spans="1:12" s="3" customFormat="1" ht="15" customHeight="1" x14ac:dyDescent="0.25">
      <c r="A29" s="365">
        <v>1</v>
      </c>
      <c r="B29" s="338">
        <v>30070</v>
      </c>
      <c r="C29" s="353" t="s">
        <v>73</v>
      </c>
      <c r="D29" s="340">
        <v>13</v>
      </c>
      <c r="E29" s="341"/>
      <c r="F29" s="341">
        <v>6</v>
      </c>
      <c r="G29" s="341">
        <v>7</v>
      </c>
      <c r="H29" s="341"/>
      <c r="I29" s="70">
        <f t="shared" ref="I29:I42" si="7">(H29*2+G29*3+F29*4+E29*5)/D29</f>
        <v>3.4615384615384617</v>
      </c>
    </row>
    <row r="30" spans="1:12" s="3" customFormat="1" ht="15" customHeight="1" x14ac:dyDescent="0.25">
      <c r="A30" s="186">
        <v>2</v>
      </c>
      <c r="B30" s="339">
        <v>30480</v>
      </c>
      <c r="C30" s="352" t="s">
        <v>134</v>
      </c>
      <c r="D30" s="342">
        <v>5</v>
      </c>
      <c r="E30" s="343"/>
      <c r="F30" s="343">
        <v>5</v>
      </c>
      <c r="G30" s="343"/>
      <c r="H30" s="343"/>
      <c r="I30" s="70">
        <f t="shared" si="7"/>
        <v>4</v>
      </c>
    </row>
    <row r="31" spans="1:12" s="3" customFormat="1" ht="15" customHeight="1" x14ac:dyDescent="0.25">
      <c r="A31" s="186">
        <v>3</v>
      </c>
      <c r="B31" s="339">
        <v>30460</v>
      </c>
      <c r="C31" s="352" t="s">
        <v>67</v>
      </c>
      <c r="D31" s="342">
        <v>4</v>
      </c>
      <c r="E31" s="343"/>
      <c r="F31" s="343">
        <v>3</v>
      </c>
      <c r="G31" s="343">
        <v>1</v>
      </c>
      <c r="H31" s="343"/>
      <c r="I31" s="70">
        <f t="shared" si="7"/>
        <v>3.75</v>
      </c>
    </row>
    <row r="32" spans="1:12" s="3" customFormat="1" ht="15" customHeight="1" x14ac:dyDescent="0.25">
      <c r="A32" s="186">
        <v>4</v>
      </c>
      <c r="B32" s="339">
        <v>30030</v>
      </c>
      <c r="C32" s="352" t="s">
        <v>66</v>
      </c>
      <c r="D32" s="342">
        <v>10</v>
      </c>
      <c r="E32" s="343">
        <v>4</v>
      </c>
      <c r="F32" s="343">
        <v>4</v>
      </c>
      <c r="G32" s="343">
        <v>2</v>
      </c>
      <c r="H32" s="343"/>
      <c r="I32" s="70">
        <f t="shared" si="7"/>
        <v>4.2</v>
      </c>
    </row>
    <row r="33" spans="1:9" s="3" customFormat="1" ht="15" customHeight="1" x14ac:dyDescent="0.25">
      <c r="A33" s="186">
        <v>5</v>
      </c>
      <c r="B33" s="339">
        <v>31000</v>
      </c>
      <c r="C33" s="352" t="s">
        <v>65</v>
      </c>
      <c r="D33" s="342">
        <v>3</v>
      </c>
      <c r="E33" s="343"/>
      <c r="F33" s="343">
        <v>2</v>
      </c>
      <c r="G33" s="343">
        <v>1</v>
      </c>
      <c r="H33" s="343"/>
      <c r="I33" s="70">
        <f t="shared" si="7"/>
        <v>3.6666666666666665</v>
      </c>
    </row>
    <row r="34" spans="1:9" s="3" customFormat="1" ht="15" customHeight="1" x14ac:dyDescent="0.25">
      <c r="A34" s="186">
        <v>6</v>
      </c>
      <c r="B34" s="339">
        <v>30130</v>
      </c>
      <c r="C34" s="352" t="s">
        <v>41</v>
      </c>
      <c r="D34" s="342">
        <v>8</v>
      </c>
      <c r="E34" s="343"/>
      <c r="F34" s="343">
        <v>3</v>
      </c>
      <c r="G34" s="343">
        <v>4</v>
      </c>
      <c r="H34" s="343">
        <v>1</v>
      </c>
      <c r="I34" s="70">
        <f t="shared" si="7"/>
        <v>3.25</v>
      </c>
    </row>
    <row r="35" spans="1:9" s="3" customFormat="1" ht="15" customHeight="1" x14ac:dyDescent="0.25">
      <c r="A35" s="186">
        <v>7</v>
      </c>
      <c r="B35" s="339">
        <v>30310</v>
      </c>
      <c r="C35" s="352" t="s">
        <v>39</v>
      </c>
      <c r="D35" s="342">
        <v>1</v>
      </c>
      <c r="E35" s="343"/>
      <c r="F35" s="343"/>
      <c r="G35" s="343">
        <v>1</v>
      </c>
      <c r="H35" s="343"/>
      <c r="I35" s="70">
        <f t="shared" si="7"/>
        <v>3</v>
      </c>
    </row>
    <row r="36" spans="1:9" s="3" customFormat="1" ht="15" customHeight="1" x14ac:dyDescent="0.25">
      <c r="A36" s="186">
        <v>8</v>
      </c>
      <c r="B36" s="339">
        <v>30440</v>
      </c>
      <c r="C36" s="352" t="s">
        <v>40</v>
      </c>
      <c r="D36" s="342">
        <v>2</v>
      </c>
      <c r="E36" s="343"/>
      <c r="F36" s="343"/>
      <c r="G36" s="343">
        <v>1</v>
      </c>
      <c r="H36" s="343">
        <v>1</v>
      </c>
      <c r="I36" s="70">
        <f t="shared" si="7"/>
        <v>2.5</v>
      </c>
    </row>
    <row r="37" spans="1:9" s="3" customFormat="1" ht="15" customHeight="1" x14ac:dyDescent="0.25">
      <c r="A37" s="186">
        <v>9</v>
      </c>
      <c r="B37" s="339">
        <v>30500</v>
      </c>
      <c r="C37" s="352" t="s">
        <v>38</v>
      </c>
      <c r="D37" s="342">
        <v>4</v>
      </c>
      <c r="E37" s="343"/>
      <c r="F37" s="343">
        <v>1</v>
      </c>
      <c r="G37" s="343">
        <v>3</v>
      </c>
      <c r="H37" s="343"/>
      <c r="I37" s="70">
        <f t="shared" si="7"/>
        <v>3.25</v>
      </c>
    </row>
    <row r="38" spans="1:9" s="3" customFormat="1" ht="15" customHeight="1" x14ac:dyDescent="0.25">
      <c r="A38" s="186">
        <v>10</v>
      </c>
      <c r="B38" s="339">
        <v>30530</v>
      </c>
      <c r="C38" s="352" t="s">
        <v>43</v>
      </c>
      <c r="D38" s="342">
        <v>11</v>
      </c>
      <c r="E38" s="343"/>
      <c r="F38" s="343">
        <v>3</v>
      </c>
      <c r="G38" s="343">
        <v>8</v>
      </c>
      <c r="H38" s="343"/>
      <c r="I38" s="70">
        <f t="shared" si="7"/>
        <v>3.2727272727272729</v>
      </c>
    </row>
    <row r="39" spans="1:9" s="3" customFormat="1" ht="15" customHeight="1" x14ac:dyDescent="0.25">
      <c r="A39" s="186">
        <v>11</v>
      </c>
      <c r="B39" s="339">
        <v>30640</v>
      </c>
      <c r="C39" s="352" t="s">
        <v>44</v>
      </c>
      <c r="D39" s="342">
        <v>16</v>
      </c>
      <c r="E39" s="343">
        <v>1</v>
      </c>
      <c r="F39" s="343">
        <v>6</v>
      </c>
      <c r="G39" s="343">
        <v>9</v>
      </c>
      <c r="H39" s="343"/>
      <c r="I39" s="70">
        <f t="shared" si="7"/>
        <v>3.5</v>
      </c>
    </row>
    <row r="40" spans="1:9" s="3" customFormat="1" ht="15" customHeight="1" x14ac:dyDescent="0.25">
      <c r="A40" s="186">
        <v>12</v>
      </c>
      <c r="B40" s="339">
        <v>30650</v>
      </c>
      <c r="C40" s="352" t="s">
        <v>63</v>
      </c>
      <c r="D40" s="342">
        <v>6</v>
      </c>
      <c r="E40" s="343"/>
      <c r="F40" s="343">
        <v>3</v>
      </c>
      <c r="G40" s="343">
        <v>3</v>
      </c>
      <c r="H40" s="343"/>
      <c r="I40" s="70">
        <f t="shared" si="7"/>
        <v>3.5</v>
      </c>
    </row>
    <row r="41" spans="1:9" s="3" customFormat="1" ht="15" customHeight="1" x14ac:dyDescent="0.25">
      <c r="A41" s="186">
        <v>13</v>
      </c>
      <c r="B41" s="339">
        <v>30790</v>
      </c>
      <c r="C41" s="352" t="s">
        <v>64</v>
      </c>
      <c r="D41" s="342">
        <v>4</v>
      </c>
      <c r="E41" s="343"/>
      <c r="F41" s="343">
        <v>1</v>
      </c>
      <c r="G41" s="343">
        <v>3</v>
      </c>
      <c r="H41" s="343"/>
      <c r="I41" s="70">
        <f t="shared" si="7"/>
        <v>3.25</v>
      </c>
    </row>
    <row r="42" spans="1:9" s="3" customFormat="1" ht="15" customHeight="1" x14ac:dyDescent="0.25">
      <c r="A42" s="186">
        <v>14</v>
      </c>
      <c r="B42" s="339">
        <v>30890</v>
      </c>
      <c r="C42" s="352" t="s">
        <v>37</v>
      </c>
      <c r="D42" s="342">
        <v>1</v>
      </c>
      <c r="E42" s="343"/>
      <c r="F42" s="343">
        <v>1</v>
      </c>
      <c r="G42" s="343"/>
      <c r="H42" s="343"/>
      <c r="I42" s="70">
        <f t="shared" si="7"/>
        <v>4</v>
      </c>
    </row>
    <row r="43" spans="1:9" ht="15" customHeight="1" x14ac:dyDescent="0.25">
      <c r="A43" s="20">
        <v>15</v>
      </c>
      <c r="B43" s="24">
        <v>30940</v>
      </c>
      <c r="C43" s="25" t="s">
        <v>35</v>
      </c>
      <c r="D43" s="323">
        <v>10</v>
      </c>
      <c r="E43" s="324"/>
      <c r="F43" s="324">
        <v>3</v>
      </c>
      <c r="G43" s="324">
        <v>7</v>
      </c>
      <c r="H43" s="324"/>
      <c r="I43" s="70">
        <f t="shared" ref="I43:I44" si="8">(H43*2+G43*3+F43*4+E43*5)/D43</f>
        <v>3.3</v>
      </c>
    </row>
    <row r="44" spans="1:9" ht="15" customHeight="1" thickBot="1" x14ac:dyDescent="0.3">
      <c r="A44" s="228">
        <v>16</v>
      </c>
      <c r="B44" s="357">
        <v>31480</v>
      </c>
      <c r="C44" s="207" t="s">
        <v>42</v>
      </c>
      <c r="D44" s="318">
        <v>2</v>
      </c>
      <c r="E44" s="319">
        <v>1</v>
      </c>
      <c r="F44" s="319"/>
      <c r="G44" s="319">
        <v>1</v>
      </c>
      <c r="H44" s="322"/>
      <c r="I44" s="229">
        <f t="shared" si="8"/>
        <v>4</v>
      </c>
    </row>
    <row r="45" spans="1:9" ht="15" customHeight="1" thickBot="1" x14ac:dyDescent="0.3">
      <c r="A45" s="239"/>
      <c r="B45" s="337"/>
      <c r="C45" s="57" t="s">
        <v>115</v>
      </c>
      <c r="D45" s="320">
        <f>SUM(D46:D60)</f>
        <v>127</v>
      </c>
      <c r="E45" s="321">
        <f>SUM(E46:E60)</f>
        <v>28</v>
      </c>
      <c r="F45" s="321">
        <f>SUM(F46:F60)</f>
        <v>66</v>
      </c>
      <c r="G45" s="321">
        <f>SUM(G46:G60)</f>
        <v>33</v>
      </c>
      <c r="H45" s="321">
        <f>SUM(H46:H60)</f>
        <v>0</v>
      </c>
      <c r="I45" s="56">
        <f>AVERAGE(I46:I60)</f>
        <v>3.8852645502645502</v>
      </c>
    </row>
    <row r="46" spans="1:9" ht="15" customHeight="1" x14ac:dyDescent="0.25">
      <c r="A46" s="20">
        <v>1</v>
      </c>
      <c r="B46" s="357">
        <v>40010</v>
      </c>
      <c r="C46" s="207" t="s">
        <v>135</v>
      </c>
      <c r="D46" s="323">
        <v>20</v>
      </c>
      <c r="E46" s="324">
        <v>6</v>
      </c>
      <c r="F46" s="324">
        <v>8</v>
      </c>
      <c r="G46" s="324">
        <v>6</v>
      </c>
      <c r="H46" s="324"/>
      <c r="I46" s="359">
        <f t="shared" ref="I46:I60" si="9">(H46*2+G46*3+F46*4+E46*5)/D46</f>
        <v>4</v>
      </c>
    </row>
    <row r="47" spans="1:9" ht="15" customHeight="1" x14ac:dyDescent="0.25">
      <c r="A47" s="20">
        <v>2</v>
      </c>
      <c r="B47" s="357">
        <v>40030</v>
      </c>
      <c r="C47" s="207" t="s">
        <v>128</v>
      </c>
      <c r="D47" s="318">
        <v>1</v>
      </c>
      <c r="E47" s="319"/>
      <c r="F47" s="319"/>
      <c r="G47" s="319">
        <v>1</v>
      </c>
      <c r="H47" s="322"/>
      <c r="I47" s="359">
        <f t="shared" si="9"/>
        <v>3</v>
      </c>
    </row>
    <row r="48" spans="1:9" ht="15" customHeight="1" x14ac:dyDescent="0.25">
      <c r="A48" s="228">
        <v>3</v>
      </c>
      <c r="B48" s="357">
        <v>40410</v>
      </c>
      <c r="C48" s="207" t="s">
        <v>75</v>
      </c>
      <c r="D48" s="318">
        <v>27</v>
      </c>
      <c r="E48" s="319">
        <v>9</v>
      </c>
      <c r="F48" s="319">
        <v>15</v>
      </c>
      <c r="G48" s="319">
        <v>3</v>
      </c>
      <c r="H48" s="319"/>
      <c r="I48" s="359">
        <f t="shared" si="9"/>
        <v>4.2222222222222223</v>
      </c>
    </row>
    <row r="49" spans="1:9" ht="15" customHeight="1" x14ac:dyDescent="0.25">
      <c r="A49" s="228">
        <v>4</v>
      </c>
      <c r="B49" s="357">
        <v>40011</v>
      </c>
      <c r="C49" s="376" t="s">
        <v>86</v>
      </c>
      <c r="D49" s="318">
        <v>28</v>
      </c>
      <c r="E49" s="319">
        <v>3</v>
      </c>
      <c r="F49" s="319">
        <v>19</v>
      </c>
      <c r="G49" s="319">
        <v>6</v>
      </c>
      <c r="H49" s="326"/>
      <c r="I49" s="359">
        <f t="shared" si="9"/>
        <v>3.8928571428571428</v>
      </c>
    </row>
    <row r="50" spans="1:9" ht="15" customHeight="1" x14ac:dyDescent="0.25">
      <c r="A50" s="228">
        <v>5</v>
      </c>
      <c r="B50" s="357">
        <v>40080</v>
      </c>
      <c r="C50" s="358" t="s">
        <v>32</v>
      </c>
      <c r="D50" s="318">
        <v>5</v>
      </c>
      <c r="E50" s="319"/>
      <c r="F50" s="319">
        <v>2</v>
      </c>
      <c r="G50" s="360">
        <v>3</v>
      </c>
      <c r="H50" s="361"/>
      <c r="I50" s="359">
        <f t="shared" si="9"/>
        <v>3.4</v>
      </c>
    </row>
    <row r="51" spans="1:9" ht="15" customHeight="1" x14ac:dyDescent="0.25">
      <c r="A51" s="228">
        <v>6</v>
      </c>
      <c r="B51" s="357">
        <v>40100</v>
      </c>
      <c r="C51" s="358" t="s">
        <v>31</v>
      </c>
      <c r="D51" s="318">
        <v>6</v>
      </c>
      <c r="E51" s="319">
        <v>1</v>
      </c>
      <c r="F51" s="319">
        <v>3</v>
      </c>
      <c r="G51" s="360">
        <v>2</v>
      </c>
      <c r="H51" s="361"/>
      <c r="I51" s="359">
        <f t="shared" si="9"/>
        <v>3.8333333333333335</v>
      </c>
    </row>
    <row r="52" spans="1:9" ht="15" customHeight="1" x14ac:dyDescent="0.25">
      <c r="A52" s="228">
        <v>7</v>
      </c>
      <c r="B52" s="357">
        <v>40020</v>
      </c>
      <c r="C52" s="376" t="s">
        <v>136</v>
      </c>
      <c r="D52" s="318">
        <v>1</v>
      </c>
      <c r="E52" s="319">
        <v>1</v>
      </c>
      <c r="F52" s="319"/>
      <c r="G52" s="360"/>
      <c r="H52" s="361"/>
      <c r="I52" s="359">
        <f t="shared" si="9"/>
        <v>5</v>
      </c>
    </row>
    <row r="53" spans="1:9" ht="15" customHeight="1" x14ac:dyDescent="0.25">
      <c r="A53" s="228">
        <v>8</v>
      </c>
      <c r="B53" s="357">
        <v>40031</v>
      </c>
      <c r="C53" s="358" t="s">
        <v>34</v>
      </c>
      <c r="D53" s="318">
        <v>8</v>
      </c>
      <c r="E53" s="319">
        <v>5</v>
      </c>
      <c r="F53" s="319">
        <v>3</v>
      </c>
      <c r="G53" s="360"/>
      <c r="H53" s="361"/>
      <c r="I53" s="359">
        <f t="shared" si="9"/>
        <v>4.625</v>
      </c>
    </row>
    <row r="54" spans="1:9" ht="15" customHeight="1" x14ac:dyDescent="0.25">
      <c r="A54" s="228">
        <v>9</v>
      </c>
      <c r="B54" s="357">
        <v>40300</v>
      </c>
      <c r="C54" s="358" t="s">
        <v>61</v>
      </c>
      <c r="D54" s="318">
        <v>1</v>
      </c>
      <c r="E54" s="319">
        <v>1</v>
      </c>
      <c r="F54" s="319"/>
      <c r="G54" s="360"/>
      <c r="H54" s="361"/>
      <c r="I54" s="359">
        <f t="shared" si="9"/>
        <v>5</v>
      </c>
    </row>
    <row r="55" spans="1:9" ht="15" customHeight="1" x14ac:dyDescent="0.25">
      <c r="A55" s="228">
        <v>10</v>
      </c>
      <c r="B55" s="357">
        <v>40360</v>
      </c>
      <c r="C55" s="358" t="s">
        <v>60</v>
      </c>
      <c r="D55" s="318">
        <v>4</v>
      </c>
      <c r="E55" s="319"/>
      <c r="F55" s="319">
        <v>1</v>
      </c>
      <c r="G55" s="360">
        <v>3</v>
      </c>
      <c r="H55" s="361"/>
      <c r="I55" s="359">
        <f t="shared" si="9"/>
        <v>3.25</v>
      </c>
    </row>
    <row r="56" spans="1:9" ht="15" customHeight="1" x14ac:dyDescent="0.25">
      <c r="A56" s="228">
        <v>11</v>
      </c>
      <c r="B56" s="357">
        <v>40390</v>
      </c>
      <c r="C56" s="358" t="s">
        <v>29</v>
      </c>
      <c r="D56" s="318">
        <v>3</v>
      </c>
      <c r="E56" s="319"/>
      <c r="F56" s="319"/>
      <c r="G56" s="360">
        <v>3</v>
      </c>
      <c r="H56" s="361"/>
      <c r="I56" s="359">
        <f t="shared" si="9"/>
        <v>3</v>
      </c>
    </row>
    <row r="57" spans="1:9" ht="15" customHeight="1" x14ac:dyDescent="0.25">
      <c r="A57" s="228">
        <v>12</v>
      </c>
      <c r="B57" s="357">
        <v>40720</v>
      </c>
      <c r="C57" s="358" t="s">
        <v>110</v>
      </c>
      <c r="D57" s="318">
        <v>6</v>
      </c>
      <c r="E57" s="319"/>
      <c r="F57" s="319">
        <v>5</v>
      </c>
      <c r="G57" s="360">
        <v>1</v>
      </c>
      <c r="H57" s="361"/>
      <c r="I57" s="359">
        <f t="shared" si="9"/>
        <v>3.8333333333333335</v>
      </c>
    </row>
    <row r="58" spans="1:9" ht="15" customHeight="1" x14ac:dyDescent="0.25">
      <c r="A58" s="228">
        <v>13</v>
      </c>
      <c r="B58" s="357">
        <v>40820</v>
      </c>
      <c r="C58" s="368" t="s">
        <v>30</v>
      </c>
      <c r="D58" s="318">
        <v>6</v>
      </c>
      <c r="E58" s="319">
        <v>1</v>
      </c>
      <c r="F58" s="319">
        <v>3</v>
      </c>
      <c r="G58" s="319">
        <v>2</v>
      </c>
      <c r="H58" s="322"/>
      <c r="I58" s="359">
        <f t="shared" si="9"/>
        <v>3.8333333333333335</v>
      </c>
    </row>
    <row r="59" spans="1:9" ht="15" customHeight="1" x14ac:dyDescent="0.25">
      <c r="A59" s="228">
        <v>14</v>
      </c>
      <c r="B59" s="369">
        <v>40950</v>
      </c>
      <c r="C59" s="370" t="s">
        <v>74</v>
      </c>
      <c r="D59" s="318">
        <v>2</v>
      </c>
      <c r="E59" s="319"/>
      <c r="F59" s="319">
        <v>1</v>
      </c>
      <c r="G59" s="319">
        <v>1</v>
      </c>
      <c r="H59" s="322"/>
      <c r="I59" s="371">
        <f t="shared" si="9"/>
        <v>3.5</v>
      </c>
    </row>
    <row r="60" spans="1:9" ht="15" customHeight="1" thickBot="1" x14ac:dyDescent="0.3">
      <c r="A60" s="228">
        <v>15</v>
      </c>
      <c r="B60" s="354">
        <v>40990</v>
      </c>
      <c r="C60" s="362" t="s">
        <v>33</v>
      </c>
      <c r="D60" s="318">
        <v>9</v>
      </c>
      <c r="E60" s="319">
        <v>1</v>
      </c>
      <c r="F60" s="319">
        <v>6</v>
      </c>
      <c r="G60" s="319">
        <v>2</v>
      </c>
      <c r="H60" s="319"/>
      <c r="I60" s="372">
        <f t="shared" si="9"/>
        <v>3.8888888888888888</v>
      </c>
    </row>
    <row r="61" spans="1:9" ht="15" customHeight="1" thickBot="1" x14ac:dyDescent="0.3">
      <c r="A61" s="239"/>
      <c r="B61" s="337"/>
      <c r="C61" s="57" t="s">
        <v>116</v>
      </c>
      <c r="D61" s="320">
        <f>SUM(D62:D75)</f>
        <v>97</v>
      </c>
      <c r="E61" s="321">
        <f t="shared" ref="E61:H61" si="10">SUM(E62:E75)</f>
        <v>7</v>
      </c>
      <c r="F61" s="321">
        <f t="shared" si="10"/>
        <v>54</v>
      </c>
      <c r="G61" s="321">
        <f t="shared" si="10"/>
        <v>35</v>
      </c>
      <c r="H61" s="321">
        <f t="shared" si="10"/>
        <v>1</v>
      </c>
      <c r="I61" s="378">
        <f>AVERAGE(I62:I75)</f>
        <v>3.7992063492063495</v>
      </c>
    </row>
    <row r="62" spans="1:9" ht="15" customHeight="1" x14ac:dyDescent="0.25">
      <c r="A62" s="228">
        <v>1</v>
      </c>
      <c r="B62" s="357">
        <v>50040</v>
      </c>
      <c r="C62" s="373" t="s">
        <v>124</v>
      </c>
      <c r="D62" s="318">
        <v>2</v>
      </c>
      <c r="E62" s="319"/>
      <c r="F62" s="319">
        <v>2</v>
      </c>
      <c r="G62" s="319"/>
      <c r="H62" s="319"/>
      <c r="I62" s="229">
        <f t="shared" ref="I62:I75" si="11">(H62*2+G62*3+F62*4+E62*5)/D62</f>
        <v>4</v>
      </c>
    </row>
    <row r="63" spans="1:9" ht="15" customHeight="1" x14ac:dyDescent="0.25">
      <c r="A63" s="228">
        <v>2</v>
      </c>
      <c r="B63" s="357">
        <v>50003</v>
      </c>
      <c r="C63" s="373" t="s">
        <v>89</v>
      </c>
      <c r="D63" s="318">
        <v>10</v>
      </c>
      <c r="E63" s="319">
        <v>3</v>
      </c>
      <c r="F63" s="319">
        <v>5</v>
      </c>
      <c r="G63" s="319">
        <v>2</v>
      </c>
      <c r="H63" s="319"/>
      <c r="I63" s="229">
        <f t="shared" si="11"/>
        <v>4.0999999999999996</v>
      </c>
    </row>
    <row r="64" spans="1:9" ht="15" customHeight="1" x14ac:dyDescent="0.25">
      <c r="A64" s="228">
        <v>3</v>
      </c>
      <c r="B64" s="357">
        <v>50060</v>
      </c>
      <c r="C64" s="373" t="s">
        <v>27</v>
      </c>
      <c r="D64" s="318">
        <v>6</v>
      </c>
      <c r="E64" s="319"/>
      <c r="F64" s="319">
        <v>4</v>
      </c>
      <c r="G64" s="319">
        <v>2</v>
      </c>
      <c r="H64" s="319"/>
      <c r="I64" s="229">
        <f t="shared" si="11"/>
        <v>3.6666666666666665</v>
      </c>
    </row>
    <row r="65" spans="1:9" ht="15" customHeight="1" x14ac:dyDescent="0.25">
      <c r="A65" s="228">
        <v>4</v>
      </c>
      <c r="B65" s="357">
        <v>50170</v>
      </c>
      <c r="C65" s="373" t="s">
        <v>26</v>
      </c>
      <c r="D65" s="318">
        <v>2</v>
      </c>
      <c r="E65" s="319"/>
      <c r="F65" s="319">
        <v>1</v>
      </c>
      <c r="G65" s="319">
        <v>1</v>
      </c>
      <c r="H65" s="319"/>
      <c r="I65" s="229">
        <f t="shared" si="11"/>
        <v>3.5</v>
      </c>
    </row>
    <row r="66" spans="1:9" ht="15" customHeight="1" x14ac:dyDescent="0.25">
      <c r="A66" s="228">
        <v>5</v>
      </c>
      <c r="B66" s="357">
        <v>50230</v>
      </c>
      <c r="C66" s="373" t="s">
        <v>137</v>
      </c>
      <c r="D66" s="318">
        <v>6</v>
      </c>
      <c r="E66" s="319">
        <v>2</v>
      </c>
      <c r="F66" s="319">
        <v>4</v>
      </c>
      <c r="G66" s="319"/>
      <c r="H66" s="319"/>
      <c r="I66" s="229">
        <f t="shared" si="11"/>
        <v>4.333333333333333</v>
      </c>
    </row>
    <row r="67" spans="1:9" ht="15" customHeight="1" x14ac:dyDescent="0.25">
      <c r="A67" s="228">
        <v>6</v>
      </c>
      <c r="B67" s="357">
        <v>50340</v>
      </c>
      <c r="C67" s="373" t="s">
        <v>79</v>
      </c>
      <c r="D67" s="318">
        <v>4</v>
      </c>
      <c r="E67" s="319"/>
      <c r="F67" s="319">
        <v>2</v>
      </c>
      <c r="G67" s="319">
        <v>2</v>
      </c>
      <c r="H67" s="319"/>
      <c r="I67" s="229">
        <f t="shared" si="11"/>
        <v>3.5</v>
      </c>
    </row>
    <row r="68" spans="1:9" ht="15" customHeight="1" x14ac:dyDescent="0.25">
      <c r="A68" s="228">
        <v>7</v>
      </c>
      <c r="B68" s="357">
        <v>50420</v>
      </c>
      <c r="C68" s="373" t="s">
        <v>77</v>
      </c>
      <c r="D68" s="318">
        <v>4</v>
      </c>
      <c r="E68" s="319"/>
      <c r="F68" s="319">
        <v>4</v>
      </c>
      <c r="G68" s="319"/>
      <c r="H68" s="319"/>
      <c r="I68" s="229">
        <f t="shared" si="11"/>
        <v>4</v>
      </c>
    </row>
    <row r="69" spans="1:9" ht="15" customHeight="1" x14ac:dyDescent="0.25">
      <c r="A69" s="228">
        <v>8</v>
      </c>
      <c r="B69" s="357">
        <v>50450</v>
      </c>
      <c r="C69" s="373" t="s">
        <v>78</v>
      </c>
      <c r="D69" s="318">
        <v>1</v>
      </c>
      <c r="E69" s="319"/>
      <c r="F69" s="319">
        <v>1</v>
      </c>
      <c r="G69" s="319"/>
      <c r="H69" s="319"/>
      <c r="I69" s="229">
        <f t="shared" si="11"/>
        <v>4</v>
      </c>
    </row>
    <row r="70" spans="1:9" ht="15" customHeight="1" x14ac:dyDescent="0.25">
      <c r="A70" s="228">
        <v>9</v>
      </c>
      <c r="B70" s="357">
        <v>50620</v>
      </c>
      <c r="C70" s="373" t="s">
        <v>24</v>
      </c>
      <c r="D70" s="318">
        <v>5</v>
      </c>
      <c r="E70" s="319"/>
      <c r="F70" s="319">
        <v>4</v>
      </c>
      <c r="G70" s="319">
        <v>1</v>
      </c>
      <c r="H70" s="319"/>
      <c r="I70" s="229">
        <f t="shared" si="11"/>
        <v>3.8</v>
      </c>
    </row>
    <row r="71" spans="1:9" ht="15" customHeight="1" x14ac:dyDescent="0.25">
      <c r="A71" s="228">
        <v>10</v>
      </c>
      <c r="B71" s="357">
        <v>50760</v>
      </c>
      <c r="C71" s="373" t="s">
        <v>138</v>
      </c>
      <c r="D71" s="318">
        <v>30</v>
      </c>
      <c r="E71" s="319"/>
      <c r="F71" s="319">
        <v>11</v>
      </c>
      <c r="G71" s="319">
        <v>18</v>
      </c>
      <c r="H71" s="319">
        <v>1</v>
      </c>
      <c r="I71" s="229">
        <f t="shared" si="11"/>
        <v>3.3333333333333335</v>
      </c>
    </row>
    <row r="72" spans="1:9" ht="15" customHeight="1" x14ac:dyDescent="0.25">
      <c r="A72" s="228">
        <v>11</v>
      </c>
      <c r="B72" s="357">
        <v>50780</v>
      </c>
      <c r="C72" s="373" t="s">
        <v>87</v>
      </c>
      <c r="D72" s="318">
        <v>9</v>
      </c>
      <c r="E72" s="319"/>
      <c r="F72" s="319">
        <v>5</v>
      </c>
      <c r="G72" s="319">
        <v>4</v>
      </c>
      <c r="H72" s="319"/>
      <c r="I72" s="229">
        <f t="shared" si="11"/>
        <v>3.5555555555555554</v>
      </c>
    </row>
    <row r="73" spans="1:9" ht="15" customHeight="1" x14ac:dyDescent="0.25">
      <c r="A73" s="228">
        <v>12</v>
      </c>
      <c r="B73" s="357">
        <v>50930</v>
      </c>
      <c r="C73" s="373" t="s">
        <v>76</v>
      </c>
      <c r="D73" s="318">
        <v>1</v>
      </c>
      <c r="E73" s="319"/>
      <c r="F73" s="319">
        <v>1</v>
      </c>
      <c r="G73" s="319"/>
      <c r="H73" s="319"/>
      <c r="I73" s="229">
        <f t="shared" si="11"/>
        <v>4</v>
      </c>
    </row>
    <row r="74" spans="1:9" ht="15" customHeight="1" x14ac:dyDescent="0.25">
      <c r="A74" s="228">
        <v>13</v>
      </c>
      <c r="B74" s="357">
        <v>51370</v>
      </c>
      <c r="C74" s="373" t="s">
        <v>139</v>
      </c>
      <c r="D74" s="318">
        <v>5</v>
      </c>
      <c r="E74" s="319"/>
      <c r="F74" s="319">
        <v>2</v>
      </c>
      <c r="G74" s="319">
        <v>3</v>
      </c>
      <c r="H74" s="322"/>
      <c r="I74" s="229">
        <f t="shared" si="11"/>
        <v>3.4</v>
      </c>
    </row>
    <row r="75" spans="1:9" ht="15" customHeight="1" thickBot="1" x14ac:dyDescent="0.3">
      <c r="A75" s="36">
        <v>14</v>
      </c>
      <c r="B75" s="374">
        <v>51580</v>
      </c>
      <c r="C75" s="375" t="s">
        <v>140</v>
      </c>
      <c r="D75" s="329">
        <v>12</v>
      </c>
      <c r="E75" s="330">
        <v>2</v>
      </c>
      <c r="F75" s="330">
        <v>8</v>
      </c>
      <c r="G75" s="330">
        <v>2</v>
      </c>
      <c r="H75" s="330"/>
      <c r="I75" s="245">
        <f t="shared" si="11"/>
        <v>4</v>
      </c>
    </row>
    <row r="76" spans="1:9" ht="15" customHeight="1" thickBot="1" x14ac:dyDescent="0.3">
      <c r="A76" s="53"/>
      <c r="B76" s="337"/>
      <c r="C76" s="58" t="s">
        <v>117</v>
      </c>
      <c r="D76" s="320">
        <f>SUM(D77:D105)</f>
        <v>342</v>
      </c>
      <c r="E76" s="321">
        <f t="shared" ref="E76:H76" si="12">SUM(E77:E105)</f>
        <v>54</v>
      </c>
      <c r="F76" s="321">
        <f t="shared" si="12"/>
        <v>200</v>
      </c>
      <c r="G76" s="321">
        <f t="shared" si="12"/>
        <v>84</v>
      </c>
      <c r="H76" s="321">
        <f t="shared" si="12"/>
        <v>4</v>
      </c>
      <c r="I76" s="56">
        <f>AVERAGE(I77:I105)</f>
        <v>3.8255672488431105</v>
      </c>
    </row>
    <row r="77" spans="1:9" ht="15" customHeight="1" x14ac:dyDescent="0.25">
      <c r="A77" s="126">
        <v>1</v>
      </c>
      <c r="B77" s="129">
        <v>60010</v>
      </c>
      <c r="C77" s="95" t="s">
        <v>6</v>
      </c>
      <c r="D77" s="318">
        <v>9</v>
      </c>
      <c r="E77" s="319"/>
      <c r="F77" s="319">
        <v>6</v>
      </c>
      <c r="G77" s="319">
        <v>3</v>
      </c>
      <c r="H77" s="319"/>
      <c r="I77" s="130">
        <f t="shared" ref="I77:I105" si="13">(H77*2+G77*3+F77*4+E77*5)/D77</f>
        <v>3.6666666666666665</v>
      </c>
    </row>
    <row r="78" spans="1:9" ht="15" customHeight="1" x14ac:dyDescent="0.25">
      <c r="A78" s="126">
        <v>2</v>
      </c>
      <c r="B78" s="129">
        <v>60050</v>
      </c>
      <c r="C78" s="95" t="s">
        <v>8</v>
      </c>
      <c r="D78" s="318">
        <v>9</v>
      </c>
      <c r="E78" s="319">
        <v>1</v>
      </c>
      <c r="F78" s="319">
        <v>3</v>
      </c>
      <c r="G78" s="319">
        <v>4</v>
      </c>
      <c r="H78" s="319">
        <v>1</v>
      </c>
      <c r="I78" s="130">
        <f t="shared" si="13"/>
        <v>3.4444444444444446</v>
      </c>
    </row>
    <row r="79" spans="1:9" ht="15" customHeight="1" x14ac:dyDescent="0.25">
      <c r="A79" s="126">
        <v>3</v>
      </c>
      <c r="B79" s="129">
        <v>60070</v>
      </c>
      <c r="C79" s="95" t="s">
        <v>19</v>
      </c>
      <c r="D79" s="318">
        <v>5</v>
      </c>
      <c r="E79" s="319"/>
      <c r="F79" s="319">
        <v>3</v>
      </c>
      <c r="G79" s="319">
        <v>2</v>
      </c>
      <c r="H79" s="322"/>
      <c r="I79" s="130">
        <f t="shared" si="13"/>
        <v>3.6</v>
      </c>
    </row>
    <row r="80" spans="1:9" ht="15" customHeight="1" x14ac:dyDescent="0.25">
      <c r="A80" s="126">
        <v>4</v>
      </c>
      <c r="B80" s="129">
        <v>60180</v>
      </c>
      <c r="C80" s="95" t="s">
        <v>11</v>
      </c>
      <c r="D80" s="318">
        <v>6</v>
      </c>
      <c r="E80" s="319">
        <v>1</v>
      </c>
      <c r="F80" s="319">
        <v>4</v>
      </c>
      <c r="G80" s="319">
        <v>1</v>
      </c>
      <c r="H80" s="319"/>
      <c r="I80" s="130">
        <f t="shared" si="13"/>
        <v>4</v>
      </c>
    </row>
    <row r="81" spans="1:9" ht="15" customHeight="1" x14ac:dyDescent="0.25">
      <c r="A81" s="126">
        <v>5</v>
      </c>
      <c r="B81" s="129">
        <v>60240</v>
      </c>
      <c r="C81" s="95" t="s">
        <v>17</v>
      </c>
      <c r="D81" s="318">
        <v>32</v>
      </c>
      <c r="E81" s="319">
        <v>5</v>
      </c>
      <c r="F81" s="319">
        <v>22</v>
      </c>
      <c r="G81" s="319">
        <v>5</v>
      </c>
      <c r="H81" s="322"/>
      <c r="I81" s="130">
        <f t="shared" si="13"/>
        <v>4</v>
      </c>
    </row>
    <row r="82" spans="1:9" ht="15" customHeight="1" x14ac:dyDescent="0.25">
      <c r="A82" s="228">
        <v>6</v>
      </c>
      <c r="B82" s="357">
        <v>60560</v>
      </c>
      <c r="C82" s="373" t="s">
        <v>22</v>
      </c>
      <c r="D82" s="318">
        <v>2</v>
      </c>
      <c r="E82" s="319"/>
      <c r="F82" s="319">
        <v>2</v>
      </c>
      <c r="G82" s="319"/>
      <c r="H82" s="377"/>
      <c r="I82" s="229">
        <f t="shared" si="13"/>
        <v>4</v>
      </c>
    </row>
    <row r="83" spans="1:9" ht="15" customHeight="1" x14ac:dyDescent="0.25">
      <c r="A83" s="228">
        <v>7</v>
      </c>
      <c r="B83" s="357">
        <v>60660</v>
      </c>
      <c r="C83" s="373" t="s">
        <v>2</v>
      </c>
      <c r="D83" s="318">
        <v>5</v>
      </c>
      <c r="E83" s="319"/>
      <c r="F83" s="319">
        <v>2</v>
      </c>
      <c r="G83" s="360">
        <v>3</v>
      </c>
      <c r="H83" s="322"/>
      <c r="I83" s="229">
        <f t="shared" si="13"/>
        <v>3.4</v>
      </c>
    </row>
    <row r="84" spans="1:9" ht="15" customHeight="1" x14ac:dyDescent="0.25">
      <c r="A84" s="228">
        <v>8</v>
      </c>
      <c r="B84" s="357">
        <v>60001</v>
      </c>
      <c r="C84" s="373" t="s">
        <v>4</v>
      </c>
      <c r="D84" s="318">
        <v>8</v>
      </c>
      <c r="E84" s="319"/>
      <c r="F84" s="319">
        <v>6</v>
      </c>
      <c r="G84" s="360">
        <v>1</v>
      </c>
      <c r="H84" s="322">
        <v>1</v>
      </c>
      <c r="I84" s="229">
        <f t="shared" si="13"/>
        <v>3.625</v>
      </c>
    </row>
    <row r="85" spans="1:9" ht="15" customHeight="1" x14ac:dyDescent="0.25">
      <c r="A85" s="228">
        <v>9</v>
      </c>
      <c r="B85" s="357">
        <v>60850</v>
      </c>
      <c r="C85" s="373" t="s">
        <v>18</v>
      </c>
      <c r="D85" s="318">
        <v>4</v>
      </c>
      <c r="E85" s="319">
        <v>2</v>
      </c>
      <c r="F85" s="319">
        <v>2</v>
      </c>
      <c r="G85" s="360"/>
      <c r="H85" s="322"/>
      <c r="I85" s="229">
        <f t="shared" si="13"/>
        <v>4.5</v>
      </c>
    </row>
    <row r="86" spans="1:9" ht="15" customHeight="1" x14ac:dyDescent="0.25">
      <c r="A86" s="228">
        <v>10</v>
      </c>
      <c r="B86" s="357">
        <v>60910</v>
      </c>
      <c r="C86" s="373" t="s">
        <v>15</v>
      </c>
      <c r="D86" s="318">
        <v>1</v>
      </c>
      <c r="E86" s="319"/>
      <c r="F86" s="319"/>
      <c r="G86" s="360">
        <v>1</v>
      </c>
      <c r="H86" s="322"/>
      <c r="I86" s="229">
        <f t="shared" si="13"/>
        <v>3</v>
      </c>
    </row>
    <row r="87" spans="1:9" ht="15" customHeight="1" x14ac:dyDescent="0.25">
      <c r="A87" s="228">
        <v>11</v>
      </c>
      <c r="B87" s="357">
        <v>60980</v>
      </c>
      <c r="C87" s="373" t="s">
        <v>5</v>
      </c>
      <c r="D87" s="318">
        <v>15</v>
      </c>
      <c r="E87" s="319">
        <v>1</v>
      </c>
      <c r="F87" s="319">
        <v>11</v>
      </c>
      <c r="G87" s="360">
        <v>3</v>
      </c>
      <c r="H87" s="322"/>
      <c r="I87" s="229">
        <f t="shared" si="13"/>
        <v>3.8666666666666667</v>
      </c>
    </row>
    <row r="88" spans="1:9" ht="15" customHeight="1" x14ac:dyDescent="0.25">
      <c r="A88" s="228">
        <v>12</v>
      </c>
      <c r="B88" s="357">
        <v>61080</v>
      </c>
      <c r="C88" s="373" t="s">
        <v>12</v>
      </c>
      <c r="D88" s="318">
        <v>14</v>
      </c>
      <c r="E88" s="319"/>
      <c r="F88" s="319">
        <v>5</v>
      </c>
      <c r="G88" s="360">
        <v>9</v>
      </c>
      <c r="H88" s="322"/>
      <c r="I88" s="229">
        <f t="shared" si="13"/>
        <v>3.3571428571428572</v>
      </c>
    </row>
    <row r="89" spans="1:9" ht="15" customHeight="1" x14ac:dyDescent="0.25">
      <c r="A89" s="228">
        <v>13</v>
      </c>
      <c r="B89" s="357">
        <v>61150</v>
      </c>
      <c r="C89" s="373" t="s">
        <v>9</v>
      </c>
      <c r="D89" s="318">
        <v>11</v>
      </c>
      <c r="E89" s="319">
        <v>2</v>
      </c>
      <c r="F89" s="319">
        <v>5</v>
      </c>
      <c r="G89" s="360">
        <v>4</v>
      </c>
      <c r="H89" s="322"/>
      <c r="I89" s="229">
        <f t="shared" si="13"/>
        <v>3.8181818181818183</v>
      </c>
    </row>
    <row r="90" spans="1:9" ht="15" customHeight="1" x14ac:dyDescent="0.25">
      <c r="A90" s="228">
        <v>14</v>
      </c>
      <c r="B90" s="357">
        <v>61210</v>
      </c>
      <c r="C90" s="373" t="s">
        <v>20</v>
      </c>
      <c r="D90" s="318">
        <v>2</v>
      </c>
      <c r="E90" s="319"/>
      <c r="F90" s="319">
        <v>2</v>
      </c>
      <c r="G90" s="360"/>
      <c r="H90" s="322"/>
      <c r="I90" s="229">
        <f t="shared" si="13"/>
        <v>4</v>
      </c>
    </row>
    <row r="91" spans="1:9" ht="15" customHeight="1" x14ac:dyDescent="0.25">
      <c r="A91" s="228">
        <v>15</v>
      </c>
      <c r="B91" s="357">
        <v>61290</v>
      </c>
      <c r="C91" s="373" t="s">
        <v>13</v>
      </c>
      <c r="D91" s="318">
        <v>2</v>
      </c>
      <c r="E91" s="319"/>
      <c r="F91" s="319">
        <v>1</v>
      </c>
      <c r="G91" s="360">
        <v>1</v>
      </c>
      <c r="H91" s="322"/>
      <c r="I91" s="229">
        <f t="shared" si="13"/>
        <v>3.5</v>
      </c>
    </row>
    <row r="92" spans="1:9" ht="15" customHeight="1" x14ac:dyDescent="0.25">
      <c r="A92" s="228">
        <v>16</v>
      </c>
      <c r="B92" s="357">
        <v>61340</v>
      </c>
      <c r="C92" s="373" t="s">
        <v>10</v>
      </c>
      <c r="D92" s="318">
        <v>12</v>
      </c>
      <c r="E92" s="319">
        <v>2</v>
      </c>
      <c r="F92" s="319">
        <v>7</v>
      </c>
      <c r="G92" s="360">
        <v>3</v>
      </c>
      <c r="H92" s="322"/>
      <c r="I92" s="229">
        <f t="shared" si="13"/>
        <v>3.9166666666666665</v>
      </c>
    </row>
    <row r="93" spans="1:9" ht="15" customHeight="1" x14ac:dyDescent="0.25">
      <c r="A93" s="228">
        <v>17</v>
      </c>
      <c r="B93" s="357">
        <v>61390</v>
      </c>
      <c r="C93" s="373" t="s">
        <v>7</v>
      </c>
      <c r="D93" s="318">
        <v>1</v>
      </c>
      <c r="E93" s="319"/>
      <c r="F93" s="319">
        <v>1</v>
      </c>
      <c r="G93" s="360"/>
      <c r="H93" s="322"/>
      <c r="I93" s="229">
        <f t="shared" si="13"/>
        <v>4</v>
      </c>
    </row>
    <row r="94" spans="1:9" ht="15" customHeight="1" x14ac:dyDescent="0.25">
      <c r="A94" s="228">
        <v>18</v>
      </c>
      <c r="B94" s="357">
        <v>61410</v>
      </c>
      <c r="C94" s="373" t="s">
        <v>23</v>
      </c>
      <c r="D94" s="318">
        <v>11</v>
      </c>
      <c r="E94" s="319"/>
      <c r="F94" s="319">
        <v>7</v>
      </c>
      <c r="G94" s="360">
        <v>4</v>
      </c>
      <c r="H94" s="322"/>
      <c r="I94" s="229">
        <f t="shared" si="13"/>
        <v>3.6363636363636362</v>
      </c>
    </row>
    <row r="95" spans="1:9" ht="15" customHeight="1" x14ac:dyDescent="0.25">
      <c r="A95" s="228">
        <v>19</v>
      </c>
      <c r="B95" s="357">
        <v>61430</v>
      </c>
      <c r="C95" s="373" t="s">
        <v>141</v>
      </c>
      <c r="D95" s="318">
        <v>26</v>
      </c>
      <c r="E95" s="319">
        <v>7</v>
      </c>
      <c r="F95" s="319">
        <v>14</v>
      </c>
      <c r="G95" s="360">
        <v>5</v>
      </c>
      <c r="H95" s="322"/>
      <c r="I95" s="229">
        <f t="shared" si="13"/>
        <v>4.0769230769230766</v>
      </c>
    </row>
    <row r="96" spans="1:9" ht="15" customHeight="1" x14ac:dyDescent="0.25">
      <c r="A96" s="228">
        <v>20</v>
      </c>
      <c r="B96" s="357">
        <v>61440</v>
      </c>
      <c r="C96" s="373" t="s">
        <v>16</v>
      </c>
      <c r="D96" s="318">
        <v>6</v>
      </c>
      <c r="E96" s="319">
        <v>1</v>
      </c>
      <c r="F96" s="319">
        <v>4</v>
      </c>
      <c r="G96" s="360">
        <v>1</v>
      </c>
      <c r="H96" s="322"/>
      <c r="I96" s="229">
        <f t="shared" si="13"/>
        <v>4</v>
      </c>
    </row>
    <row r="97" spans="1:9" ht="15" customHeight="1" x14ac:dyDescent="0.25">
      <c r="A97" s="228">
        <v>21</v>
      </c>
      <c r="B97" s="357">
        <v>61450</v>
      </c>
      <c r="C97" s="373" t="s">
        <v>142</v>
      </c>
      <c r="D97" s="318">
        <v>26</v>
      </c>
      <c r="E97" s="319">
        <v>3</v>
      </c>
      <c r="F97" s="319">
        <v>18</v>
      </c>
      <c r="G97" s="360">
        <v>5</v>
      </c>
      <c r="H97" s="322"/>
      <c r="I97" s="229">
        <f t="shared" si="13"/>
        <v>3.9230769230769229</v>
      </c>
    </row>
    <row r="98" spans="1:9" ht="15" customHeight="1" x14ac:dyDescent="0.25">
      <c r="A98" s="228">
        <v>22</v>
      </c>
      <c r="B98" s="357">
        <v>61470</v>
      </c>
      <c r="C98" s="373" t="s">
        <v>3</v>
      </c>
      <c r="D98" s="318">
        <v>4</v>
      </c>
      <c r="E98" s="319"/>
      <c r="F98" s="319">
        <v>2</v>
      </c>
      <c r="G98" s="360">
        <v>2</v>
      </c>
      <c r="H98" s="322"/>
      <c r="I98" s="229">
        <f t="shared" si="13"/>
        <v>3.5</v>
      </c>
    </row>
    <row r="99" spans="1:9" ht="15" customHeight="1" x14ac:dyDescent="0.25">
      <c r="A99" s="228">
        <v>23</v>
      </c>
      <c r="B99" s="357">
        <v>61490</v>
      </c>
      <c r="C99" s="373" t="s">
        <v>143</v>
      </c>
      <c r="D99" s="318">
        <v>35</v>
      </c>
      <c r="E99" s="319">
        <v>8</v>
      </c>
      <c r="F99" s="319">
        <v>18</v>
      </c>
      <c r="G99" s="360">
        <v>9</v>
      </c>
      <c r="H99" s="322"/>
      <c r="I99" s="229">
        <f t="shared" si="13"/>
        <v>3.9714285714285715</v>
      </c>
    </row>
    <row r="100" spans="1:9" ht="15" customHeight="1" x14ac:dyDescent="0.25">
      <c r="A100" s="228">
        <v>24</v>
      </c>
      <c r="B100" s="357">
        <v>61500</v>
      </c>
      <c r="C100" s="373" t="s">
        <v>144</v>
      </c>
      <c r="D100" s="318">
        <v>24</v>
      </c>
      <c r="E100" s="319">
        <v>3</v>
      </c>
      <c r="F100" s="319">
        <v>15</v>
      </c>
      <c r="G100" s="360">
        <v>6</v>
      </c>
      <c r="H100" s="322"/>
      <c r="I100" s="229">
        <f t="shared" si="13"/>
        <v>3.875</v>
      </c>
    </row>
    <row r="101" spans="1:9" ht="15" customHeight="1" x14ac:dyDescent="0.25">
      <c r="A101" s="126">
        <v>25</v>
      </c>
      <c r="B101" s="129">
        <v>61510</v>
      </c>
      <c r="C101" s="95" t="s">
        <v>14</v>
      </c>
      <c r="D101" s="318">
        <v>24</v>
      </c>
      <c r="E101" s="319">
        <v>4</v>
      </c>
      <c r="F101" s="319">
        <v>16</v>
      </c>
      <c r="G101" s="360">
        <v>3</v>
      </c>
      <c r="H101" s="361">
        <v>1</v>
      </c>
      <c r="I101" s="130">
        <f t="shared" si="13"/>
        <v>3.9583333333333335</v>
      </c>
    </row>
    <row r="102" spans="1:9" ht="15" customHeight="1" x14ac:dyDescent="0.25">
      <c r="A102" s="126">
        <v>26</v>
      </c>
      <c r="B102" s="129">
        <v>61520</v>
      </c>
      <c r="C102" s="97" t="s">
        <v>21</v>
      </c>
      <c r="D102" s="318">
        <v>36</v>
      </c>
      <c r="E102" s="319">
        <v>11</v>
      </c>
      <c r="F102" s="319">
        <v>16</v>
      </c>
      <c r="G102" s="319">
        <v>9</v>
      </c>
      <c r="H102" s="324"/>
      <c r="I102" s="130">
        <f t="shared" si="13"/>
        <v>4.0555555555555554</v>
      </c>
    </row>
    <row r="103" spans="1:9" ht="15" customHeight="1" x14ac:dyDescent="0.25">
      <c r="A103" s="126">
        <v>27</v>
      </c>
      <c r="B103" s="129">
        <v>61540</v>
      </c>
      <c r="C103" s="97" t="s">
        <v>125</v>
      </c>
      <c r="D103" s="318">
        <v>4</v>
      </c>
      <c r="E103" s="319">
        <v>2</v>
      </c>
      <c r="F103" s="319">
        <v>2</v>
      </c>
      <c r="G103" s="319"/>
      <c r="H103" s="319"/>
      <c r="I103" s="130">
        <f t="shared" si="13"/>
        <v>4.5</v>
      </c>
    </row>
    <row r="104" spans="1:9" ht="15" customHeight="1" x14ac:dyDescent="0.25">
      <c r="A104" s="126">
        <v>28</v>
      </c>
      <c r="B104" s="129">
        <v>61560</v>
      </c>
      <c r="C104" s="95" t="s">
        <v>145</v>
      </c>
      <c r="D104" s="318">
        <v>4</v>
      </c>
      <c r="E104" s="319">
        <v>1</v>
      </c>
      <c r="F104" s="319">
        <v>2</v>
      </c>
      <c r="G104" s="319"/>
      <c r="H104" s="319">
        <v>1</v>
      </c>
      <c r="I104" s="130">
        <f t="shared" si="13"/>
        <v>3.75</v>
      </c>
    </row>
    <row r="105" spans="1:9" ht="15" customHeight="1" thickBot="1" x14ac:dyDescent="0.3">
      <c r="A105" s="236">
        <v>29</v>
      </c>
      <c r="B105" s="234">
        <v>61570</v>
      </c>
      <c r="C105" s="238" t="s">
        <v>127</v>
      </c>
      <c r="D105" s="325">
        <v>4</v>
      </c>
      <c r="E105" s="326"/>
      <c r="F105" s="326">
        <v>4</v>
      </c>
      <c r="G105" s="327"/>
      <c r="H105" s="327"/>
      <c r="I105" s="233">
        <f t="shared" si="13"/>
        <v>4</v>
      </c>
    </row>
    <row r="106" spans="1:9" ht="15" customHeight="1" thickBot="1" x14ac:dyDescent="0.3">
      <c r="A106" s="239"/>
      <c r="B106" s="337"/>
      <c r="C106" s="58" t="s">
        <v>118</v>
      </c>
      <c r="D106" s="320">
        <f>SUM(D107:D115)</f>
        <v>76</v>
      </c>
      <c r="E106" s="321">
        <f t="shared" ref="E106:H106" si="14">SUM(E107:E115)</f>
        <v>9</v>
      </c>
      <c r="F106" s="321">
        <f t="shared" si="14"/>
        <v>46</v>
      </c>
      <c r="G106" s="321">
        <f t="shared" si="14"/>
        <v>19</v>
      </c>
      <c r="H106" s="321">
        <f t="shared" si="14"/>
        <v>2</v>
      </c>
      <c r="I106" s="237">
        <f>AVERAGE(I113:I115)</f>
        <v>3.5777777777777779</v>
      </c>
    </row>
    <row r="107" spans="1:9" ht="15" customHeight="1" x14ac:dyDescent="0.25">
      <c r="A107" s="335">
        <v>1</v>
      </c>
      <c r="B107" s="338">
        <v>70020</v>
      </c>
      <c r="C107" s="334" t="s">
        <v>81</v>
      </c>
      <c r="D107" s="340">
        <v>10</v>
      </c>
      <c r="E107" s="341">
        <v>1</v>
      </c>
      <c r="F107" s="341">
        <v>5</v>
      </c>
      <c r="G107" s="341">
        <v>4</v>
      </c>
      <c r="H107" s="341"/>
      <c r="I107" s="350">
        <f t="shared" ref="I107:I112" si="15">(H107*2+G107*3+F107*4+E107*5)/D107</f>
        <v>3.7</v>
      </c>
    </row>
    <row r="108" spans="1:9" ht="15" customHeight="1" x14ac:dyDescent="0.25">
      <c r="A108" s="336">
        <v>2</v>
      </c>
      <c r="B108" s="339">
        <v>70110</v>
      </c>
      <c r="C108" s="317" t="s">
        <v>84</v>
      </c>
      <c r="D108" s="342">
        <v>4</v>
      </c>
      <c r="E108" s="343">
        <v>1</v>
      </c>
      <c r="F108" s="343">
        <v>2</v>
      </c>
      <c r="G108" s="343"/>
      <c r="H108" s="343">
        <v>1</v>
      </c>
      <c r="I108" s="180">
        <f t="shared" si="15"/>
        <v>3.75</v>
      </c>
    </row>
    <row r="109" spans="1:9" ht="15" customHeight="1" x14ac:dyDescent="0.25">
      <c r="A109" s="336">
        <v>3</v>
      </c>
      <c r="B109" s="339">
        <v>70021</v>
      </c>
      <c r="C109" s="317" t="s">
        <v>80</v>
      </c>
      <c r="D109" s="342">
        <v>10</v>
      </c>
      <c r="E109" s="343">
        <v>2</v>
      </c>
      <c r="F109" s="343">
        <v>8</v>
      </c>
      <c r="G109" s="343"/>
      <c r="H109" s="343"/>
      <c r="I109" s="180">
        <f t="shared" si="15"/>
        <v>4.2</v>
      </c>
    </row>
    <row r="110" spans="1:9" ht="15" customHeight="1" x14ac:dyDescent="0.25">
      <c r="A110" s="336">
        <v>4</v>
      </c>
      <c r="B110" s="339">
        <v>70040</v>
      </c>
      <c r="C110" s="317" t="s">
        <v>59</v>
      </c>
      <c r="D110" s="342">
        <v>4</v>
      </c>
      <c r="E110" s="343"/>
      <c r="F110" s="343">
        <v>2</v>
      </c>
      <c r="G110" s="343">
        <v>2</v>
      </c>
      <c r="H110" s="343"/>
      <c r="I110" s="180">
        <f t="shared" si="15"/>
        <v>3.5</v>
      </c>
    </row>
    <row r="111" spans="1:9" ht="15" customHeight="1" x14ac:dyDescent="0.25">
      <c r="A111" s="336">
        <v>5</v>
      </c>
      <c r="B111" s="339">
        <v>70100</v>
      </c>
      <c r="C111" s="317" t="s">
        <v>119</v>
      </c>
      <c r="D111" s="342">
        <v>12</v>
      </c>
      <c r="E111" s="343">
        <v>4</v>
      </c>
      <c r="F111" s="343">
        <v>7</v>
      </c>
      <c r="G111" s="343">
        <v>1</v>
      </c>
      <c r="H111" s="343"/>
      <c r="I111" s="180">
        <f t="shared" si="15"/>
        <v>4.25</v>
      </c>
    </row>
    <row r="112" spans="1:9" ht="15" customHeight="1" x14ac:dyDescent="0.25">
      <c r="A112" s="336">
        <v>6</v>
      </c>
      <c r="B112" s="339">
        <v>70270</v>
      </c>
      <c r="C112" s="317" t="s">
        <v>82</v>
      </c>
      <c r="D112" s="342">
        <v>5</v>
      </c>
      <c r="E112" s="343"/>
      <c r="F112" s="343">
        <v>3</v>
      </c>
      <c r="G112" s="343">
        <v>2</v>
      </c>
      <c r="H112" s="343"/>
      <c r="I112" s="180">
        <f t="shared" si="15"/>
        <v>3.6</v>
      </c>
    </row>
    <row r="113" spans="1:9" ht="15" customHeight="1" x14ac:dyDescent="0.25">
      <c r="A113" s="20">
        <v>7</v>
      </c>
      <c r="B113" s="24">
        <v>70510</v>
      </c>
      <c r="C113" s="25" t="s">
        <v>58</v>
      </c>
      <c r="D113" s="344">
        <v>5</v>
      </c>
      <c r="E113" s="345"/>
      <c r="F113" s="345">
        <v>1</v>
      </c>
      <c r="G113" s="345">
        <v>4</v>
      </c>
      <c r="H113" s="345"/>
      <c r="I113" s="70">
        <f t="shared" ref="I113:I115" si="16">(H113*2+G113*3+F113*4+E113*5)/D113</f>
        <v>3.2</v>
      </c>
    </row>
    <row r="114" spans="1:9" ht="15" customHeight="1" x14ac:dyDescent="0.25">
      <c r="A114" s="127">
        <v>8</v>
      </c>
      <c r="B114" s="129">
        <v>10880</v>
      </c>
      <c r="C114" s="316" t="s">
        <v>132</v>
      </c>
      <c r="D114" s="346">
        <v>20</v>
      </c>
      <c r="E114" s="347">
        <v>1</v>
      </c>
      <c r="F114" s="347">
        <v>13</v>
      </c>
      <c r="G114" s="347">
        <v>5</v>
      </c>
      <c r="H114" s="328">
        <v>1</v>
      </c>
      <c r="I114" s="128">
        <f t="shared" si="16"/>
        <v>3.7</v>
      </c>
    </row>
    <row r="115" spans="1:9" ht="15" customHeight="1" thickBot="1" x14ac:dyDescent="0.3">
      <c r="A115" s="36">
        <v>9</v>
      </c>
      <c r="B115" s="131">
        <v>10890</v>
      </c>
      <c r="C115" s="231" t="s">
        <v>126</v>
      </c>
      <c r="D115" s="348">
        <v>6</v>
      </c>
      <c r="E115" s="349"/>
      <c r="F115" s="349">
        <v>5</v>
      </c>
      <c r="G115" s="349">
        <v>1</v>
      </c>
      <c r="H115" s="349"/>
      <c r="I115" s="69">
        <f t="shared" si="16"/>
        <v>3.8333333333333335</v>
      </c>
    </row>
    <row r="116" spans="1:9" ht="15" customHeight="1" x14ac:dyDescent="0.25">
      <c r="A116" s="17"/>
      <c r="B116" s="17"/>
      <c r="C116" s="28"/>
      <c r="D116" s="468" t="s">
        <v>83</v>
      </c>
      <c r="E116" s="468"/>
      <c r="F116" s="468"/>
      <c r="G116" s="468"/>
      <c r="H116" s="468"/>
      <c r="I116" s="29">
        <f>AVERAGE(I8:I15,I17:I27,I29:I44,I46:I60,I62:I75,I77:I105,I107:I115)</f>
        <v>3.7419340247669299</v>
      </c>
    </row>
    <row r="117" spans="1:9" ht="15" customHeight="1" x14ac:dyDescent="0.25">
      <c r="A117" s="17"/>
      <c r="B117" s="17"/>
      <c r="C117" s="17"/>
      <c r="D117" s="18"/>
      <c r="E117" s="18"/>
      <c r="F117" s="18"/>
      <c r="G117" s="18"/>
      <c r="H117" s="18"/>
      <c r="I117" s="18"/>
    </row>
    <row r="118" spans="1:9" x14ac:dyDescent="0.25">
      <c r="A118" s="17"/>
      <c r="B118" s="17"/>
      <c r="C118" s="17"/>
      <c r="D118" s="18"/>
      <c r="E118" s="18"/>
      <c r="F118" s="18"/>
      <c r="G118" s="18"/>
      <c r="H118" s="18"/>
      <c r="I118" s="18"/>
    </row>
  </sheetData>
  <mergeCells count="9">
    <mergeCell ref="C2:D2"/>
    <mergeCell ref="D1:E1"/>
    <mergeCell ref="E4:H4"/>
    <mergeCell ref="D116:H116"/>
    <mergeCell ref="A4:A5"/>
    <mergeCell ref="B4:B5"/>
    <mergeCell ref="C4:C5"/>
    <mergeCell ref="D4:D5"/>
    <mergeCell ref="I4:I5"/>
  </mergeCells>
  <conditionalFormatting sqref="I6:I116">
    <cfRule type="cellIs" dxfId="9" priority="1" operator="equal">
      <formula>$I$116</formula>
    </cfRule>
    <cfRule type="cellIs" dxfId="8" priority="2" stopIfTrue="1" operator="lessThan">
      <formula>3.5</formula>
    </cfRule>
    <cfRule type="cellIs" dxfId="7" priority="472" stopIfTrue="1" operator="between">
      <formula>$I$116</formula>
      <formula>3.5</formula>
    </cfRule>
    <cfRule type="cellIs" dxfId="6" priority="473" stopIfTrue="1" operator="between">
      <formula>4.499</formula>
      <formula>$I$116</formula>
    </cfRule>
    <cfRule type="cellIs" dxfId="5" priority="475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Физика-9 диаграмма по районам</vt:lpstr>
      <vt:lpstr>Физика-9 диаграмма</vt:lpstr>
      <vt:lpstr>Рейтинги 2022</vt:lpstr>
      <vt:lpstr>Рейтинг по сумме мест</vt:lpstr>
      <vt:lpstr> Физика-9 2022 Итоги</vt:lpstr>
      <vt:lpstr> Физика-9 2022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2022-10-04T04:30:30Z</dcterms:modified>
</cp:coreProperties>
</file>