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160" windowHeight="7890" tabRatio="642"/>
  </bookViews>
  <sheets>
    <sheet name="Рус. 9 - диаграмма по районам" sheetId="16" r:id="rId1"/>
    <sheet name="Рус. 9 - диаграмма" sheetId="17" r:id="rId2"/>
    <sheet name="Рейтинги 2022" sheetId="18" r:id="rId3"/>
    <sheet name="Рейтинг по сумме мест" sheetId="11" r:id="rId4"/>
    <sheet name="Русский язык-9 2022 Итоги" sheetId="15" r:id="rId5"/>
    <sheet name="Русский язык-9 2022 расклад" sheetId="19" r:id="rId6"/>
  </sheets>
  <definedNames>
    <definedName name="_xlnm._FilterDatabase" localSheetId="2" hidden="1">'Рейтинги 2022'!$A$6:$O$114</definedName>
    <definedName name="_xlnm._FilterDatabase" localSheetId="0" hidden="1">'Рус. 9 - диаграмма по районам'!#REF!</definedName>
  </definedNames>
  <calcPr calcId="145621"/>
</workbook>
</file>

<file path=xl/calcChain.xml><?xml version="1.0" encoding="utf-8"?>
<calcChain xmlns="http://schemas.openxmlformats.org/spreadsheetml/2006/main">
  <c r="D27" i="16" l="1"/>
  <c r="D45" i="16"/>
  <c r="D65" i="16"/>
  <c r="D80" i="16"/>
  <c r="D111" i="16"/>
  <c r="D4" i="17" l="1"/>
  <c r="C4" i="17"/>
  <c r="G120" i="16"/>
  <c r="G119" i="16"/>
  <c r="G118" i="16"/>
  <c r="G117" i="16"/>
  <c r="G116" i="16"/>
  <c r="G115" i="16"/>
  <c r="G114" i="16"/>
  <c r="G113" i="16"/>
  <c r="G112" i="16"/>
  <c r="G110" i="16"/>
  <c r="G109" i="16"/>
  <c r="G108" i="16"/>
  <c r="G107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3" i="16"/>
  <c r="G12" i="16"/>
  <c r="G11" i="16"/>
  <c r="G10" i="16"/>
  <c r="G9" i="16"/>
  <c r="G8" i="16"/>
  <c r="G7" i="16"/>
  <c r="G6" i="16"/>
  <c r="D4" i="16"/>
  <c r="D121" i="17"/>
  <c r="G120" i="17"/>
  <c r="G119" i="17"/>
  <c r="G118" i="17"/>
  <c r="G117" i="17"/>
  <c r="G116" i="17"/>
  <c r="G115" i="17"/>
  <c r="G114" i="17"/>
  <c r="G113" i="17"/>
  <c r="G112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3" i="17"/>
  <c r="G12" i="17"/>
  <c r="G11" i="17"/>
  <c r="G10" i="17"/>
  <c r="G9" i="17"/>
  <c r="G8" i="17"/>
  <c r="G7" i="17"/>
  <c r="G6" i="17"/>
  <c r="C5" i="17"/>
  <c r="D5" i="17"/>
  <c r="C14" i="17"/>
  <c r="D14" i="17"/>
  <c r="C27" i="17"/>
  <c r="D27" i="17"/>
  <c r="C45" i="17"/>
  <c r="D45" i="17"/>
  <c r="C65" i="17"/>
  <c r="D65" i="17"/>
  <c r="C80" i="17"/>
  <c r="D80" i="17"/>
  <c r="C111" i="17"/>
  <c r="D111" i="17"/>
  <c r="D6" i="19" l="1"/>
  <c r="D113" i="19"/>
  <c r="D82" i="19"/>
  <c r="D67" i="19"/>
  <c r="D47" i="19"/>
  <c r="D29" i="19"/>
  <c r="D16" i="19"/>
  <c r="D7" i="19"/>
  <c r="I80" i="19"/>
  <c r="D122" i="19"/>
  <c r="D121" i="19"/>
  <c r="D120" i="19"/>
  <c r="D119" i="19"/>
  <c r="D118" i="19"/>
  <c r="D117" i="19"/>
  <c r="D116" i="19"/>
  <c r="D115" i="19"/>
  <c r="D114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1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5" i="19"/>
  <c r="D14" i="19"/>
  <c r="D13" i="19"/>
  <c r="D12" i="19"/>
  <c r="D11" i="19"/>
  <c r="D10" i="19"/>
  <c r="D9" i="19"/>
  <c r="D8" i="19"/>
  <c r="C111" i="16" l="1"/>
  <c r="C80" i="16"/>
  <c r="C65" i="16"/>
  <c r="C45" i="16"/>
  <c r="C27" i="16"/>
  <c r="D14" i="16"/>
  <c r="C14" i="16"/>
  <c r="D5" i="16"/>
  <c r="C5" i="16"/>
  <c r="C4" i="16" s="1"/>
  <c r="D121" i="16"/>
  <c r="I112" i="19"/>
  <c r="I121" i="19"/>
  <c r="H108" i="11"/>
  <c r="H103" i="11"/>
  <c r="H113" i="11"/>
  <c r="H111" i="11"/>
  <c r="H114" i="11"/>
  <c r="H112" i="11"/>
  <c r="H101" i="11"/>
  <c r="H102" i="11"/>
  <c r="H106" i="11"/>
  <c r="H109" i="11"/>
  <c r="H110" i="11"/>
  <c r="H99" i="11"/>
  <c r="H107" i="11"/>
  <c r="H104" i="11"/>
  <c r="H100" i="11"/>
  <c r="H105" i="11"/>
  <c r="H95" i="11"/>
  <c r="H98" i="11"/>
  <c r="H93" i="11"/>
  <c r="H90" i="11"/>
  <c r="H97" i="11"/>
  <c r="H96" i="11"/>
  <c r="H91" i="11"/>
  <c r="H89" i="11"/>
  <c r="H82" i="11"/>
  <c r="H94" i="11"/>
  <c r="H92" i="11"/>
  <c r="H88" i="11"/>
  <c r="H87" i="11"/>
  <c r="H86" i="11"/>
  <c r="H73" i="11"/>
  <c r="H72" i="11"/>
  <c r="H79" i="11"/>
  <c r="H85" i="11"/>
  <c r="H84" i="11"/>
  <c r="H80" i="11"/>
  <c r="H81" i="11"/>
  <c r="H70" i="11"/>
  <c r="H69" i="11"/>
  <c r="H75" i="11"/>
  <c r="H83" i="11"/>
  <c r="H77" i="11"/>
  <c r="H68" i="11"/>
  <c r="H76" i="11"/>
  <c r="H74" i="11"/>
  <c r="H71" i="11"/>
  <c r="H64" i="11"/>
  <c r="H65" i="11"/>
  <c r="H60" i="11"/>
  <c r="H66" i="11"/>
  <c r="H78" i="11"/>
  <c r="H67" i="11"/>
  <c r="H57" i="11"/>
  <c r="H51" i="11"/>
  <c r="H61" i="11"/>
  <c r="H59" i="11"/>
  <c r="H62" i="11"/>
  <c r="H56" i="11"/>
  <c r="H58" i="11"/>
  <c r="H52" i="11"/>
  <c r="H46" i="11"/>
  <c r="H49" i="11"/>
  <c r="H63" i="11"/>
  <c r="H44" i="11"/>
  <c r="H53" i="11"/>
  <c r="H50" i="11"/>
  <c r="H40" i="11"/>
  <c r="H54" i="11"/>
  <c r="H45" i="11"/>
  <c r="H47" i="11"/>
  <c r="H39" i="11"/>
  <c r="H55" i="11"/>
  <c r="H43" i="11"/>
  <c r="H48" i="11"/>
  <c r="H37" i="11"/>
  <c r="H42" i="11"/>
  <c r="H38" i="11"/>
  <c r="H35" i="11"/>
  <c r="H41" i="11"/>
  <c r="H33" i="11"/>
  <c r="H36" i="11"/>
  <c r="H27" i="11"/>
  <c r="H31" i="11"/>
  <c r="H25" i="11"/>
  <c r="H22" i="11"/>
  <c r="H29" i="11"/>
  <c r="H28" i="11"/>
  <c r="H34" i="11"/>
  <c r="H32" i="11"/>
  <c r="H23" i="11"/>
  <c r="H30" i="11"/>
  <c r="H24" i="11"/>
  <c r="H21" i="11"/>
  <c r="H26" i="11"/>
  <c r="H20" i="11"/>
  <c r="H17" i="11"/>
  <c r="H18" i="11"/>
  <c r="H19" i="11"/>
  <c r="H15" i="11"/>
  <c r="H16" i="11"/>
  <c r="H14" i="11"/>
  <c r="H12" i="11"/>
  <c r="H13" i="11"/>
  <c r="H10" i="11"/>
  <c r="H9" i="11"/>
  <c r="H11" i="11"/>
  <c r="H8" i="11"/>
  <c r="H7" i="11"/>
  <c r="H6" i="11"/>
  <c r="E115" i="11"/>
  <c r="I122" i="19" l="1"/>
  <c r="I120" i="19"/>
  <c r="I119" i="19"/>
  <c r="I118" i="19"/>
  <c r="I117" i="19"/>
  <c r="I116" i="19"/>
  <c r="I115" i="19"/>
  <c r="I114" i="19"/>
  <c r="I113" i="19" s="1"/>
  <c r="H113" i="19"/>
  <c r="G113" i="19"/>
  <c r="F113" i="19"/>
  <c r="E113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 s="1"/>
  <c r="H82" i="19"/>
  <c r="G82" i="19"/>
  <c r="F82" i="19"/>
  <c r="E82" i="19"/>
  <c r="I81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 s="1"/>
  <c r="H67" i="19"/>
  <c r="G67" i="19"/>
  <c r="F67" i="19"/>
  <c r="E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 s="1"/>
  <c r="H47" i="19"/>
  <c r="G47" i="19"/>
  <c r="F47" i="19"/>
  <c r="E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 s="1"/>
  <c r="H29" i="19"/>
  <c r="G29" i="19"/>
  <c r="F29" i="19"/>
  <c r="E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 s="1"/>
  <c r="H16" i="19"/>
  <c r="G16" i="19"/>
  <c r="F16" i="19"/>
  <c r="E16" i="19"/>
  <c r="I15" i="19"/>
  <c r="I14" i="19"/>
  <c r="I13" i="19"/>
  <c r="I12" i="19"/>
  <c r="I11" i="19"/>
  <c r="I10" i="19"/>
  <c r="I9" i="19"/>
  <c r="I8" i="19"/>
  <c r="H7" i="19"/>
  <c r="G7" i="19"/>
  <c r="F7" i="19"/>
  <c r="E7" i="19"/>
  <c r="E6" i="19" l="1"/>
  <c r="F6" i="19"/>
  <c r="G6" i="19"/>
  <c r="H6" i="19"/>
  <c r="I7" i="19"/>
  <c r="I123" i="19"/>
  <c r="I6" i="19"/>
  <c r="D115" i="18"/>
  <c r="D6" i="15" l="1"/>
  <c r="E116" i="15"/>
  <c r="E6" i="15"/>
</calcChain>
</file>

<file path=xl/sharedStrings.xml><?xml version="1.0" encoding="utf-8"?>
<sst xmlns="http://schemas.openxmlformats.org/spreadsheetml/2006/main" count="1082" uniqueCount="155">
  <si>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</si>
  <si>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</si>
  <si>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</si>
  <si>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</si>
  <si>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</si>
  <si>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</si>
  <si>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1</t>
  </si>
  <si>
    <t>МБОУ СШ № 139</t>
  </si>
  <si>
    <t>МБОУ СШ № 5</t>
  </si>
  <si>
    <t>МБОУ СШ № 115</t>
  </si>
  <si>
    <t>МБОУ СШ № 134</t>
  </si>
  <si>
    <t>МБОУ СШ № 18</t>
  </si>
  <si>
    <t>МБОУ СШ № 108</t>
  </si>
  <si>
    <t>МБОУ СШ № 129</t>
  </si>
  <si>
    <t>МАОУ СШ № 151</t>
  </si>
  <si>
    <t>МБОУ СШ № 91</t>
  </si>
  <si>
    <t>МБОУ СШ № 144</t>
  </si>
  <si>
    <t>МБОУ СШ № 24</t>
  </si>
  <si>
    <t>МБОУ СШ № 85</t>
  </si>
  <si>
    <t>МБОУ СШ № 7</t>
  </si>
  <si>
    <t>МБОУ СШ № 121</t>
  </si>
  <si>
    <t>МБОУ СШ № 56</t>
  </si>
  <si>
    <t>МБОУ СШ № 141</t>
  </si>
  <si>
    <t>Свердловский</t>
  </si>
  <si>
    <t>МБОУ СШ № 17</t>
  </si>
  <si>
    <t>МБОУ СШ № 23</t>
  </si>
  <si>
    <t>МБОУ СШ № 137</t>
  </si>
  <si>
    <t>МБОУ СШ № 6</t>
  </si>
  <si>
    <t xml:space="preserve">МБОУ СШ № 133 </t>
  </si>
  <si>
    <t>Октябрьский</t>
  </si>
  <si>
    <t>МБОУ СШ № 39</t>
  </si>
  <si>
    <t>МБОУ СШ № 82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</si>
  <si>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</si>
  <si>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</si>
  <si>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</si>
  <si>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</si>
  <si>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</si>
  <si>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</si>
  <si>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</si>
  <si>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89</t>
  </si>
  <si>
    <t>МБОУ СШ № 50</t>
  </si>
  <si>
    <t>МБОУ СШ № 16</t>
  </si>
  <si>
    <t>МБОУ СШ № 31</t>
  </si>
  <si>
    <t>МБОУ СШ № 44</t>
  </si>
  <si>
    <t>МБОУ СШ № 13</t>
  </si>
  <si>
    <t>МАОУ СШ № 148</t>
  </si>
  <si>
    <t>МБОУ СШ № 53</t>
  </si>
  <si>
    <t>МБОУ СШ № 64</t>
  </si>
  <si>
    <t>МБОУ СШ № 135</t>
  </si>
  <si>
    <t>Кировский</t>
  </si>
  <si>
    <t>МБОУ СШ № 81</t>
  </si>
  <si>
    <t>МАОУ СШ № 55</t>
  </si>
  <si>
    <t>МБОУ СШ № 63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</si>
  <si>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</si>
  <si>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</si>
  <si>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</si>
  <si>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</si>
  <si>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</si>
  <si>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</si>
  <si>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</si>
  <si>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</si>
  <si>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</si>
  <si>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</si>
  <si>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</si>
  <si>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2</t>
  </si>
  <si>
    <t>МБОУ СШ № 36</t>
  </si>
  <si>
    <t>МБОУ СШ № 30</t>
  </si>
  <si>
    <t>МБОУ СШ № 90</t>
  </si>
  <si>
    <t>МБОУ СШ № 65</t>
  </si>
  <si>
    <t>МБОУ СШ № 79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</si>
  <si>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</si>
  <si>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</si>
  <si>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</si>
  <si>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</si>
  <si>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</si>
  <si>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МБОУ Гимназия № 8</t>
  </si>
  <si>
    <t>МБОУ СШ № 19</t>
  </si>
  <si>
    <t>МАОУ Гимназия № 9</t>
  </si>
  <si>
    <t>МАОУ СШ № 32</t>
  </si>
  <si>
    <t>МБОУ СШ № 12</t>
  </si>
  <si>
    <t>МБОУ Гимназия № 7</t>
  </si>
  <si>
    <t>МБОУ СШ № 21</t>
  </si>
  <si>
    <t>МБОУ СШ № 73</t>
  </si>
  <si>
    <t>МБОУ СШ № 95</t>
  </si>
  <si>
    <t>МАОУ Гимназия № 13 "Академ"</t>
  </si>
  <si>
    <t>МАОУ Гимназия № 14</t>
  </si>
  <si>
    <t>МБОУ СШ № 45</t>
  </si>
  <si>
    <t>МБОУ Лицей № 2</t>
  </si>
  <si>
    <t>МАОУ Гимназия № 2</t>
  </si>
  <si>
    <t>МБОУ СШ № 27</t>
  </si>
  <si>
    <t>МАОУ Лицей № 9 "Лидер"</t>
  </si>
  <si>
    <t>Наименование ОУ (кратко)</t>
  </si>
  <si>
    <t>РУССКИЙ ЯЗЫК, 9 кл.</t>
  </si>
  <si>
    <t>Сумма мест</t>
  </si>
  <si>
    <t>МБОУ СШ № 8 "Созидание"</t>
  </si>
  <si>
    <t>МАОУ Лицей № 1</t>
  </si>
  <si>
    <t xml:space="preserve">МАОУ "КУГ № 1 - Универс" </t>
  </si>
  <si>
    <t>МАОУ СШ № 152</t>
  </si>
  <si>
    <t>МБОУ Гимназия  № 16</t>
  </si>
  <si>
    <t>Среднее значение по городу принято:</t>
  </si>
  <si>
    <t>Расчётное среднее значение:</t>
  </si>
  <si>
    <t>Код ОУ по КИАСУО</t>
  </si>
  <si>
    <t>чел.</t>
  </si>
  <si>
    <t>Чел.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</si>
  <si>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</si>
  <si>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</si>
  <si>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</si>
  <si>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</si>
  <si>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места</t>
  </si>
  <si>
    <t>ср. балл ОУ</t>
  </si>
  <si>
    <t>ср. балл по городу</t>
  </si>
  <si>
    <t>Среднее значение по городу принято</t>
  </si>
  <si>
    <t xml:space="preserve">МБОУ СШ № 72 </t>
  </si>
  <si>
    <t>МБОУ СШ № 62</t>
  </si>
  <si>
    <t>средний балл принят</t>
  </si>
  <si>
    <t xml:space="preserve">Расчётное среднее значение </t>
  </si>
  <si>
    <t>ЦЕНТРАЛЬНЫЙ РАЙОН</t>
  </si>
  <si>
    <t>СОВЕТСКИЙ РАЙОН</t>
  </si>
  <si>
    <t>СВЕРДЛОВСКИЙ РАЙОН</t>
  </si>
  <si>
    <t>ОКТЯБРЬСКИЙ РАЙОН</t>
  </si>
  <si>
    <t>ЛЕНИНСКИЙ РАЙОН</t>
  </si>
  <si>
    <t>КИРОВСКИЙ РАЙОН</t>
  </si>
  <si>
    <t>ЖЕЛЕЗНОДОРОЖНЫЙ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</si>
  <si>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</si>
  <si>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</si>
  <si>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</si>
  <si>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</si>
  <si>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 xml:space="preserve">МБОУ Школа-интернат № 1 </t>
  </si>
  <si>
    <t>МБОУ СШ № 34</t>
  </si>
  <si>
    <t>МБОУ СШ № 42</t>
  </si>
  <si>
    <t>МБОУ СШ № 76</t>
  </si>
  <si>
    <t>МБОУ СШ № 78</t>
  </si>
  <si>
    <t>МБОУ СШ № 93</t>
  </si>
  <si>
    <t>МАОУ СШ № 143</t>
  </si>
  <si>
    <t>МАОУ СШ № 145</t>
  </si>
  <si>
    <t>МАОУ СШ № 149</t>
  </si>
  <si>
    <t>МАОУ СШ № 150</t>
  </si>
  <si>
    <t xml:space="preserve">средний балл </t>
  </si>
  <si>
    <t>МАОУ СШ "Комплекс Покровский"</t>
  </si>
  <si>
    <t>МАОУ СШ № 154</t>
  </si>
  <si>
    <t>Наименование ОУ (кратно)</t>
  </si>
  <si>
    <t>сумма мест</t>
  </si>
  <si>
    <t>ср. балл по ОУ</t>
  </si>
  <si>
    <t xml:space="preserve"> ср. балл по городу</t>
  </si>
  <si>
    <t>место</t>
  </si>
  <si>
    <t>Расчётное среднее значение среднего балла по ОУ</t>
  </si>
  <si>
    <t>Среднее значение среднего балла принято ГУО</t>
  </si>
  <si>
    <t>ср.балл ОУ</t>
  </si>
  <si>
    <t>ср.балл по городу</t>
  </si>
  <si>
    <t>МАОУ СШ № 156</t>
  </si>
  <si>
    <t>МАОУ СШ № 155</t>
  </si>
  <si>
    <t>МАОУ СШ № 157</t>
  </si>
  <si>
    <t>отметки по 5 -балльной шкале</t>
  </si>
  <si>
    <t>МБОУ Гимназия № 3</t>
  </si>
  <si>
    <t>МБОУ СШ №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</si>
</sst>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[$-419]General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indexed="9"/>
        <bgColor indexed="26"/>
      </patternFill>
    </fill>
    <fill>
      <patternFill patternType="solid">
        <fgColor rgb="FFFFFF99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DDEBF7"/>
        <bgColor rgb="FF000000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4" fillId="0" borderId="0"/>
    <xf numFmtId="44" fontId="16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4" fillId="0" borderId="0"/>
    <xf numFmtId="164" fontId="18" fillId="0" borderId="0" applyBorder="0" applyProtection="0"/>
    <xf numFmtId="0" fontId="1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18" fillId="0" borderId="0"/>
    <xf numFmtId="0" fontId="1" fillId="0" borderId="0"/>
    <xf numFmtId="0" fontId="1" fillId="0" borderId="0"/>
  </cellStyleXfs>
  <cellXfs count="719">
    <xf numFmtId="0" fontId="0" fillId="0" borderId="0" xfId="0"/>
    <xf numFmtId="0" fontId="11" fillId="0" borderId="0" xfId="5"/>
    <xf numFmtId="0" fontId="11" fillId="0" borderId="0" xfId="5" applyBorder="1"/>
    <xf numFmtId="0" fontId="17" fillId="0" borderId="0" xfId="5" applyFont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0" fontId="11" fillId="0" borderId="0" xfId="5" applyAlignment="1">
      <alignment horizontal="center" vertical="center"/>
    </xf>
    <xf numFmtId="0" fontId="11" fillId="0" borderId="0" xfId="5" applyFill="1"/>
    <xf numFmtId="0" fontId="15" fillId="0" borderId="0" xfId="5" applyFont="1" applyBorder="1" applyAlignment="1"/>
    <xf numFmtId="0" fontId="15" fillId="0" borderId="0" xfId="5" applyFont="1" applyFill="1" applyBorder="1" applyAlignment="1"/>
    <xf numFmtId="49" fontId="17" fillId="0" borderId="0" xfId="5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Fill="1" applyAlignment="1">
      <alignment horizontal="center"/>
    </xf>
    <xf numFmtId="0" fontId="9" fillId="0" borderId="0" xfId="5" applyFont="1" applyFill="1"/>
    <xf numFmtId="0" fontId="9" fillId="0" borderId="0" xfId="5" applyFont="1"/>
    <xf numFmtId="0" fontId="9" fillId="0" borderId="0" xfId="5" applyFont="1" applyFill="1" applyBorder="1"/>
    <xf numFmtId="0" fontId="9" fillId="0" borderId="0" xfId="5" applyFont="1" applyBorder="1" applyAlignment="1"/>
    <xf numFmtId="0" fontId="9" fillId="0" borderId="0" xfId="5" applyFont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13" fillId="0" borderId="0" xfId="5" applyFont="1" applyBorder="1" applyAlignment="1"/>
    <xf numFmtId="0" fontId="13" fillId="0" borderId="0" xfId="5" applyFont="1" applyBorder="1" applyAlignment="1">
      <alignment horizontal="center"/>
    </xf>
    <xf numFmtId="0" fontId="25" fillId="0" borderId="21" xfId="0" applyFont="1" applyBorder="1" applyAlignment="1">
      <alignment horizontal="center" vertical="center"/>
    </xf>
    <xf numFmtId="0" fontId="8" fillId="0" borderId="2" xfId="5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8" fillId="0" borderId="2" xfId="5" applyFont="1" applyFill="1" applyBorder="1" applyAlignment="1" applyProtection="1">
      <alignment horizontal="left"/>
      <protection locked="0"/>
    </xf>
    <xf numFmtId="0" fontId="8" fillId="0" borderId="4" xfId="5" applyFont="1" applyFill="1" applyBorder="1" applyAlignment="1" applyProtection="1">
      <alignment horizontal="left"/>
      <protection locked="0"/>
    </xf>
    <xf numFmtId="0" fontId="21" fillId="0" borderId="2" xfId="1" applyFont="1" applyBorder="1" applyAlignment="1">
      <alignment horizontal="left"/>
    </xf>
    <xf numFmtId="0" fontId="8" fillId="0" borderId="11" xfId="0" applyFont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8" fillId="0" borderId="2" xfId="5" applyFont="1" applyBorder="1" applyAlignment="1">
      <alignment horizontal="left"/>
    </xf>
    <xf numFmtId="0" fontId="21" fillId="0" borderId="2" xfId="1" applyFont="1" applyFill="1" applyBorder="1" applyAlignment="1">
      <alignment horizontal="left"/>
    </xf>
    <xf numFmtId="0" fontId="8" fillId="0" borderId="11" xfId="0" applyFont="1" applyFill="1" applyBorder="1" applyAlignment="1">
      <alignment horizontal="left" wrapText="1"/>
    </xf>
    <xf numFmtId="0" fontId="19" fillId="0" borderId="6" xfId="0" applyFont="1" applyBorder="1" applyAlignment="1">
      <alignment horizontal="right"/>
    </xf>
    <xf numFmtId="0" fontId="8" fillId="0" borderId="3" xfId="5" applyFont="1" applyFill="1" applyBorder="1" applyAlignment="1" applyProtection="1">
      <alignment horizontal="left"/>
      <protection locked="0"/>
    </xf>
    <xf numFmtId="0" fontId="19" fillId="0" borderId="10" xfId="0" applyFont="1" applyBorder="1" applyAlignment="1">
      <alignment horizontal="right"/>
    </xf>
    <xf numFmtId="0" fontId="19" fillId="0" borderId="34" xfId="0" applyFont="1" applyBorder="1" applyAlignment="1">
      <alignment horizontal="right"/>
    </xf>
    <xf numFmtId="0" fontId="8" fillId="0" borderId="1" xfId="5" applyFont="1" applyFill="1" applyBorder="1" applyAlignment="1" applyProtection="1">
      <alignment horizontal="left"/>
      <protection locked="0"/>
    </xf>
    <xf numFmtId="0" fontId="19" fillId="0" borderId="35" xfId="0" applyFont="1" applyBorder="1" applyAlignment="1">
      <alignment horizontal="right"/>
    </xf>
    <xf numFmtId="0" fontId="8" fillId="0" borderId="5" xfId="5" applyFont="1" applyFill="1" applyBorder="1" applyAlignment="1" applyProtection="1">
      <alignment horizontal="left"/>
      <protection locked="0"/>
    </xf>
    <xf numFmtId="0" fontId="8" fillId="0" borderId="3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3" fillId="0" borderId="2" xfId="5" applyFont="1" applyFill="1" applyBorder="1"/>
    <xf numFmtId="0" fontId="29" fillId="5" borderId="0" xfId="0" applyFont="1" applyFill="1"/>
    <xf numFmtId="0" fontId="29" fillId="0" borderId="0" xfId="0" applyFont="1"/>
    <xf numFmtId="0" fontId="29" fillId="6" borderId="0" xfId="0" applyFont="1" applyFill="1"/>
    <xf numFmtId="0" fontId="23" fillId="0" borderId="0" xfId="0" applyFont="1" applyFill="1" applyBorder="1" applyAlignment="1">
      <alignment horizontal="right" vertical="center"/>
    </xf>
    <xf numFmtId="0" fontId="24" fillId="0" borderId="0" xfId="5" applyFont="1" applyBorder="1" applyAlignment="1">
      <alignment horizontal="right" vertical="top"/>
    </xf>
    <xf numFmtId="0" fontId="8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19" fillId="0" borderId="7" xfId="0" applyFont="1" applyBorder="1" applyAlignment="1">
      <alignment horizontal="right"/>
    </xf>
    <xf numFmtId="0" fontId="26" fillId="0" borderId="0" xfId="5" applyFont="1" applyBorder="1" applyAlignment="1">
      <alignment horizontal="center"/>
    </xf>
    <xf numFmtId="0" fontId="26" fillId="0" borderId="0" xfId="5" applyFont="1" applyBorder="1" applyAlignment="1"/>
    <xf numFmtId="0" fontId="0" fillId="0" borderId="0" xfId="0"/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9" fillId="10" borderId="0" xfId="0" applyFont="1" applyFill="1"/>
    <xf numFmtId="0" fontId="29" fillId="11" borderId="0" xfId="0" applyFont="1" applyFill="1"/>
    <xf numFmtId="0" fontId="19" fillId="0" borderId="30" xfId="0" applyFont="1" applyBorder="1" applyAlignment="1">
      <alignment horizontal="right"/>
    </xf>
    <xf numFmtId="0" fontId="13" fillId="0" borderId="44" xfId="0" applyFont="1" applyBorder="1" applyAlignment="1">
      <alignment horizontal="left" vertical="center" wrapText="1"/>
    </xf>
    <xf numFmtId="2" fontId="25" fillId="7" borderId="45" xfId="0" applyNumberFormat="1" applyFont="1" applyFill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13" fillId="0" borderId="44" xfId="0" applyFont="1" applyFill="1" applyBorder="1" applyAlignment="1">
      <alignment horizontal="left" vertical="center" wrapText="1"/>
    </xf>
    <xf numFmtId="0" fontId="25" fillId="0" borderId="35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/>
    </xf>
    <xf numFmtId="0" fontId="30" fillId="0" borderId="28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/>
    </xf>
    <xf numFmtId="0" fontId="8" fillId="2" borderId="3" xfId="5" applyFont="1" applyFill="1" applyBorder="1" applyAlignment="1">
      <alignment horizontal="right" wrapText="1"/>
    </xf>
    <xf numFmtId="0" fontId="8" fillId="2" borderId="2" xfId="5" applyFont="1" applyFill="1" applyBorder="1" applyAlignment="1">
      <alignment horizontal="right" wrapText="1"/>
    </xf>
    <xf numFmtId="2" fontId="19" fillId="7" borderId="37" xfId="0" applyNumberFormat="1" applyFont="1" applyFill="1" applyBorder="1" applyAlignment="1">
      <alignment horizontal="right" vertical="center"/>
    </xf>
    <xf numFmtId="2" fontId="19" fillId="7" borderId="37" xfId="0" applyNumberFormat="1" applyFont="1" applyFill="1" applyBorder="1" applyAlignment="1">
      <alignment horizontal="right"/>
    </xf>
    <xf numFmtId="0" fontId="8" fillId="2" borderId="1" xfId="5" applyFont="1" applyFill="1" applyBorder="1" applyAlignment="1">
      <alignment horizontal="right" wrapText="1"/>
    </xf>
    <xf numFmtId="2" fontId="19" fillId="7" borderId="39" xfId="0" applyNumberFormat="1" applyFont="1" applyFill="1" applyBorder="1" applyAlignment="1">
      <alignment horizontal="right"/>
    </xf>
    <xf numFmtId="2" fontId="8" fillId="2" borderId="24" xfId="5" applyNumberFormat="1" applyFont="1" applyFill="1" applyBorder="1" applyAlignment="1">
      <alignment horizontal="right" vertical="center"/>
    </xf>
    <xf numFmtId="0" fontId="8" fillId="2" borderId="5" xfId="5" applyFont="1" applyFill="1" applyBorder="1" applyAlignment="1">
      <alignment horizontal="right" wrapText="1"/>
    </xf>
    <xf numFmtId="0" fontId="8" fillId="2" borderId="4" xfId="5" applyFont="1" applyFill="1" applyBorder="1" applyAlignment="1">
      <alignment horizontal="right" wrapText="1"/>
    </xf>
    <xf numFmtId="2" fontId="19" fillId="7" borderId="38" xfId="0" applyNumberFormat="1" applyFont="1" applyFill="1" applyBorder="1" applyAlignment="1">
      <alignment horizontal="right"/>
    </xf>
    <xf numFmtId="2" fontId="19" fillId="7" borderId="23" xfId="0" applyNumberFormat="1" applyFont="1" applyFill="1" applyBorder="1" applyAlignment="1">
      <alignment horizontal="right"/>
    </xf>
    <xf numFmtId="0" fontId="21" fillId="0" borderId="2" xfId="1" applyFont="1" applyFill="1" applyBorder="1" applyAlignment="1">
      <alignment horizontal="right"/>
    </xf>
    <xf numFmtId="2" fontId="19" fillId="8" borderId="37" xfId="0" applyNumberFormat="1" applyFont="1" applyFill="1" applyBorder="1" applyAlignment="1">
      <alignment horizontal="right"/>
    </xf>
    <xf numFmtId="2" fontId="19" fillId="7" borderId="24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2" fontId="28" fillId="0" borderId="5" xfId="5" applyNumberFormat="1" applyFont="1" applyFill="1" applyBorder="1"/>
    <xf numFmtId="2" fontId="19" fillId="7" borderId="38" xfId="0" applyNumberFormat="1" applyFont="1" applyFill="1" applyBorder="1" applyAlignment="1">
      <alignment horizontal="right" vertical="center"/>
    </xf>
    <xf numFmtId="2" fontId="19" fillId="7" borderId="24" xfId="0" applyNumberFormat="1" applyFont="1" applyFill="1" applyBorder="1" applyAlignment="1">
      <alignment horizontal="right" vertical="center"/>
    </xf>
    <xf numFmtId="2" fontId="8" fillId="2" borderId="37" xfId="5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left" wrapText="1"/>
    </xf>
    <xf numFmtId="0" fontId="25" fillId="0" borderId="33" xfId="0" applyFont="1" applyBorder="1" applyAlignment="1">
      <alignment horizontal="center" wrapText="1"/>
    </xf>
    <xf numFmtId="0" fontId="27" fillId="0" borderId="0" xfId="0" applyFont="1" applyBorder="1" applyAlignment="1">
      <alignment horizontal="right" vertical="top"/>
    </xf>
    <xf numFmtId="0" fontId="30" fillId="0" borderId="32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/>
    </xf>
    <xf numFmtId="0" fontId="19" fillId="0" borderId="6" xfId="0" applyFont="1" applyBorder="1" applyAlignment="1">
      <alignment horizontal="right" vertical="center"/>
    </xf>
    <xf numFmtId="0" fontId="8" fillId="0" borderId="5" xfId="0" applyFont="1" applyFill="1" applyBorder="1" applyAlignment="1">
      <alignment horizontal="left" wrapText="1"/>
    </xf>
    <xf numFmtId="0" fontId="22" fillId="0" borderId="1" xfId="0" applyFont="1" applyBorder="1" applyAlignment="1">
      <alignment horizontal="center" vertical="center" wrapText="1"/>
    </xf>
    <xf numFmtId="2" fontId="30" fillId="0" borderId="33" xfId="0" applyNumberFormat="1" applyFont="1" applyBorder="1" applyAlignment="1">
      <alignment horizontal="center" wrapText="1"/>
    </xf>
    <xf numFmtId="0" fontId="10" fillId="0" borderId="0" xfId="0" applyFont="1" applyBorder="1"/>
    <xf numFmtId="0" fontId="8" fillId="0" borderId="55" xfId="0" applyFont="1" applyBorder="1" applyAlignment="1">
      <alignment horizontal="right"/>
    </xf>
    <xf numFmtId="0" fontId="8" fillId="0" borderId="54" xfId="0" applyFont="1" applyBorder="1" applyAlignment="1">
      <alignment horizontal="right"/>
    </xf>
    <xf numFmtId="0" fontId="8" fillId="0" borderId="57" xfId="0" applyFont="1" applyBorder="1" applyAlignment="1">
      <alignment horizontal="right"/>
    </xf>
    <xf numFmtId="0" fontId="8" fillId="0" borderId="58" xfId="0" applyFont="1" applyBorder="1" applyAlignment="1">
      <alignment horizontal="right"/>
    </xf>
    <xf numFmtId="0" fontId="8" fillId="0" borderId="59" xfId="0" applyFont="1" applyBorder="1" applyAlignment="1">
      <alignment horizontal="right"/>
    </xf>
    <xf numFmtId="0" fontId="8" fillId="0" borderId="37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8" fillId="2" borderId="24" xfId="0" applyFont="1" applyFill="1" applyBorder="1" applyAlignment="1">
      <alignment horizontal="left" wrapText="1"/>
    </xf>
    <xf numFmtId="0" fontId="8" fillId="0" borderId="24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wrapText="1"/>
    </xf>
    <xf numFmtId="0" fontId="8" fillId="0" borderId="24" xfId="0" applyFont="1" applyBorder="1" applyAlignment="1">
      <alignment wrapText="1"/>
    </xf>
    <xf numFmtId="0" fontId="8" fillId="0" borderId="36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Fill="1" applyBorder="1" applyAlignment="1">
      <alignment horizontal="left" wrapText="1"/>
    </xf>
    <xf numFmtId="0" fontId="8" fillId="0" borderId="24" xfId="5" applyFont="1" applyBorder="1" applyAlignment="1">
      <alignment horizontal="left"/>
    </xf>
    <xf numFmtId="0" fontId="8" fillId="0" borderId="25" xfId="0" applyFont="1" applyBorder="1" applyAlignment="1">
      <alignment horizontal="left" wrapText="1"/>
    </xf>
    <xf numFmtId="0" fontId="5" fillId="0" borderId="24" xfId="1" applyFont="1" applyBorder="1" applyAlignment="1">
      <alignment horizontal="left" wrapText="1"/>
    </xf>
    <xf numFmtId="0" fontId="19" fillId="0" borderId="24" xfId="5" applyFont="1" applyFill="1" applyBorder="1" applyAlignment="1">
      <alignment wrapText="1"/>
    </xf>
    <xf numFmtId="0" fontId="8" fillId="2" borderId="62" xfId="0" applyFont="1" applyFill="1" applyBorder="1" applyAlignment="1">
      <alignment horizontal="left" wrapText="1"/>
    </xf>
    <xf numFmtId="0" fontId="8" fillId="2" borderId="36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left" wrapText="1"/>
    </xf>
    <xf numFmtId="0" fontId="22" fillId="0" borderId="8" xfId="0" applyFont="1" applyBorder="1" applyAlignment="1">
      <alignment horizontal="center" vertical="center" wrapText="1"/>
    </xf>
    <xf numFmtId="2" fontId="25" fillId="2" borderId="45" xfId="0" applyNumberFormat="1" applyFont="1" applyFill="1" applyBorder="1" applyAlignment="1">
      <alignment horizontal="left" vertical="center" wrapText="1"/>
    </xf>
    <xf numFmtId="0" fontId="8" fillId="0" borderId="11" xfId="5" applyFont="1" applyBorder="1" applyAlignment="1">
      <alignment horizontal="left"/>
    </xf>
    <xf numFmtId="0" fontId="8" fillId="0" borderId="1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left" vertical="center" wrapText="1"/>
    </xf>
    <xf numFmtId="0" fontId="21" fillId="0" borderId="24" xfId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8" fillId="0" borderId="29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5" fillId="0" borderId="67" xfId="0" applyFont="1" applyBorder="1" applyAlignment="1">
      <alignment horizontal="center" wrapText="1"/>
    </xf>
    <xf numFmtId="0" fontId="8" fillId="0" borderId="67" xfId="0" applyFont="1" applyFill="1" applyBorder="1" applyAlignment="1">
      <alignment horizont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67" xfId="5" applyFont="1" applyBorder="1" applyAlignment="1">
      <alignment horizontal="center"/>
    </xf>
    <xf numFmtId="0" fontId="8" fillId="0" borderId="69" xfId="0" applyFont="1" applyBorder="1" applyAlignment="1">
      <alignment horizontal="center" wrapText="1"/>
    </xf>
    <xf numFmtId="0" fontId="21" fillId="0" borderId="67" xfId="1" applyFont="1" applyFill="1" applyBorder="1" applyAlignment="1">
      <alignment horizontal="center"/>
    </xf>
    <xf numFmtId="0" fontId="5" fillId="0" borderId="67" xfId="1" applyFont="1" applyBorder="1" applyAlignment="1">
      <alignment horizontal="center" wrapText="1"/>
    </xf>
    <xf numFmtId="0" fontId="5" fillId="0" borderId="68" xfId="0" applyFont="1" applyBorder="1" applyAlignment="1">
      <alignment horizontal="center" wrapText="1"/>
    </xf>
    <xf numFmtId="0" fontId="19" fillId="0" borderId="67" xfId="5" applyFont="1" applyFill="1" applyBorder="1" applyAlignment="1">
      <alignment horizontal="center" wrapText="1"/>
    </xf>
    <xf numFmtId="0" fontId="5" fillId="2" borderId="67" xfId="0" applyFont="1" applyFill="1" applyBorder="1" applyAlignment="1">
      <alignment horizontal="center" wrapText="1"/>
    </xf>
    <xf numFmtId="0" fontId="8" fillId="2" borderId="67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68" xfId="0" applyFont="1" applyFill="1" applyBorder="1" applyAlignment="1">
      <alignment horizontal="center" wrapText="1"/>
    </xf>
    <xf numFmtId="0" fontId="8" fillId="2" borderId="64" xfId="0" applyFont="1" applyFill="1" applyBorder="1" applyAlignment="1">
      <alignment horizontal="left" wrapText="1"/>
    </xf>
    <xf numFmtId="0" fontId="19" fillId="0" borderId="37" xfId="5" applyFont="1" applyFill="1" applyBorder="1" applyAlignment="1">
      <alignment wrapText="1"/>
    </xf>
    <xf numFmtId="0" fontId="19" fillId="0" borderId="66" xfId="5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6" xfId="5" applyFont="1" applyBorder="1" applyAlignment="1">
      <alignment horizontal="center"/>
    </xf>
    <xf numFmtId="2" fontId="8" fillId="0" borderId="3" xfId="0" applyNumberFormat="1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2" fontId="8" fillId="0" borderId="2" xfId="0" applyNumberFormat="1" applyFont="1" applyFill="1" applyBorder="1" applyAlignment="1">
      <alignment horizont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2" xfId="5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2" fontId="21" fillId="0" borderId="2" xfId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wrapText="1"/>
    </xf>
    <xf numFmtId="2" fontId="19" fillId="0" borderId="2" xfId="5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2" fontId="8" fillId="2" borderId="28" xfId="0" applyNumberFormat="1" applyFont="1" applyFill="1" applyBorder="1" applyAlignment="1">
      <alignment horizontal="center" wrapText="1"/>
    </xf>
    <xf numFmtId="2" fontId="8" fillId="2" borderId="4" xfId="0" applyNumberFormat="1" applyFont="1" applyFill="1" applyBorder="1" applyAlignment="1">
      <alignment horizontal="center" wrapText="1"/>
    </xf>
    <xf numFmtId="2" fontId="24" fillId="0" borderId="0" xfId="5" applyNumberFormat="1" applyFont="1" applyBorder="1" applyAlignment="1">
      <alignment horizontal="right" vertical="top"/>
    </xf>
    <xf numFmtId="2" fontId="8" fillId="0" borderId="2" xfId="0" applyNumberFormat="1" applyFont="1" applyBorder="1" applyAlignment="1">
      <alignment horizontal="center" vertical="center" wrapText="1"/>
    </xf>
    <xf numFmtId="2" fontId="19" fillId="0" borderId="5" xfId="5" applyNumberFormat="1" applyFont="1" applyFill="1" applyBorder="1" applyAlignment="1">
      <alignment horizontal="center" wrapText="1"/>
    </xf>
    <xf numFmtId="2" fontId="8" fillId="2" borderId="3" xfId="0" applyNumberFormat="1" applyFont="1" applyFill="1" applyBorder="1" applyAlignment="1">
      <alignment horizontal="center" wrapText="1"/>
    </xf>
    <xf numFmtId="2" fontId="8" fillId="0" borderId="5" xfId="5" applyNumberFormat="1" applyFont="1" applyBorder="1" applyAlignment="1">
      <alignment horizontal="center"/>
    </xf>
    <xf numFmtId="0" fontId="3" fillId="0" borderId="0" xfId="0" applyFont="1"/>
    <xf numFmtId="0" fontId="23" fillId="0" borderId="7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2" fontId="31" fillId="0" borderId="44" xfId="0" applyNumberFormat="1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52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2" fontId="13" fillId="0" borderId="44" xfId="0" applyNumberFormat="1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13" fillId="0" borderId="73" xfId="0" applyFont="1" applyBorder="1" applyAlignment="1">
      <alignment horizontal="left" vertical="center"/>
    </xf>
    <xf numFmtId="2" fontId="13" fillId="2" borderId="44" xfId="0" applyNumberFormat="1" applyFont="1" applyFill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right"/>
    </xf>
    <xf numFmtId="0" fontId="3" fillId="0" borderId="11" xfId="0" applyFont="1" applyBorder="1" applyAlignment="1">
      <alignment horizontal="left" wrapText="1"/>
    </xf>
    <xf numFmtId="1" fontId="3" fillId="0" borderId="49" xfId="0" applyNumberFormat="1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1" fontId="3" fillId="0" borderId="47" xfId="0" applyNumberFormat="1" applyFont="1" applyBorder="1" applyAlignment="1">
      <alignment horizontal="right"/>
    </xf>
    <xf numFmtId="0" fontId="3" fillId="0" borderId="11" xfId="0" applyFont="1" applyBorder="1" applyAlignment="1">
      <alignment wrapText="1"/>
    </xf>
    <xf numFmtId="0" fontId="13" fillId="0" borderId="30" xfId="0" applyFont="1" applyFill="1" applyBorder="1" applyAlignment="1">
      <alignment horizontal="left" vertical="center"/>
    </xf>
    <xf numFmtId="0" fontId="13" fillId="0" borderId="52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left" vertical="center" wrapText="1"/>
    </xf>
    <xf numFmtId="2" fontId="13" fillId="0" borderId="44" xfId="0" applyNumberFormat="1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1" fontId="13" fillId="0" borderId="73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left" wrapText="1"/>
    </xf>
    <xf numFmtId="1" fontId="3" fillId="0" borderId="22" xfId="0" applyNumberFormat="1" applyFont="1" applyBorder="1" applyAlignment="1">
      <alignment horizontal="right"/>
    </xf>
    <xf numFmtId="0" fontId="3" fillId="0" borderId="14" xfId="0" applyFont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21" fillId="0" borderId="11" xfId="1" applyFont="1" applyBorder="1" applyAlignment="1">
      <alignment horizontal="left"/>
    </xf>
    <xf numFmtId="0" fontId="3" fillId="0" borderId="11" xfId="13" applyFont="1" applyBorder="1" applyAlignment="1">
      <alignment horizontal="left"/>
    </xf>
    <xf numFmtId="1" fontId="3" fillId="0" borderId="50" xfId="0" applyNumberFormat="1" applyFont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2" fillId="0" borderId="52" xfId="1" applyFont="1" applyBorder="1" applyAlignment="1">
      <alignment horizontal="left" vertical="center"/>
    </xf>
    <xf numFmtId="0" fontId="32" fillId="0" borderId="72" xfId="1" applyFont="1" applyBorder="1" applyAlignment="1">
      <alignment horizontal="left" vertical="center"/>
    </xf>
    <xf numFmtId="2" fontId="32" fillId="0" borderId="44" xfId="1" applyNumberFormat="1" applyFont="1" applyBorder="1" applyAlignment="1">
      <alignment horizontal="left" vertical="center"/>
    </xf>
    <xf numFmtId="0" fontId="32" fillId="0" borderId="42" xfId="1" applyFont="1" applyBorder="1" applyAlignment="1">
      <alignment horizontal="left" vertical="center"/>
    </xf>
    <xf numFmtId="0" fontId="32" fillId="0" borderId="73" xfId="1" applyFont="1" applyBorder="1" applyAlignment="1">
      <alignment horizontal="left" vertical="center"/>
    </xf>
    <xf numFmtId="0" fontId="3" fillId="0" borderId="6" xfId="0" applyFont="1" applyFill="1" applyBorder="1" applyAlignment="1">
      <alignment horizontal="right" vertical="center"/>
    </xf>
    <xf numFmtId="0" fontId="19" fillId="0" borderId="11" xfId="13" applyFont="1" applyBorder="1" applyAlignment="1">
      <alignment horizontal="left"/>
    </xf>
    <xf numFmtId="1" fontId="3" fillId="0" borderId="49" xfId="0" applyNumberFormat="1" applyFont="1" applyBorder="1" applyAlignment="1">
      <alignment horizontal="right" vertical="center"/>
    </xf>
    <xf numFmtId="0" fontId="13" fillId="0" borderId="52" xfId="13" applyFont="1" applyBorder="1" applyAlignment="1">
      <alignment horizontal="left" vertical="center"/>
    </xf>
    <xf numFmtId="0" fontId="13" fillId="0" borderId="72" xfId="13" applyFont="1" applyBorder="1" applyAlignment="1">
      <alignment horizontal="left" vertical="center"/>
    </xf>
    <xf numFmtId="2" fontId="13" fillId="0" borderId="44" xfId="13" applyNumberFormat="1" applyFont="1" applyBorder="1" applyAlignment="1">
      <alignment horizontal="left" vertical="center"/>
    </xf>
    <xf numFmtId="0" fontId="13" fillId="0" borderId="42" xfId="13" applyFont="1" applyBorder="1" applyAlignment="1">
      <alignment horizontal="left" vertical="center"/>
    </xf>
    <xf numFmtId="0" fontId="13" fillId="0" borderId="73" xfId="13" applyFont="1" applyBorder="1" applyAlignment="1">
      <alignment horizontal="left" vertical="center"/>
    </xf>
    <xf numFmtId="0" fontId="3" fillId="0" borderId="6" xfId="0" applyFont="1" applyFill="1" applyBorder="1" applyAlignment="1">
      <alignment horizontal="right"/>
    </xf>
    <xf numFmtId="0" fontId="3" fillId="0" borderId="12" xfId="0" applyFont="1" applyBorder="1" applyAlignment="1">
      <alignment horizontal="left" wrapText="1"/>
    </xf>
    <xf numFmtId="0" fontId="21" fillId="0" borderId="11" xfId="1" applyFont="1" applyFill="1" applyBorder="1" applyAlignment="1">
      <alignment horizontal="left"/>
    </xf>
    <xf numFmtId="0" fontId="3" fillId="0" borderId="11" xfId="1" applyFont="1" applyBorder="1" applyAlignment="1">
      <alignment horizontal="left" wrapText="1"/>
    </xf>
    <xf numFmtId="0" fontId="3" fillId="4" borderId="12" xfId="1" applyFont="1" applyFill="1" applyBorder="1" applyAlignment="1">
      <alignment horizontal="left" wrapText="1"/>
    </xf>
    <xf numFmtId="1" fontId="3" fillId="0" borderId="74" xfId="0" applyNumberFormat="1" applyFont="1" applyBorder="1" applyAlignment="1">
      <alignment horizontal="right"/>
    </xf>
    <xf numFmtId="0" fontId="13" fillId="0" borderId="52" xfId="0" applyFont="1" applyFill="1" applyBorder="1" applyAlignment="1">
      <alignment horizontal="left" vertical="center" wrapText="1"/>
    </xf>
    <xf numFmtId="0" fontId="13" fillId="0" borderId="72" xfId="0" applyFont="1" applyFill="1" applyBorder="1" applyAlignment="1">
      <alignment horizontal="left" vertical="center" wrapText="1"/>
    </xf>
    <xf numFmtId="2" fontId="13" fillId="0" borderId="44" xfId="0" applyNumberFormat="1" applyFont="1" applyFill="1" applyBorder="1" applyAlignment="1">
      <alignment horizontal="left" vertical="center" wrapText="1"/>
    </xf>
    <xf numFmtId="0" fontId="13" fillId="0" borderId="42" xfId="0" applyFont="1" applyFill="1" applyBorder="1" applyAlignment="1">
      <alignment horizontal="left" vertical="center" wrapText="1"/>
    </xf>
    <xf numFmtId="0" fontId="13" fillId="0" borderId="73" xfId="0" applyFont="1" applyFill="1" applyBorder="1" applyAlignment="1">
      <alignment horizontal="left" vertical="center" wrapText="1"/>
    </xf>
    <xf numFmtId="0" fontId="19" fillId="0" borderId="11" xfId="13" applyFont="1" applyFill="1" applyBorder="1" applyAlignment="1">
      <alignment wrapText="1"/>
    </xf>
    <xf numFmtId="0" fontId="19" fillId="0" borderId="11" xfId="13" applyFont="1" applyFill="1" applyBorder="1" applyAlignment="1">
      <alignment horizontal="left" vertical="center" wrapText="1"/>
    </xf>
    <xf numFmtId="0" fontId="20" fillId="0" borderId="11" xfId="13" applyFont="1" applyFill="1" applyBorder="1" applyAlignment="1">
      <alignment wrapText="1"/>
    </xf>
    <xf numFmtId="0" fontId="25" fillId="0" borderId="52" xfId="13" applyFont="1" applyFill="1" applyBorder="1" applyAlignment="1">
      <alignment horizontal="left" vertical="center" wrapText="1"/>
    </xf>
    <xf numFmtId="0" fontId="25" fillId="0" borderId="72" xfId="13" applyFont="1" applyFill="1" applyBorder="1" applyAlignment="1">
      <alignment horizontal="left" vertical="center" wrapText="1"/>
    </xf>
    <xf numFmtId="2" fontId="25" fillId="0" borderId="44" xfId="13" applyNumberFormat="1" applyFont="1" applyFill="1" applyBorder="1" applyAlignment="1">
      <alignment horizontal="left" vertical="center" wrapText="1"/>
    </xf>
    <xf numFmtId="0" fontId="25" fillId="0" borderId="42" xfId="13" applyFont="1" applyFill="1" applyBorder="1" applyAlignment="1">
      <alignment horizontal="left" vertical="center" wrapText="1"/>
    </xf>
    <xf numFmtId="0" fontId="25" fillId="0" borderId="73" xfId="13" applyFont="1" applyFill="1" applyBorder="1" applyAlignment="1">
      <alignment horizontal="left" vertical="center" wrapText="1"/>
    </xf>
    <xf numFmtId="0" fontId="19" fillId="9" borderId="11" xfId="0" applyFont="1" applyFill="1" applyBorder="1" applyAlignment="1">
      <alignment horizontal="left" wrapText="1"/>
    </xf>
    <xf numFmtId="0" fontId="3" fillId="0" borderId="30" xfId="0" applyFont="1" applyFill="1" applyBorder="1" applyAlignment="1">
      <alignment horizontal="right"/>
    </xf>
    <xf numFmtId="0" fontId="13" fillId="2" borderId="52" xfId="0" applyFont="1" applyFill="1" applyBorder="1" applyAlignment="1">
      <alignment horizontal="left" vertical="center" wrapText="1"/>
    </xf>
    <xf numFmtId="0" fontId="13" fillId="2" borderId="72" xfId="0" applyFont="1" applyFill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3" fillId="2" borderId="73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right"/>
    </xf>
    <xf numFmtId="0" fontId="3" fillId="0" borderId="75" xfId="0" applyFont="1" applyBorder="1"/>
    <xf numFmtId="0" fontId="3" fillId="0" borderId="61" xfId="0" applyFont="1" applyFill="1" applyBorder="1" applyAlignment="1">
      <alignment horizontal="right"/>
    </xf>
    <xf numFmtId="0" fontId="3" fillId="0" borderId="71" xfId="0" applyFont="1" applyFill="1" applyBorder="1" applyAlignment="1">
      <alignment horizontal="right"/>
    </xf>
    <xf numFmtId="1" fontId="3" fillId="0" borderId="48" xfId="0" applyNumberFormat="1" applyFont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0" fontId="31" fillId="0" borderId="0" xfId="0" applyFont="1"/>
    <xf numFmtId="0" fontId="31" fillId="0" borderId="0" xfId="0" applyFont="1" applyFill="1" applyBorder="1" applyAlignment="1">
      <alignment horizontal="left" vertical="center"/>
    </xf>
    <xf numFmtId="0" fontId="13" fillId="0" borderId="0" xfId="0" applyFont="1"/>
    <xf numFmtId="1" fontId="13" fillId="0" borderId="74" xfId="0" applyNumberFormat="1" applyFont="1" applyBorder="1" applyAlignment="1">
      <alignment horizontal="left" vertical="center"/>
    </xf>
    <xf numFmtId="0" fontId="3" fillId="0" borderId="0" xfId="13" applyAlignment="1">
      <alignment horizontal="left"/>
    </xf>
    <xf numFmtId="0" fontId="3" fillId="0" borderId="0" xfId="13"/>
    <xf numFmtId="0" fontId="29" fillId="12" borderId="0" xfId="0" applyFont="1" applyFill="1"/>
    <xf numFmtId="0" fontId="29" fillId="13" borderId="0" xfId="0" applyFont="1" applyFill="1"/>
    <xf numFmtId="0" fontId="25" fillId="0" borderId="7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/>
    </xf>
    <xf numFmtId="0" fontId="33" fillId="0" borderId="0" xfId="13" applyFont="1" applyAlignment="1">
      <alignment horizontal="left" vertical="top"/>
    </xf>
    <xf numFmtId="0" fontId="17" fillId="0" borderId="0" xfId="13" applyFont="1" applyAlignment="1">
      <alignment horizontal="left" vertical="top"/>
    </xf>
    <xf numFmtId="0" fontId="19" fillId="0" borderId="47" xfId="0" applyFont="1" applyBorder="1" applyAlignment="1">
      <alignment horizontal="center"/>
    </xf>
    <xf numFmtId="0" fontId="19" fillId="0" borderId="78" xfId="0" applyFont="1" applyBorder="1" applyAlignment="1">
      <alignment horizontal="center"/>
    </xf>
    <xf numFmtId="0" fontId="19" fillId="0" borderId="74" xfId="0" applyFont="1" applyBorder="1" applyAlignment="1">
      <alignment horizontal="center"/>
    </xf>
    <xf numFmtId="0" fontId="19" fillId="0" borderId="79" xfId="0" applyFont="1" applyBorder="1" applyAlignment="1">
      <alignment horizontal="right"/>
    </xf>
    <xf numFmtId="0" fontId="33" fillId="0" borderId="0" xfId="13" applyFont="1" applyBorder="1" applyAlignment="1">
      <alignment horizontal="right" vertical="top"/>
    </xf>
    <xf numFmtId="0" fontId="8" fillId="0" borderId="2" xfId="0" applyFont="1" applyFill="1" applyBorder="1" applyAlignment="1">
      <alignment horizontal="left" vertical="center" wrapText="1"/>
    </xf>
    <xf numFmtId="2" fontId="28" fillId="0" borderId="0" xfId="13" applyNumberFormat="1" applyFont="1" applyBorder="1" applyAlignment="1">
      <alignment horizontal="right" vertical="top"/>
    </xf>
    <xf numFmtId="0" fontId="19" fillId="0" borderId="2" xfId="0" applyFont="1" applyBorder="1" applyAlignment="1">
      <alignment horizontal="left"/>
    </xf>
    <xf numFmtId="0" fontId="19" fillId="0" borderId="66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75" xfId="0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0" fontId="19" fillId="0" borderId="77" xfId="0" applyFont="1" applyBorder="1" applyAlignment="1">
      <alignment horizontal="right"/>
    </xf>
    <xf numFmtId="2" fontId="8" fillId="0" borderId="2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 wrapText="1"/>
    </xf>
    <xf numFmtId="2" fontId="8" fillId="0" borderId="2" xfId="0" applyNumberFormat="1" applyFont="1" applyBorder="1" applyAlignment="1">
      <alignment horizontal="right" vertical="center" wrapText="1"/>
    </xf>
    <xf numFmtId="2" fontId="8" fillId="0" borderId="2" xfId="0" applyNumberFormat="1" applyFont="1" applyFill="1" applyBorder="1" applyAlignment="1">
      <alignment horizontal="right" wrapText="1"/>
    </xf>
    <xf numFmtId="2" fontId="8" fillId="0" borderId="2" xfId="0" applyNumberFormat="1" applyFont="1" applyFill="1" applyBorder="1" applyAlignment="1">
      <alignment horizontal="right" vertical="center" wrapText="1"/>
    </xf>
    <xf numFmtId="2" fontId="21" fillId="0" borderId="2" xfId="1" applyNumberFormat="1" applyFont="1" applyBorder="1" applyAlignment="1">
      <alignment horizontal="right"/>
    </xf>
    <xf numFmtId="2" fontId="21" fillId="0" borderId="2" xfId="1" applyNumberFormat="1" applyFont="1" applyFill="1" applyBorder="1" applyAlignment="1">
      <alignment horizontal="right"/>
    </xf>
    <xf numFmtId="2" fontId="19" fillId="0" borderId="2" xfId="5" applyNumberFormat="1" applyFont="1" applyFill="1" applyBorder="1" applyAlignment="1">
      <alignment horizontal="right" vertical="center" wrapText="1"/>
    </xf>
    <xf numFmtId="2" fontId="5" fillId="2" borderId="2" xfId="0" applyNumberFormat="1" applyFont="1" applyFill="1" applyBorder="1" applyAlignment="1">
      <alignment horizontal="right" wrapText="1"/>
    </xf>
    <xf numFmtId="2" fontId="8" fillId="2" borderId="2" xfId="0" applyNumberFormat="1" applyFont="1" applyFill="1" applyBorder="1" applyAlignment="1">
      <alignment horizontal="right" wrapText="1"/>
    </xf>
    <xf numFmtId="2" fontId="19" fillId="9" borderId="2" xfId="0" applyNumberFormat="1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left" wrapText="1"/>
    </xf>
    <xf numFmtId="0" fontId="19" fillId="0" borderId="11" xfId="5" applyFont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8" fillId="4" borderId="2" xfId="1" applyFont="1" applyFill="1" applyBorder="1" applyAlignment="1">
      <alignment horizontal="left" wrapText="1"/>
    </xf>
    <xf numFmtId="0" fontId="25" fillId="0" borderId="44" xfId="0" applyFont="1" applyBorder="1" applyAlignment="1">
      <alignment horizontal="center" vertical="center"/>
    </xf>
    <xf numFmtId="0" fontId="28" fillId="0" borderId="0" xfId="13" applyFont="1" applyBorder="1" applyAlignment="1">
      <alignment horizontal="right" vertical="top"/>
    </xf>
    <xf numFmtId="0" fontId="8" fillId="0" borderId="61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5" applyFont="1" applyFill="1" applyBorder="1" applyAlignment="1" applyProtection="1">
      <protection locked="0"/>
    </xf>
    <xf numFmtId="0" fontId="9" fillId="0" borderId="0" xfId="5" applyFont="1" applyBorder="1"/>
    <xf numFmtId="0" fontId="13" fillId="0" borderId="0" xfId="0" applyFont="1" applyBorder="1" applyAlignment="1">
      <alignment horizontal="right"/>
    </xf>
    <xf numFmtId="0" fontId="8" fillId="2" borderId="25" xfId="0" applyFont="1" applyFill="1" applyBorder="1" applyAlignment="1">
      <alignment horizontal="left" wrapText="1"/>
    </xf>
    <xf numFmtId="0" fontId="5" fillId="2" borderId="37" xfId="0" applyFont="1" applyFill="1" applyBorder="1" applyAlignment="1">
      <alignment horizontal="left" wrapText="1"/>
    </xf>
    <xf numFmtId="0" fontId="19" fillId="0" borderId="24" xfId="5" applyFont="1" applyBorder="1" applyAlignment="1">
      <alignment horizontal="left"/>
    </xf>
    <xf numFmtId="2" fontId="8" fillId="2" borderId="1" xfId="0" applyNumberFormat="1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 wrapText="1"/>
    </xf>
    <xf numFmtId="2" fontId="19" fillId="0" borderId="2" xfId="5" applyNumberFormat="1" applyFont="1" applyBorder="1" applyAlignment="1">
      <alignment horizontal="center"/>
    </xf>
    <xf numFmtId="0" fontId="8" fillId="2" borderId="69" xfId="0" applyFont="1" applyFill="1" applyBorder="1" applyAlignment="1">
      <alignment horizontal="center" wrapText="1"/>
    </xf>
    <xf numFmtId="0" fontId="19" fillId="0" borderId="67" xfId="5" applyFont="1" applyBorder="1" applyAlignment="1">
      <alignment horizontal="center"/>
    </xf>
    <xf numFmtId="0" fontId="5" fillId="2" borderId="66" xfId="0" applyFont="1" applyFill="1" applyBorder="1" applyAlignment="1">
      <alignment horizontal="center" wrapText="1"/>
    </xf>
    <xf numFmtId="0" fontId="19" fillId="9" borderId="24" xfId="0" applyFont="1" applyFill="1" applyBorder="1" applyAlignment="1">
      <alignment horizontal="left" wrapText="1"/>
    </xf>
    <xf numFmtId="0" fontId="8" fillId="0" borderId="39" xfId="0" applyFont="1" applyBorder="1" applyAlignment="1">
      <alignment horizontal="left" wrapText="1"/>
    </xf>
    <xf numFmtId="2" fontId="8" fillId="0" borderId="28" xfId="0" applyNumberFormat="1" applyFont="1" applyBorder="1" applyAlignment="1">
      <alignment horizontal="center" wrapText="1"/>
    </xf>
    <xf numFmtId="2" fontId="19" fillId="9" borderId="2" xfId="0" applyNumberFormat="1" applyFont="1" applyFill="1" applyBorder="1" applyAlignment="1">
      <alignment horizontal="center" wrapText="1"/>
    </xf>
    <xf numFmtId="2" fontId="8" fillId="0" borderId="27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9" fillId="9" borderId="67" xfId="0" applyFont="1" applyFill="1" applyBorder="1" applyAlignment="1">
      <alignment horizontal="center" wrapText="1"/>
    </xf>
    <xf numFmtId="0" fontId="8" fillId="0" borderId="65" xfId="0" applyFont="1" applyBorder="1" applyAlignment="1">
      <alignment horizontal="center" wrapText="1"/>
    </xf>
    <xf numFmtId="1" fontId="7" fillId="2" borderId="7" xfId="9" applyNumberFormat="1" applyFont="1" applyFill="1" applyBorder="1" applyAlignment="1">
      <alignment horizontal="right"/>
    </xf>
    <xf numFmtId="0" fontId="19" fillId="0" borderId="49" xfId="0" applyFont="1" applyBorder="1" applyAlignment="1">
      <alignment horizontal="center"/>
    </xf>
    <xf numFmtId="0" fontId="8" fillId="0" borderId="61" xfId="0" applyFont="1" applyBorder="1" applyAlignment="1">
      <alignment horizontal="right" wrapText="1"/>
    </xf>
    <xf numFmtId="0" fontId="8" fillId="0" borderId="49" xfId="0" applyFont="1" applyBorder="1" applyAlignment="1">
      <alignment horizontal="right" wrapText="1"/>
    </xf>
    <xf numFmtId="0" fontId="5" fillId="0" borderId="61" xfId="0" applyFont="1" applyBorder="1" applyAlignment="1">
      <alignment horizontal="right" wrapText="1"/>
    </xf>
    <xf numFmtId="0" fontId="5" fillId="0" borderId="49" xfId="0" applyFont="1" applyBorder="1" applyAlignment="1">
      <alignment horizontal="right" wrapText="1"/>
    </xf>
    <xf numFmtId="0" fontId="3" fillId="0" borderId="61" xfId="0" applyFont="1" applyBorder="1" applyAlignment="1">
      <alignment horizontal="right" wrapText="1"/>
    </xf>
    <xf numFmtId="0" fontId="3" fillId="0" borderId="49" xfId="0" applyFont="1" applyBorder="1" applyAlignment="1">
      <alignment horizontal="right" wrapText="1"/>
    </xf>
    <xf numFmtId="2" fontId="3" fillId="0" borderId="2" xfId="0" applyNumberFormat="1" applyFont="1" applyBorder="1" applyAlignment="1">
      <alignment horizontal="right" wrapText="1"/>
    </xf>
    <xf numFmtId="0" fontId="8" fillId="0" borderId="61" xfId="0" applyFont="1" applyFill="1" applyBorder="1" applyAlignment="1">
      <alignment horizontal="right" wrapText="1"/>
    </xf>
    <xf numFmtId="0" fontId="8" fillId="0" borderId="49" xfId="0" applyFont="1" applyFill="1" applyBorder="1" applyAlignment="1">
      <alignment horizontal="right" wrapText="1"/>
    </xf>
    <xf numFmtId="0" fontId="8" fillId="0" borderId="61" xfId="0" applyFont="1" applyFill="1" applyBorder="1" applyAlignment="1">
      <alignment horizontal="right" vertical="center" wrapText="1"/>
    </xf>
    <xf numFmtId="0" fontId="8" fillId="0" borderId="49" xfId="0" applyFont="1" applyFill="1" applyBorder="1" applyAlignment="1">
      <alignment horizontal="right" vertical="center" wrapText="1"/>
    </xf>
    <xf numFmtId="0" fontId="21" fillId="0" borderId="61" xfId="1" applyFont="1" applyBorder="1" applyAlignment="1">
      <alignment horizontal="right"/>
    </xf>
    <xf numFmtId="0" fontId="21" fillId="0" borderId="49" xfId="1" applyFont="1" applyBorder="1" applyAlignment="1">
      <alignment horizontal="right"/>
    </xf>
    <xf numFmtId="0" fontId="3" fillId="0" borderId="79" xfId="0" applyFont="1" applyBorder="1" applyAlignment="1">
      <alignment horizontal="right" wrapText="1"/>
    </xf>
    <xf numFmtId="0" fontId="3" fillId="0" borderId="47" xfId="0" applyFont="1" applyBorder="1" applyAlignment="1">
      <alignment horizontal="right" wrapText="1"/>
    </xf>
    <xf numFmtId="0" fontId="3" fillId="0" borderId="61" xfId="0" applyFont="1" applyFill="1" applyBorder="1" applyAlignment="1">
      <alignment horizontal="right" wrapText="1"/>
    </xf>
    <xf numFmtId="0" fontId="3" fillId="0" borderId="49" xfId="0" applyFont="1" applyFill="1" applyBorder="1" applyAlignment="1">
      <alignment horizontal="right" wrapText="1"/>
    </xf>
    <xf numFmtId="0" fontId="3" fillId="0" borderId="61" xfId="13" applyFont="1" applyBorder="1" applyAlignment="1">
      <alignment horizontal="right"/>
    </xf>
    <xf numFmtId="0" fontId="3" fillId="0" borderId="49" xfId="13" applyFont="1" applyBorder="1" applyAlignment="1">
      <alignment horizontal="right"/>
    </xf>
    <xf numFmtId="2" fontId="3" fillId="0" borderId="5" xfId="0" applyNumberFormat="1" applyFont="1" applyBorder="1" applyAlignment="1">
      <alignment horizontal="right" wrapText="1"/>
    </xf>
    <xf numFmtId="2" fontId="3" fillId="0" borderId="2" xfId="0" applyNumberFormat="1" applyFont="1" applyFill="1" applyBorder="1" applyAlignment="1">
      <alignment horizontal="right" wrapText="1"/>
    </xf>
    <xf numFmtId="2" fontId="3" fillId="0" borderId="2" xfId="13" applyNumberFormat="1" applyFont="1" applyBorder="1" applyAlignment="1">
      <alignment horizontal="right"/>
    </xf>
    <xf numFmtId="0" fontId="19" fillId="0" borderId="61" xfId="13" applyFont="1" applyBorder="1" applyAlignment="1">
      <alignment horizontal="right"/>
    </xf>
    <xf numFmtId="0" fontId="19" fillId="0" borderId="49" xfId="13" applyFont="1" applyBorder="1" applyAlignment="1">
      <alignment horizontal="right"/>
    </xf>
    <xf numFmtId="2" fontId="19" fillId="0" borderId="2" xfId="13" applyNumberFormat="1" applyFont="1" applyBorder="1" applyAlignment="1">
      <alignment horizontal="right"/>
    </xf>
    <xf numFmtId="0" fontId="21" fillId="0" borderId="61" xfId="1" applyFont="1" applyFill="1" applyBorder="1" applyAlignment="1">
      <alignment horizontal="right"/>
    </xf>
    <xf numFmtId="0" fontId="21" fillId="0" borderId="49" xfId="1" applyFont="1" applyFill="1" applyBorder="1" applyAlignment="1">
      <alignment horizontal="right"/>
    </xf>
    <xf numFmtId="0" fontId="3" fillId="0" borderId="60" xfId="0" applyFont="1" applyBorder="1" applyAlignment="1">
      <alignment horizontal="right" wrapText="1"/>
    </xf>
    <xf numFmtId="0" fontId="3" fillId="0" borderId="50" xfId="0" applyFont="1" applyBorder="1" applyAlignment="1">
      <alignment horizontal="right" wrapText="1"/>
    </xf>
    <xf numFmtId="0" fontId="3" fillId="0" borderId="61" xfId="1" applyFont="1" applyBorder="1" applyAlignment="1">
      <alignment horizontal="right" wrapText="1"/>
    </xf>
    <xf numFmtId="0" fontId="3" fillId="0" borderId="49" xfId="1" applyFont="1" applyBorder="1" applyAlignment="1">
      <alignment horizontal="right" wrapText="1"/>
    </xf>
    <xf numFmtId="0" fontId="3" fillId="4" borderId="60" xfId="1" applyFont="1" applyFill="1" applyBorder="1" applyAlignment="1">
      <alignment horizontal="right" wrapText="1"/>
    </xf>
    <xf numFmtId="0" fontId="3" fillId="4" borderId="50" xfId="1" applyFont="1" applyFill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2" fontId="3" fillId="0" borderId="2" xfId="1" applyNumberFormat="1" applyFont="1" applyBorder="1" applyAlignment="1">
      <alignment horizontal="right" wrapText="1"/>
    </xf>
    <xf numFmtId="2" fontId="3" fillId="4" borderId="4" xfId="1" applyNumberFormat="1" applyFont="1" applyFill="1" applyBorder="1" applyAlignment="1">
      <alignment horizontal="right" wrapText="1"/>
    </xf>
    <xf numFmtId="0" fontId="19" fillId="0" borderId="61" xfId="5" applyFont="1" applyFill="1" applyBorder="1" applyAlignment="1">
      <alignment horizontal="right" vertical="center" wrapText="1"/>
    </xf>
    <xf numFmtId="0" fontId="19" fillId="0" borderId="49" xfId="5" applyFont="1" applyFill="1" applyBorder="1" applyAlignment="1">
      <alignment horizontal="right" vertical="center" wrapText="1"/>
    </xf>
    <xf numFmtId="0" fontId="19" fillId="0" borderId="61" xfId="13" applyFont="1" applyFill="1" applyBorder="1" applyAlignment="1">
      <alignment horizontal="right" wrapText="1"/>
    </xf>
    <xf numFmtId="0" fontId="19" fillId="0" borderId="49" xfId="13" applyFont="1" applyFill="1" applyBorder="1" applyAlignment="1">
      <alignment horizontal="right" wrapText="1"/>
    </xf>
    <xf numFmtId="0" fontId="19" fillId="0" borderId="61" xfId="13" applyFont="1" applyFill="1" applyBorder="1" applyAlignment="1">
      <alignment horizontal="right" vertical="center" wrapText="1"/>
    </xf>
    <xf numFmtId="0" fontId="19" fillId="0" borderId="49" xfId="13" applyFont="1" applyFill="1" applyBorder="1" applyAlignment="1">
      <alignment horizontal="right" vertical="center" wrapText="1"/>
    </xf>
    <xf numFmtId="0" fontId="20" fillId="0" borderId="61" xfId="13" applyFont="1" applyFill="1" applyBorder="1" applyAlignment="1">
      <alignment horizontal="right" wrapText="1"/>
    </xf>
    <xf numFmtId="0" fontId="20" fillId="0" borderId="49" xfId="13" applyFont="1" applyFill="1" applyBorder="1" applyAlignment="1">
      <alignment horizontal="right" wrapText="1"/>
    </xf>
    <xf numFmtId="2" fontId="19" fillId="0" borderId="2" xfId="13" applyNumberFormat="1" applyFont="1" applyFill="1" applyBorder="1" applyAlignment="1">
      <alignment horizontal="right" wrapText="1"/>
    </xf>
    <xf numFmtId="2" fontId="19" fillId="0" borderId="2" xfId="13" applyNumberFormat="1" applyFont="1" applyFill="1" applyBorder="1" applyAlignment="1">
      <alignment horizontal="right" vertical="center" wrapText="1"/>
    </xf>
    <xf numFmtId="2" fontId="20" fillId="0" borderId="2" xfId="13" applyNumberFormat="1" applyFont="1" applyFill="1" applyBorder="1" applyAlignment="1">
      <alignment horizontal="right" wrapText="1"/>
    </xf>
    <xf numFmtId="0" fontId="8" fillId="2" borderId="61" xfId="0" applyFont="1" applyFill="1" applyBorder="1" applyAlignment="1">
      <alignment horizontal="right" wrapText="1"/>
    </xf>
    <xf numFmtId="0" fontId="8" fillId="2" borderId="49" xfId="0" applyFont="1" applyFill="1" applyBorder="1" applyAlignment="1">
      <alignment horizontal="right" wrapText="1"/>
    </xf>
    <xf numFmtId="0" fontId="5" fillId="2" borderId="61" xfId="0" applyFont="1" applyFill="1" applyBorder="1" applyAlignment="1">
      <alignment horizontal="right" wrapText="1"/>
    </xf>
    <xf numFmtId="0" fontId="5" fillId="2" borderId="49" xfId="0" applyFont="1" applyFill="1" applyBorder="1" applyAlignment="1">
      <alignment horizontal="right" wrapText="1"/>
    </xf>
    <xf numFmtId="0" fontId="19" fillId="9" borderId="61" xfId="0" applyFont="1" applyFill="1" applyBorder="1" applyAlignment="1">
      <alignment horizontal="right" wrapText="1"/>
    </xf>
    <xf numFmtId="0" fontId="19" fillId="9" borderId="49" xfId="0" applyFont="1" applyFill="1" applyBorder="1" applyAlignment="1">
      <alignment horizontal="right" wrapText="1"/>
    </xf>
    <xf numFmtId="0" fontId="8" fillId="0" borderId="26" xfId="0" applyFont="1" applyBorder="1" applyAlignment="1">
      <alignment horizontal="right" wrapText="1"/>
    </xf>
    <xf numFmtId="0" fontId="8" fillId="0" borderId="22" xfId="0" applyFont="1" applyBorder="1" applyAlignment="1">
      <alignment horizontal="right" wrapText="1"/>
    </xf>
    <xf numFmtId="2" fontId="8" fillId="0" borderId="3" xfId="0" applyNumberFormat="1" applyFont="1" applyBorder="1" applyAlignment="1">
      <alignment horizontal="right" wrapText="1"/>
    </xf>
    <xf numFmtId="0" fontId="26" fillId="0" borderId="0" xfId="5" applyFont="1" applyBorder="1" applyAlignment="1">
      <alignment horizontal="center"/>
    </xf>
    <xf numFmtId="0" fontId="0" fillId="0" borderId="0" xfId="0"/>
    <xf numFmtId="0" fontId="25" fillId="0" borderId="76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 wrapText="1"/>
    </xf>
    <xf numFmtId="0" fontId="8" fillId="2" borderId="2" xfId="5" applyFont="1" applyFill="1" applyBorder="1" applyAlignment="1">
      <alignment horizontal="right" vertical="center" wrapText="1"/>
    </xf>
    <xf numFmtId="0" fontId="1" fillId="0" borderId="0" xfId="18" applyFont="1" applyFill="1" applyBorder="1"/>
    <xf numFmtId="0" fontId="1" fillId="0" borderId="0" xfId="18" applyFont="1" applyFill="1" applyBorder="1" applyAlignment="1">
      <alignment horizontal="left"/>
    </xf>
    <xf numFmtId="0" fontId="1" fillId="0" borderId="0" xfId="18" applyFont="1" applyBorder="1" applyAlignment="1"/>
    <xf numFmtId="0" fontId="15" fillId="0" borderId="0" xfId="18" applyFont="1" applyBorder="1" applyAlignment="1"/>
    <xf numFmtId="0" fontId="15" fillId="0" borderId="0" xfId="18" applyFont="1" applyFill="1" applyBorder="1" applyAlignment="1"/>
    <xf numFmtId="0" fontId="1" fillId="0" borderId="0" xfId="18" applyBorder="1"/>
    <xf numFmtId="0" fontId="13" fillId="0" borderId="0" xfId="18" applyFont="1" applyFill="1" applyBorder="1" applyAlignment="1">
      <alignment horizontal="left"/>
    </xf>
    <xf numFmtId="0" fontId="26" fillId="0" borderId="0" xfId="18" applyFont="1" applyBorder="1" applyAlignment="1"/>
    <xf numFmtId="0" fontId="13" fillId="0" borderId="0" xfId="18" applyFont="1" applyBorder="1" applyAlignment="1">
      <alignment horizontal="center"/>
    </xf>
    <xf numFmtId="0" fontId="13" fillId="0" borderId="0" xfId="18" applyFont="1" applyBorder="1" applyAlignment="1"/>
    <xf numFmtId="0" fontId="30" fillId="0" borderId="53" xfId="0" applyFont="1" applyBorder="1" applyAlignment="1">
      <alignment horizontal="center" vertical="center"/>
    </xf>
    <xf numFmtId="0" fontId="1" fillId="0" borderId="44" xfId="18" applyFont="1" applyFill="1" applyBorder="1" applyAlignment="1" applyProtection="1">
      <alignment horizontal="center"/>
      <protection locked="0"/>
    </xf>
    <xf numFmtId="0" fontId="25" fillId="0" borderId="42" xfId="0" applyFont="1" applyBorder="1" applyAlignment="1">
      <alignment horizontal="left" vertical="center"/>
    </xf>
    <xf numFmtId="0" fontId="1" fillId="0" borderId="2" xfId="18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 wrapText="1"/>
    </xf>
    <xf numFmtId="0" fontId="1" fillId="2" borderId="2" xfId="18" applyFont="1" applyFill="1" applyBorder="1" applyAlignment="1">
      <alignment horizontal="right" wrapText="1"/>
    </xf>
    <xf numFmtId="0" fontId="1" fillId="0" borderId="2" xfId="18" applyFont="1" applyFill="1" applyBorder="1" applyAlignment="1">
      <alignment horizontal="right"/>
    </xf>
    <xf numFmtId="0" fontId="1" fillId="0" borderId="0" xfId="18" applyFont="1" applyBorder="1" applyAlignment="1">
      <alignment horizontal="center" vertical="center"/>
    </xf>
    <xf numFmtId="0" fontId="17" fillId="0" borderId="0" xfId="18" applyFont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4" xfId="18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left" wrapText="1"/>
    </xf>
    <xf numFmtId="0" fontId="1" fillId="2" borderId="4" xfId="18" applyFont="1" applyFill="1" applyBorder="1" applyAlignment="1">
      <alignment horizontal="right" wrapText="1"/>
    </xf>
    <xf numFmtId="0" fontId="1" fillId="0" borderId="4" xfId="18" applyFont="1" applyFill="1" applyBorder="1" applyAlignment="1">
      <alignment horizontal="right"/>
    </xf>
    <xf numFmtId="0" fontId="1" fillId="0" borderId="2" xfId="0" applyFont="1" applyBorder="1" applyAlignment="1">
      <alignment wrapText="1"/>
    </xf>
    <xf numFmtId="0" fontId="21" fillId="0" borderId="2" xfId="18" applyFont="1" applyFill="1" applyBorder="1" applyAlignment="1">
      <alignment horizontal="right"/>
    </xf>
    <xf numFmtId="0" fontId="13" fillId="0" borderId="44" xfId="18" applyFont="1" applyFill="1" applyBorder="1" applyAlignment="1" applyProtection="1">
      <alignment horizontal="left" vertical="center"/>
      <protection locked="0"/>
    </xf>
    <xf numFmtId="0" fontId="13" fillId="2" borderId="44" xfId="18" applyFont="1" applyFill="1" applyBorder="1" applyAlignment="1">
      <alignment horizontal="left" vertical="center" wrapText="1"/>
    </xf>
    <xf numFmtId="0" fontId="13" fillId="0" borderId="44" xfId="18" applyFont="1" applyFill="1" applyBorder="1" applyAlignment="1">
      <alignment horizontal="left" vertical="center"/>
    </xf>
    <xf numFmtId="0" fontId="1" fillId="0" borderId="3" xfId="18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left" wrapText="1"/>
    </xf>
    <xf numFmtId="0" fontId="1" fillId="2" borderId="3" xfId="18" applyFont="1" applyFill="1" applyBorder="1" applyAlignment="1">
      <alignment horizontal="right" wrapText="1"/>
    </xf>
    <xf numFmtId="0" fontId="1" fillId="2" borderId="3" xfId="18" applyFont="1" applyFill="1" applyBorder="1" applyAlignment="1">
      <alignment horizontal="right"/>
    </xf>
    <xf numFmtId="2" fontId="1" fillId="2" borderId="23" xfId="18" applyNumberFormat="1" applyFont="1" applyFill="1" applyBorder="1" applyAlignment="1">
      <alignment horizontal="right" vertical="center"/>
    </xf>
    <xf numFmtId="0" fontId="1" fillId="0" borderId="2" xfId="18" applyFont="1" applyBorder="1" applyAlignment="1">
      <alignment horizontal="right"/>
    </xf>
    <xf numFmtId="2" fontId="1" fillId="2" borderId="24" xfId="18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2" borderId="2" xfId="18" applyFont="1" applyFill="1" applyBorder="1" applyAlignment="1">
      <alignment horizontal="right"/>
    </xf>
    <xf numFmtId="0" fontId="1" fillId="0" borderId="0" xfId="18" applyFont="1" applyFill="1" applyBorder="1" applyAlignment="1">
      <alignment horizontal="center" vertical="center"/>
    </xf>
    <xf numFmtId="0" fontId="17" fillId="0" borderId="0" xfId="18" applyFont="1" applyFill="1" applyAlignment="1">
      <alignment horizontal="center" vertical="center"/>
    </xf>
    <xf numFmtId="0" fontId="1" fillId="0" borderId="2" xfId="18" applyFont="1" applyBorder="1" applyAlignment="1">
      <alignment horizontal="left"/>
    </xf>
    <xf numFmtId="0" fontId="1" fillId="0" borderId="1" xfId="18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18" applyFont="1" applyFill="1" applyBorder="1" applyAlignment="1">
      <alignment horizontal="right" vertical="center" wrapText="1"/>
    </xf>
    <xf numFmtId="0" fontId="1" fillId="0" borderId="1" xfId="18" applyFont="1" applyBorder="1" applyAlignment="1">
      <alignment horizontal="right" vertical="center"/>
    </xf>
    <xf numFmtId="2" fontId="1" fillId="2" borderId="25" xfId="18" applyNumberFormat="1" applyFont="1" applyFill="1" applyBorder="1" applyAlignment="1">
      <alignment horizontal="right" vertical="center"/>
    </xf>
    <xf numFmtId="0" fontId="13" fillId="0" borderId="44" xfId="18" applyFont="1" applyBorder="1" applyAlignment="1">
      <alignment horizontal="left" vertical="center"/>
    </xf>
    <xf numFmtId="2" fontId="13" fillId="2" borderId="45" xfId="18" applyNumberFormat="1" applyFont="1" applyFill="1" applyBorder="1" applyAlignment="1">
      <alignment horizontal="left" vertical="center"/>
    </xf>
    <xf numFmtId="0" fontId="1" fillId="0" borderId="5" xfId="18" applyFont="1" applyFill="1" applyBorder="1" applyAlignment="1" applyProtection="1">
      <alignment horizontal="center"/>
      <protection locked="0"/>
    </xf>
    <xf numFmtId="0" fontId="1" fillId="2" borderId="5" xfId="18" applyFont="1" applyFill="1" applyBorder="1" applyAlignment="1">
      <alignment horizontal="right" wrapText="1"/>
    </xf>
    <xf numFmtId="0" fontId="1" fillId="0" borderId="5" xfId="18" applyFont="1" applyFill="1" applyBorder="1" applyAlignment="1">
      <alignment horizontal="right"/>
    </xf>
    <xf numFmtId="0" fontId="1" fillId="0" borderId="11" xfId="0" applyFont="1" applyBorder="1" applyAlignment="1">
      <alignment horizontal="left" wrapText="1"/>
    </xf>
    <xf numFmtId="0" fontId="1" fillId="0" borderId="0" xfId="18" applyAlignment="1">
      <alignment horizontal="center" vertical="center"/>
    </xf>
    <xf numFmtId="0" fontId="1" fillId="0" borderId="12" xfId="18" applyFont="1" applyBorder="1" applyAlignment="1">
      <alignment horizontal="left"/>
    </xf>
    <xf numFmtId="0" fontId="13" fillId="0" borderId="52" xfId="18" applyFont="1" applyBorder="1" applyAlignment="1">
      <alignment horizontal="left" vertical="center"/>
    </xf>
    <xf numFmtId="0" fontId="1" fillId="0" borderId="18" xfId="0" applyFont="1" applyBorder="1" applyAlignment="1">
      <alignment horizontal="left" wrapText="1"/>
    </xf>
    <xf numFmtId="0" fontId="1" fillId="0" borderId="3" xfId="18" applyFont="1" applyFill="1" applyBorder="1" applyAlignment="1">
      <alignment horizontal="right"/>
    </xf>
    <xf numFmtId="0" fontId="1" fillId="0" borderId="15" xfId="18" applyBorder="1" applyAlignment="1">
      <alignment horizontal="right" vertical="center"/>
    </xf>
    <xf numFmtId="0" fontId="20" fillId="0" borderId="2" xfId="18" applyFont="1" applyFill="1" applyBorder="1" applyAlignment="1">
      <alignment horizontal="right"/>
    </xf>
    <xf numFmtId="0" fontId="1" fillId="0" borderId="20" xfId="18" applyBorder="1" applyAlignment="1">
      <alignment horizontal="right" vertical="center"/>
    </xf>
    <xf numFmtId="0" fontId="1" fillId="0" borderId="16" xfId="0" applyFont="1" applyBorder="1" applyAlignment="1">
      <alignment horizontal="left" wrapText="1"/>
    </xf>
    <xf numFmtId="0" fontId="1" fillId="0" borderId="2" xfId="1" applyFont="1" applyFill="1" applyBorder="1" applyAlignment="1" applyProtection="1">
      <alignment horizontal="center"/>
      <protection locked="0"/>
    </xf>
    <xf numFmtId="0" fontId="1" fillId="0" borderId="2" xfId="1" applyFont="1" applyBorder="1" applyAlignment="1">
      <alignment horizontal="left" wrapText="1"/>
    </xf>
    <xf numFmtId="0" fontId="1" fillId="4" borderId="11" xfId="1" applyFont="1" applyFill="1" applyBorder="1" applyAlignment="1">
      <alignment horizontal="left" wrapText="1"/>
    </xf>
    <xf numFmtId="0" fontId="1" fillId="0" borderId="5" xfId="0" applyFont="1" applyBorder="1" applyAlignment="1">
      <alignment wrapText="1"/>
    </xf>
    <xf numFmtId="0" fontId="1" fillId="2" borderId="5" xfId="19" applyFont="1" applyFill="1" applyBorder="1" applyAlignment="1">
      <alignment horizontal="right" vertical="center" wrapText="1"/>
    </xf>
    <xf numFmtId="0" fontId="1" fillId="2" borderId="5" xfId="19" applyFont="1" applyFill="1" applyBorder="1" applyAlignment="1">
      <alignment horizontal="right" vertical="center"/>
    </xf>
    <xf numFmtId="0" fontId="1" fillId="0" borderId="16" xfId="0" applyFont="1" applyBorder="1" applyAlignment="1">
      <alignment wrapText="1"/>
    </xf>
    <xf numFmtId="0" fontId="1" fillId="2" borderId="2" xfId="19" applyFont="1" applyFill="1" applyBorder="1" applyAlignment="1">
      <alignment horizontal="right" vertical="center" wrapText="1"/>
    </xf>
    <xf numFmtId="0" fontId="1" fillId="2" borderId="2" xfId="19" applyFont="1" applyFill="1" applyBorder="1" applyAlignment="1">
      <alignment horizontal="right" vertical="center"/>
    </xf>
    <xf numFmtId="0" fontId="19" fillId="0" borderId="2" xfId="18" applyFont="1" applyFill="1" applyBorder="1" applyAlignment="1">
      <alignment wrapText="1"/>
    </xf>
    <xf numFmtId="2" fontId="20" fillId="3" borderId="37" xfId="0" applyNumberFormat="1" applyFont="1" applyFill="1" applyBorder="1" applyAlignment="1">
      <alignment horizontal="right"/>
    </xf>
    <xf numFmtId="0" fontId="19" fillId="0" borderId="17" xfId="18" applyFont="1" applyFill="1" applyBorder="1" applyAlignment="1">
      <alignment wrapText="1"/>
    </xf>
    <xf numFmtId="0" fontId="25" fillId="0" borderId="51" xfId="18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9" fillId="9" borderId="5" xfId="0" applyFont="1" applyFill="1" applyBorder="1" applyAlignment="1">
      <alignment horizontal="right" wrapText="1"/>
    </xf>
    <xf numFmtId="0" fontId="19" fillId="9" borderId="20" xfId="0" applyFont="1" applyFill="1" applyBorder="1" applyAlignment="1">
      <alignment horizontal="right"/>
    </xf>
    <xf numFmtId="0" fontId="20" fillId="2" borderId="2" xfId="18" applyFont="1" applyFill="1" applyBorder="1" applyAlignment="1">
      <alignment horizontal="right"/>
    </xf>
    <xf numFmtId="0" fontId="1" fillId="2" borderId="4" xfId="0" applyFont="1" applyFill="1" applyBorder="1" applyAlignment="1">
      <alignment horizontal="left" wrapText="1"/>
    </xf>
    <xf numFmtId="0" fontId="1" fillId="2" borderId="4" xfId="18" applyFont="1" applyFill="1" applyBorder="1" applyAlignment="1">
      <alignment horizontal="right"/>
    </xf>
    <xf numFmtId="0" fontId="1" fillId="2" borderId="1" xfId="18" applyFont="1" applyFill="1" applyBorder="1" applyAlignment="1">
      <alignment horizontal="right" wrapText="1"/>
    </xf>
    <xf numFmtId="0" fontId="19" fillId="0" borderId="3" xfId="8" applyFont="1" applyFill="1" applyBorder="1" applyAlignment="1">
      <alignment horizontal="right"/>
    </xf>
    <xf numFmtId="0" fontId="1" fillId="0" borderId="1" xfId="18" applyFont="1" applyFill="1" applyBorder="1" applyAlignment="1">
      <alignment horizontal="right"/>
    </xf>
    <xf numFmtId="2" fontId="19" fillId="7" borderId="25" xfId="0" applyNumberFormat="1" applyFont="1" applyFill="1" applyBorder="1" applyAlignment="1">
      <alignment horizontal="right"/>
    </xf>
    <xf numFmtId="0" fontId="1" fillId="0" borderId="0" xfId="18" applyFont="1" applyFill="1"/>
    <xf numFmtId="0" fontId="1" fillId="0" borderId="0" xfId="18" applyFont="1" applyFill="1" applyAlignment="1">
      <alignment horizontal="left"/>
    </xf>
    <xf numFmtId="0" fontId="1" fillId="0" borderId="0" xfId="18" applyFont="1"/>
    <xf numFmtId="2" fontId="28" fillId="0" borderId="5" xfId="18" applyNumberFormat="1" applyFont="1" applyFill="1" applyBorder="1"/>
    <xf numFmtId="0" fontId="1" fillId="0" borderId="0" xfId="18"/>
    <xf numFmtId="0" fontId="1" fillId="0" borderId="0" xfId="18" applyFill="1"/>
    <xf numFmtId="0" fontId="1" fillId="0" borderId="0" xfId="18" applyFill="1" applyAlignment="1">
      <alignment horizontal="left"/>
    </xf>
    <xf numFmtId="0" fontId="23" fillId="0" borderId="7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wrapText="1"/>
    </xf>
    <xf numFmtId="0" fontId="22" fillId="0" borderId="48" xfId="0" applyFont="1" applyBorder="1" applyAlignment="1">
      <alignment horizontal="center" vertical="center" wrapText="1"/>
    </xf>
    <xf numFmtId="2" fontId="30" fillId="2" borderId="38" xfId="0" applyNumberFormat="1" applyFont="1" applyFill="1" applyBorder="1" applyAlignment="1">
      <alignment horizontal="center" wrapText="1"/>
    </xf>
    <xf numFmtId="2" fontId="19" fillId="7" borderId="36" xfId="0" applyNumberFormat="1" applyFont="1" applyFill="1" applyBorder="1" applyAlignment="1">
      <alignment horizontal="right"/>
    </xf>
    <xf numFmtId="0" fontId="1" fillId="0" borderId="27" xfId="18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8" fillId="0" borderId="5" xfId="5" applyFont="1" applyFill="1" applyBorder="1" applyAlignment="1" applyProtection="1">
      <protection locked="0"/>
    </xf>
    <xf numFmtId="0" fontId="19" fillId="0" borderId="8" xfId="0" applyFont="1" applyBorder="1" applyAlignment="1">
      <alignment horizontal="right"/>
    </xf>
    <xf numFmtId="2" fontId="8" fillId="2" borderId="25" xfId="5" applyNumberFormat="1" applyFont="1" applyFill="1" applyBorder="1" applyAlignment="1">
      <alignment horizontal="right" vertical="center"/>
    </xf>
    <xf numFmtId="0" fontId="1" fillId="0" borderId="3" xfId="5" applyFont="1" applyFill="1" applyBorder="1" applyAlignment="1" applyProtection="1">
      <alignment horizontal="left"/>
      <protection locked="0"/>
    </xf>
    <xf numFmtId="0" fontId="1" fillId="0" borderId="2" xfId="5" applyFont="1" applyFill="1" applyBorder="1" applyAlignment="1" applyProtection="1">
      <alignment horizontal="left"/>
      <protection locked="0"/>
    </xf>
    <xf numFmtId="0" fontId="1" fillId="0" borderId="5" xfId="5" applyFont="1" applyFill="1" applyBorder="1" applyAlignment="1" applyProtection="1">
      <alignment horizontal="left"/>
      <protection locked="0"/>
    </xf>
    <xf numFmtId="2" fontId="19" fillId="7" borderId="56" xfId="0" applyNumberFormat="1" applyFont="1" applyFill="1" applyBorder="1" applyAlignment="1">
      <alignment horizontal="right"/>
    </xf>
    <xf numFmtId="0" fontId="8" fillId="0" borderId="1" xfId="5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9" fillId="0" borderId="28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67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9" fillId="0" borderId="65" xfId="0" applyFont="1" applyBorder="1" applyAlignment="1">
      <alignment horizontal="left"/>
    </xf>
    <xf numFmtId="2" fontId="19" fillId="0" borderId="3" xfId="0" applyNumberFormat="1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2" fontId="19" fillId="0" borderId="28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/>
    </xf>
    <xf numFmtId="2" fontId="19" fillId="0" borderId="27" xfId="0" applyNumberFormat="1" applyFont="1" applyBorder="1" applyAlignment="1">
      <alignment horizontal="center"/>
    </xf>
    <xf numFmtId="0" fontId="8" fillId="0" borderId="80" xfId="0" applyFont="1" applyBorder="1" applyAlignment="1">
      <alignment horizontal="left" wrapText="1"/>
    </xf>
    <xf numFmtId="0" fontId="21" fillId="0" borderId="24" xfId="1" applyFont="1" applyBorder="1" applyAlignment="1">
      <alignment horizontal="left"/>
    </xf>
    <xf numFmtId="0" fontId="8" fillId="2" borderId="38" xfId="0" applyFont="1" applyFill="1" applyBorder="1" applyAlignment="1">
      <alignment horizontal="left" wrapText="1"/>
    </xf>
    <xf numFmtId="0" fontId="5" fillId="2" borderId="23" xfId="0" applyFont="1" applyFill="1" applyBorder="1" applyAlignment="1">
      <alignment horizontal="left" wrapText="1"/>
    </xf>
    <xf numFmtId="0" fontId="19" fillId="0" borderId="36" xfId="5" applyFont="1" applyFill="1" applyBorder="1" applyAlignment="1">
      <alignment wrapText="1"/>
    </xf>
    <xf numFmtId="0" fontId="8" fillId="0" borderId="37" xfId="0" applyFont="1" applyFill="1" applyBorder="1" applyAlignment="1">
      <alignment horizontal="left" wrapText="1"/>
    </xf>
    <xf numFmtId="0" fontId="5" fillId="0" borderId="37" xfId="0" applyFont="1" applyBorder="1" applyAlignment="1">
      <alignment horizontal="left" wrapText="1"/>
    </xf>
    <xf numFmtId="0" fontId="5" fillId="0" borderId="25" xfId="0" applyFont="1" applyBorder="1" applyAlignment="1">
      <alignment horizontal="left" wrapText="1"/>
    </xf>
    <xf numFmtId="2" fontId="5" fillId="2" borderId="3" xfId="0" applyNumberFormat="1" applyFont="1" applyFill="1" applyBorder="1" applyAlignment="1">
      <alignment horizontal="center" wrapText="1"/>
    </xf>
    <xf numFmtId="2" fontId="19" fillId="0" borderId="4" xfId="5" applyNumberFormat="1" applyFont="1" applyFill="1" applyBorder="1" applyAlignment="1">
      <alignment horizontal="center" wrapText="1"/>
    </xf>
    <xf numFmtId="2" fontId="8" fillId="0" borderId="5" xfId="0" applyNumberFormat="1" applyFont="1" applyFill="1" applyBorder="1" applyAlignment="1">
      <alignment horizontal="center" wrapText="1"/>
    </xf>
    <xf numFmtId="2" fontId="5" fillId="0" borderId="5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19" fillId="0" borderId="68" xfId="5" applyFont="1" applyFill="1" applyBorder="1" applyAlignment="1">
      <alignment horizontal="center" wrapText="1"/>
    </xf>
    <xf numFmtId="0" fontId="8" fillId="0" borderId="66" xfId="0" applyFont="1" applyFill="1" applyBorder="1" applyAlignment="1">
      <alignment horizontal="center" wrapText="1"/>
    </xf>
    <xf numFmtId="0" fontId="5" fillId="0" borderId="66" xfId="0" applyFont="1" applyBorder="1" applyAlignment="1">
      <alignment horizontal="center" wrapText="1"/>
    </xf>
    <xf numFmtId="0" fontId="5" fillId="0" borderId="69" xfId="0" applyFont="1" applyBorder="1" applyAlignment="1">
      <alignment horizontal="center" wrapText="1"/>
    </xf>
    <xf numFmtId="0" fontId="21" fillId="0" borderId="67" xfId="1" applyFont="1" applyBorder="1" applyAlignment="1">
      <alignment horizontal="center"/>
    </xf>
    <xf numFmtId="0" fontId="5" fillId="2" borderId="29" xfId="0" applyFont="1" applyFill="1" applyBorder="1" applyAlignment="1">
      <alignment horizontal="center" wrapText="1"/>
    </xf>
    <xf numFmtId="0" fontId="8" fillId="0" borderId="25" xfId="5" applyFont="1" applyBorder="1" applyAlignment="1">
      <alignment horizontal="left"/>
    </xf>
    <xf numFmtId="2" fontId="8" fillId="0" borderId="1" xfId="5" applyNumberFormat="1" applyFont="1" applyBorder="1" applyAlignment="1">
      <alignment horizontal="center"/>
    </xf>
    <xf numFmtId="2" fontId="21" fillId="0" borderId="2" xfId="1" applyNumberFormat="1" applyFont="1" applyBorder="1" applyAlignment="1">
      <alignment horizontal="center"/>
    </xf>
    <xf numFmtId="0" fontId="8" fillId="0" borderId="69" xfId="5" applyFont="1" applyBorder="1" applyAlignment="1">
      <alignment horizontal="center"/>
    </xf>
    <xf numFmtId="1" fontId="8" fillId="2" borderId="6" xfId="5" applyNumberFormat="1" applyFont="1" applyFill="1" applyBorder="1" applyAlignment="1">
      <alignment horizontal="right"/>
    </xf>
    <xf numFmtId="1" fontId="8" fillId="2" borderId="7" xfId="5" applyNumberFormat="1" applyFont="1" applyFill="1" applyBorder="1" applyAlignment="1">
      <alignment horizontal="right"/>
    </xf>
    <xf numFmtId="1" fontId="8" fillId="2" borderId="8" xfId="5" applyNumberFormat="1" applyFont="1" applyFill="1" applyBorder="1" applyAlignment="1">
      <alignment horizontal="right"/>
    </xf>
    <xf numFmtId="1" fontId="8" fillId="2" borderId="10" xfId="5" applyNumberFormat="1" applyFont="1" applyFill="1" applyBorder="1" applyAlignment="1">
      <alignment horizontal="right"/>
    </xf>
    <xf numFmtId="1" fontId="8" fillId="2" borderId="9" xfId="5" applyNumberFormat="1" applyFont="1" applyFill="1" applyBorder="1" applyAlignment="1">
      <alignment horizontal="right"/>
    </xf>
    <xf numFmtId="0" fontId="8" fillId="0" borderId="63" xfId="5" applyFont="1" applyBorder="1" applyAlignment="1">
      <alignment horizontal="left"/>
    </xf>
    <xf numFmtId="0" fontId="1" fillId="0" borderId="36" xfId="0" applyFont="1" applyBorder="1" applyAlignment="1">
      <alignment horizontal="left" wrapText="1"/>
    </xf>
    <xf numFmtId="0" fontId="8" fillId="0" borderId="62" xfId="0" applyFont="1" applyFill="1" applyBorder="1" applyAlignment="1">
      <alignment horizontal="left" wrapText="1"/>
    </xf>
    <xf numFmtId="0" fontId="8" fillId="4" borderId="23" xfId="1" applyFont="1" applyFill="1" applyBorder="1" applyAlignment="1">
      <alignment horizontal="left" wrapText="1"/>
    </xf>
    <xf numFmtId="0" fontId="8" fillId="0" borderId="64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20" fillId="0" borderId="36" xfId="5" applyFont="1" applyFill="1" applyBorder="1" applyAlignment="1">
      <alignment wrapText="1"/>
    </xf>
    <xf numFmtId="0" fontId="8" fillId="4" borderId="29" xfId="1" applyFont="1" applyFill="1" applyBorder="1" applyAlignment="1">
      <alignment horizontal="center" wrapText="1"/>
    </xf>
    <xf numFmtId="0" fontId="20" fillId="0" borderId="68" xfId="5" applyFont="1" applyFill="1" applyBorder="1" applyAlignment="1">
      <alignment horizontal="center" wrapText="1"/>
    </xf>
    <xf numFmtId="2" fontId="8" fillId="4" borderId="3" xfId="1" applyNumberFormat="1" applyFont="1" applyFill="1" applyBorder="1" applyAlignment="1">
      <alignment horizontal="center" wrapText="1"/>
    </xf>
    <xf numFmtId="2" fontId="20" fillId="0" borderId="4" xfId="5" applyNumberFormat="1" applyFont="1" applyFill="1" applyBorder="1" applyAlignment="1">
      <alignment horizontal="center" wrapText="1"/>
    </xf>
    <xf numFmtId="1" fontId="7" fillId="2" borderId="6" xfId="9" applyNumberFormat="1" applyFont="1" applyFill="1" applyBorder="1" applyAlignment="1">
      <alignment horizontal="right"/>
    </xf>
    <xf numFmtId="0" fontId="8" fillId="0" borderId="15" xfId="0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0" fontId="8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horizontal="right" vertical="center" wrapText="1"/>
    </xf>
    <xf numFmtId="0" fontId="21" fillId="0" borderId="15" xfId="1" applyFont="1" applyBorder="1" applyAlignment="1">
      <alignment horizontal="right"/>
    </xf>
    <xf numFmtId="0" fontId="21" fillId="0" borderId="15" xfId="1" applyFont="1" applyFill="1" applyBorder="1" applyAlignment="1">
      <alignment horizontal="right"/>
    </xf>
    <xf numFmtId="0" fontId="19" fillId="0" borderId="15" xfId="5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right" wrapText="1"/>
    </xf>
    <xf numFmtId="0" fontId="5" fillId="2" borderId="15" xfId="0" applyFont="1" applyFill="1" applyBorder="1" applyAlignment="1">
      <alignment horizontal="right" wrapText="1"/>
    </xf>
    <xf numFmtId="0" fontId="19" fillId="9" borderId="15" xfId="0" applyFont="1" applyFill="1" applyBorder="1" applyAlignment="1">
      <alignment horizontal="right" wrapText="1"/>
    </xf>
    <xf numFmtId="0" fontId="13" fillId="0" borderId="0" xfId="0" applyFont="1" applyAlignment="1">
      <alignment horizontal="right"/>
    </xf>
    <xf numFmtId="0" fontId="28" fillId="0" borderId="0" xfId="0" applyFont="1"/>
    <xf numFmtId="2" fontId="28" fillId="0" borderId="0" xfId="0" applyNumberFormat="1" applyFont="1" applyAlignment="1">
      <alignment horizontal="right"/>
    </xf>
    <xf numFmtId="2" fontId="28" fillId="0" borderId="0" xfId="0" applyNumberFormat="1" applyFont="1"/>
    <xf numFmtId="0" fontId="3" fillId="0" borderId="15" xfId="0" applyFont="1" applyBorder="1" applyAlignment="1">
      <alignment horizontal="right" wrapText="1"/>
    </xf>
    <xf numFmtId="0" fontId="3" fillId="0" borderId="20" xfId="0" applyFont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15" xfId="13" applyFont="1" applyBorder="1" applyAlignment="1">
      <alignment horizontal="right"/>
    </xf>
    <xf numFmtId="0" fontId="19" fillId="0" borderId="15" xfId="13" applyFont="1" applyBorder="1" applyAlignment="1">
      <alignment horizontal="right"/>
    </xf>
    <xf numFmtId="0" fontId="1" fillId="0" borderId="61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" fillId="0" borderId="49" xfId="0" applyFont="1" applyBorder="1" applyAlignment="1">
      <alignment horizontal="right" wrapText="1"/>
    </xf>
    <xf numFmtId="0" fontId="3" fillId="0" borderId="43" xfId="0" applyFont="1" applyBorder="1" applyAlignment="1">
      <alignment horizontal="right" wrapText="1"/>
    </xf>
    <xf numFmtId="0" fontId="3" fillId="0" borderId="15" xfId="1" applyFont="1" applyBorder="1" applyAlignment="1">
      <alignment horizontal="right" wrapText="1"/>
    </xf>
    <xf numFmtId="0" fontId="3" fillId="4" borderId="43" xfId="1" applyFont="1" applyFill="1" applyBorder="1" applyAlignment="1">
      <alignment horizontal="right" wrapText="1"/>
    </xf>
    <xf numFmtId="0" fontId="19" fillId="0" borderId="15" xfId="13" applyFont="1" applyFill="1" applyBorder="1" applyAlignment="1">
      <alignment horizontal="right" wrapText="1"/>
    </xf>
    <xf numFmtId="0" fontId="19" fillId="0" borderId="15" xfId="13" applyFont="1" applyFill="1" applyBorder="1" applyAlignment="1">
      <alignment horizontal="right" vertical="center" wrapText="1"/>
    </xf>
    <xf numFmtId="0" fontId="20" fillId="0" borderId="15" xfId="13" applyFont="1" applyFill="1" applyBorder="1" applyAlignment="1">
      <alignment horizontal="right" wrapText="1"/>
    </xf>
    <xf numFmtId="0" fontId="8" fillId="0" borderId="19" xfId="0" applyFont="1" applyBorder="1" applyAlignment="1">
      <alignment horizontal="right" wrapText="1"/>
    </xf>
    <xf numFmtId="0" fontId="2" fillId="0" borderId="71" xfId="0" applyFont="1" applyFill="1" applyBorder="1" applyAlignment="1">
      <alignment horizontal="right" wrapText="1"/>
    </xf>
    <xf numFmtId="0" fontId="2" fillId="0" borderId="41" xfId="0" applyFont="1" applyFill="1" applyBorder="1" applyAlignment="1">
      <alignment horizontal="right" wrapText="1"/>
    </xf>
    <xf numFmtId="0" fontId="2" fillId="0" borderId="48" xfId="0" applyFont="1" applyFill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 wrapText="1"/>
    </xf>
    <xf numFmtId="0" fontId="13" fillId="0" borderId="26" xfId="0" applyFont="1" applyBorder="1" applyAlignment="1">
      <alignment horizontal="center"/>
    </xf>
    <xf numFmtId="0" fontId="1" fillId="0" borderId="28" xfId="18" applyFont="1" applyFill="1" applyBorder="1" applyAlignment="1" applyProtection="1">
      <alignment horizontal="center"/>
      <protection locked="0"/>
    </xf>
    <xf numFmtId="0" fontId="19" fillId="0" borderId="28" xfId="18" applyFont="1" applyFill="1" applyBorder="1" applyAlignment="1">
      <alignment wrapText="1"/>
    </xf>
    <xf numFmtId="0" fontId="1" fillId="2" borderId="28" xfId="18" applyFont="1" applyFill="1" applyBorder="1" applyAlignment="1">
      <alignment horizontal="right" wrapText="1"/>
    </xf>
    <xf numFmtId="0" fontId="1" fillId="0" borderId="28" xfId="18" applyFont="1" applyFill="1" applyBorder="1" applyAlignment="1">
      <alignment horizontal="right"/>
    </xf>
    <xf numFmtId="0" fontId="8" fillId="0" borderId="1" xfId="5" applyFont="1" applyFill="1" applyBorder="1" applyAlignment="1" applyProtection="1">
      <protection locked="0"/>
    </xf>
    <xf numFmtId="0" fontId="1" fillId="0" borderId="4" xfId="5" applyFont="1" applyFill="1" applyBorder="1" applyAlignment="1" applyProtection="1">
      <alignment horizontal="left"/>
      <protection locked="0"/>
    </xf>
    <xf numFmtId="0" fontId="8" fillId="0" borderId="2" xfId="1" applyFont="1" applyFill="1" applyBorder="1" applyAlignment="1" applyProtection="1">
      <alignment horizontal="left"/>
      <protection locked="0"/>
    </xf>
    <xf numFmtId="0" fontId="5" fillId="0" borderId="2" xfId="1" applyFont="1" applyBorder="1" applyAlignment="1">
      <alignment horizontal="left" wrapText="1"/>
    </xf>
    <xf numFmtId="2" fontId="19" fillId="7" borderId="25" xfId="0" applyNumberFormat="1" applyFont="1" applyFill="1" applyBorder="1" applyAlignment="1">
      <alignment horizontal="right" vertical="center"/>
    </xf>
    <xf numFmtId="2" fontId="19" fillId="8" borderId="24" xfId="0" applyNumberFormat="1" applyFont="1" applyFill="1" applyBorder="1" applyAlignment="1">
      <alignment horizontal="right"/>
    </xf>
    <xf numFmtId="0" fontId="8" fillId="0" borderId="3" xfId="5" applyFont="1" applyFill="1" applyBorder="1" applyAlignment="1" applyProtection="1">
      <alignment horizontal="center"/>
      <protection locked="0"/>
    </xf>
    <xf numFmtId="0" fontId="1" fillId="0" borderId="1" xfId="5" applyFont="1" applyFill="1" applyBorder="1" applyAlignment="1" applyProtection="1">
      <alignment horizontal="left"/>
      <protection locked="0"/>
    </xf>
    <xf numFmtId="2" fontId="19" fillId="7" borderId="23" xfId="0" applyNumberFormat="1" applyFont="1" applyFill="1" applyBorder="1" applyAlignment="1">
      <alignment horizontal="right" vertical="center"/>
    </xf>
    <xf numFmtId="0" fontId="19" fillId="0" borderId="25" xfId="5" applyFont="1" applyFill="1" applyBorder="1" applyAlignment="1">
      <alignment wrapText="1"/>
    </xf>
    <xf numFmtId="0" fontId="19" fillId="0" borderId="69" xfId="5" applyFont="1" applyFill="1" applyBorder="1" applyAlignment="1">
      <alignment horizontal="center" wrapText="1"/>
    </xf>
    <xf numFmtId="2" fontId="19" fillId="0" borderId="1" xfId="5" applyNumberFormat="1" applyFont="1" applyFill="1" applyBorder="1" applyAlignment="1">
      <alignment horizont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49" xfId="0" applyFont="1" applyBorder="1" applyAlignment="1">
      <alignment horizontal="right" vertical="center" wrapText="1"/>
    </xf>
    <xf numFmtId="1" fontId="3" fillId="0" borderId="47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49" xfId="0" applyFont="1" applyBorder="1" applyAlignment="1">
      <alignment horizontal="right" vertical="center" wrapText="1"/>
    </xf>
    <xf numFmtId="1" fontId="3" fillId="0" borderId="22" xfId="0" applyNumberFormat="1" applyFont="1" applyBorder="1" applyAlignment="1">
      <alignment horizontal="right" vertical="center"/>
    </xf>
    <xf numFmtId="0" fontId="8" fillId="0" borderId="11" xfId="5" applyFont="1" applyBorder="1" applyAlignment="1">
      <alignment horizontal="left" vertical="center"/>
    </xf>
    <xf numFmtId="0" fontId="8" fillId="0" borderId="61" xfId="5" applyFont="1" applyBorder="1" applyAlignment="1">
      <alignment horizontal="right" vertical="center"/>
    </xf>
    <xf numFmtId="2" fontId="8" fillId="0" borderId="2" xfId="5" applyNumberFormat="1" applyFont="1" applyBorder="1" applyAlignment="1">
      <alignment horizontal="right" vertical="center"/>
    </xf>
    <xf numFmtId="0" fontId="8" fillId="0" borderId="15" xfId="5" applyFont="1" applyBorder="1" applyAlignment="1">
      <alignment horizontal="right" vertical="center"/>
    </xf>
    <xf numFmtId="0" fontId="8" fillId="0" borderId="49" xfId="5" applyFont="1" applyBorder="1" applyAlignment="1">
      <alignment horizontal="right" vertical="center"/>
    </xf>
    <xf numFmtId="0" fontId="21" fillId="0" borderId="11" xfId="1" applyFont="1" applyBorder="1" applyAlignment="1">
      <alignment horizontal="left" vertical="center"/>
    </xf>
    <xf numFmtId="0" fontId="21" fillId="0" borderId="61" xfId="1" applyFont="1" applyBorder="1" applyAlignment="1">
      <alignment horizontal="right" vertical="center"/>
    </xf>
    <xf numFmtId="2" fontId="21" fillId="0" borderId="2" xfId="1" applyNumberFormat="1" applyFont="1" applyBorder="1" applyAlignment="1">
      <alignment horizontal="right" vertical="center"/>
    </xf>
    <xf numFmtId="0" fontId="21" fillId="0" borderId="15" xfId="1" applyFont="1" applyBorder="1" applyAlignment="1">
      <alignment horizontal="right" vertical="center"/>
    </xf>
    <xf numFmtId="0" fontId="21" fillId="0" borderId="49" xfId="1" applyFont="1" applyBorder="1" applyAlignment="1">
      <alignment horizontal="right" vertical="center"/>
    </xf>
    <xf numFmtId="0" fontId="19" fillId="0" borderId="11" xfId="5" applyFont="1" applyBorder="1" applyAlignment="1">
      <alignment horizontal="left" vertical="center"/>
    </xf>
    <xf numFmtId="0" fontId="19" fillId="0" borderId="61" xfId="5" applyFont="1" applyBorder="1" applyAlignment="1">
      <alignment horizontal="right" vertical="center"/>
    </xf>
    <xf numFmtId="2" fontId="19" fillId="0" borderId="2" xfId="5" applyNumberFormat="1" applyFont="1" applyBorder="1" applyAlignment="1">
      <alignment horizontal="right" vertical="center"/>
    </xf>
    <xf numFmtId="0" fontId="19" fillId="0" borderId="15" xfId="5" applyFont="1" applyBorder="1" applyAlignment="1">
      <alignment horizontal="right" vertical="center"/>
    </xf>
    <xf numFmtId="0" fontId="19" fillId="0" borderId="49" xfId="5" applyFont="1" applyBorder="1" applyAlignment="1">
      <alignment horizontal="right" vertical="center"/>
    </xf>
    <xf numFmtId="0" fontId="21" fillId="0" borderId="11" xfId="1" applyFont="1" applyFill="1" applyBorder="1" applyAlignment="1">
      <alignment horizontal="left" vertical="center"/>
    </xf>
    <xf numFmtId="0" fontId="21" fillId="0" borderId="61" xfId="1" applyFont="1" applyFill="1" applyBorder="1" applyAlignment="1">
      <alignment horizontal="right" vertical="center"/>
    </xf>
    <xf numFmtId="2" fontId="21" fillId="0" borderId="2" xfId="1" applyNumberFormat="1" applyFont="1" applyFill="1" applyBorder="1" applyAlignment="1">
      <alignment horizontal="right" vertical="center"/>
    </xf>
    <xf numFmtId="0" fontId="21" fillId="0" borderId="15" xfId="1" applyFont="1" applyFill="1" applyBorder="1" applyAlignment="1">
      <alignment horizontal="right" vertical="center"/>
    </xf>
    <xf numFmtId="0" fontId="21" fillId="0" borderId="49" xfId="1" applyFont="1" applyFill="1" applyBorder="1" applyAlignment="1">
      <alignment horizontal="right" vertical="center"/>
    </xf>
    <xf numFmtId="0" fontId="5" fillId="0" borderId="11" xfId="1" applyFont="1" applyBorder="1" applyAlignment="1">
      <alignment horizontal="left" vertical="center" wrapText="1"/>
    </xf>
    <xf numFmtId="0" fontId="5" fillId="0" borderId="61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5" fillId="0" borderId="15" xfId="1" applyFont="1" applyBorder="1" applyAlignment="1">
      <alignment horizontal="right" vertical="center" wrapText="1"/>
    </xf>
    <xf numFmtId="0" fontId="5" fillId="0" borderId="49" xfId="1" applyFont="1" applyBorder="1" applyAlignment="1">
      <alignment horizontal="right" vertical="center" wrapText="1"/>
    </xf>
    <xf numFmtId="0" fontId="8" fillId="4" borderId="11" xfId="1" applyFont="1" applyFill="1" applyBorder="1" applyAlignment="1">
      <alignment horizontal="left" vertical="center" wrapText="1"/>
    </xf>
    <xf numFmtId="0" fontId="8" fillId="4" borderId="61" xfId="1" applyFont="1" applyFill="1" applyBorder="1" applyAlignment="1">
      <alignment horizontal="right" vertical="center" wrapText="1"/>
    </xf>
    <xf numFmtId="2" fontId="8" fillId="4" borderId="2" xfId="1" applyNumberFormat="1" applyFont="1" applyFill="1" applyBorder="1" applyAlignment="1">
      <alignment horizontal="right" vertical="center" wrapText="1"/>
    </xf>
    <xf numFmtId="0" fontId="8" fillId="4" borderId="15" xfId="1" applyFont="1" applyFill="1" applyBorder="1" applyAlignment="1">
      <alignment horizontal="right" vertical="center" wrapText="1"/>
    </xf>
    <xf numFmtId="0" fontId="8" fillId="4" borderId="49" xfId="1" applyFont="1" applyFill="1" applyBorder="1" applyAlignment="1">
      <alignment horizontal="right" vertical="center" wrapText="1"/>
    </xf>
    <xf numFmtId="0" fontId="19" fillId="0" borderId="11" xfId="5" applyFont="1" applyFill="1" applyBorder="1" applyAlignment="1">
      <alignment vertical="center" wrapText="1"/>
    </xf>
    <xf numFmtId="0" fontId="20" fillId="0" borderId="11" xfId="5" applyFont="1" applyFill="1" applyBorder="1" applyAlignment="1">
      <alignment vertical="center" wrapText="1"/>
    </xf>
    <xf numFmtId="0" fontId="20" fillId="0" borderId="61" xfId="5" applyFont="1" applyFill="1" applyBorder="1" applyAlignment="1">
      <alignment horizontal="right" vertical="center" wrapText="1"/>
    </xf>
    <xf numFmtId="2" fontId="20" fillId="0" borderId="2" xfId="5" applyNumberFormat="1" applyFont="1" applyFill="1" applyBorder="1" applyAlignment="1">
      <alignment horizontal="right" vertical="center" wrapText="1"/>
    </xf>
    <xf numFmtId="0" fontId="20" fillId="0" borderId="15" xfId="5" applyFont="1" applyFill="1" applyBorder="1" applyAlignment="1">
      <alignment horizontal="right" vertical="center" wrapText="1"/>
    </xf>
    <xf numFmtId="0" fontId="20" fillId="0" borderId="49" xfId="5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61" xfId="0" applyFont="1" applyFill="1" applyBorder="1" applyAlignment="1">
      <alignment horizontal="right" vertical="center" wrapText="1"/>
    </xf>
    <xf numFmtId="2" fontId="8" fillId="2" borderId="2" xfId="0" applyNumberFormat="1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right" vertical="center" wrapText="1"/>
    </xf>
    <xf numFmtId="0" fontId="8" fillId="2" borderId="49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61" xfId="0" applyFont="1" applyFill="1" applyBorder="1" applyAlignment="1">
      <alignment horizontal="right" vertical="center" wrapText="1"/>
    </xf>
    <xf numFmtId="2" fontId="5" fillId="2" borderId="2" xfId="0" applyNumberFormat="1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5" fillId="2" borderId="49" xfId="0" applyFont="1" applyFill="1" applyBorder="1" applyAlignment="1">
      <alignment horizontal="right" vertical="center" wrapText="1"/>
    </xf>
    <xf numFmtId="0" fontId="19" fillId="9" borderId="11" xfId="0" applyFont="1" applyFill="1" applyBorder="1" applyAlignment="1">
      <alignment horizontal="left" vertical="center" wrapText="1"/>
    </xf>
    <xf numFmtId="0" fontId="19" fillId="9" borderId="61" xfId="0" applyFont="1" applyFill="1" applyBorder="1" applyAlignment="1">
      <alignment horizontal="right" vertical="center" wrapText="1"/>
    </xf>
    <xf numFmtId="2" fontId="19" fillId="9" borderId="2" xfId="0" applyNumberFormat="1" applyFont="1" applyFill="1" applyBorder="1" applyAlignment="1">
      <alignment horizontal="right" vertical="center" wrapText="1"/>
    </xf>
    <xf numFmtId="0" fontId="19" fillId="9" borderId="15" xfId="0" applyFont="1" applyFill="1" applyBorder="1" applyAlignment="1">
      <alignment horizontal="right" vertical="center" wrapText="1"/>
    </xf>
    <xf numFmtId="0" fontId="19" fillId="9" borderId="49" xfId="0" applyFont="1" applyFill="1" applyBorder="1" applyAlignment="1">
      <alignment horizontal="righ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right" vertical="center" wrapText="1"/>
    </xf>
    <xf numFmtId="2" fontId="8" fillId="0" borderId="3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41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0" fillId="0" borderId="8" xfId="0" applyBorder="1" applyAlignment="1"/>
    <xf numFmtId="0" fontId="13" fillId="0" borderId="18" xfId="0" applyFont="1" applyBorder="1" applyAlignment="1">
      <alignment horizontal="center" vertical="center"/>
    </xf>
    <xf numFmtId="0" fontId="0" fillId="0" borderId="13" xfId="0" applyBorder="1" applyAlignment="1"/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6" fillId="0" borderId="0" xfId="13" applyFont="1" applyBorder="1" applyAlignment="1">
      <alignment horizontal="center"/>
    </xf>
    <xf numFmtId="0" fontId="13" fillId="0" borderId="40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26" fillId="0" borderId="0" xfId="5" applyFont="1" applyBorder="1" applyAlignment="1">
      <alignment horizontal="center"/>
    </xf>
    <xf numFmtId="0" fontId="0" fillId="0" borderId="0" xfId="0"/>
    <xf numFmtId="0" fontId="25" fillId="0" borderId="33" xfId="0" applyFont="1" applyBorder="1" applyAlignment="1">
      <alignment horizontal="center" wrapText="1"/>
    </xf>
    <xf numFmtId="0" fontId="25" fillId="0" borderId="39" xfId="0" applyFont="1" applyBorder="1" applyAlignment="1">
      <alignment horizontal="center" wrapText="1"/>
    </xf>
    <xf numFmtId="0" fontId="27" fillId="0" borderId="0" xfId="0" applyFont="1" applyBorder="1" applyAlignment="1">
      <alignment horizontal="right" vertical="top" wrapText="1"/>
    </xf>
    <xf numFmtId="0" fontId="26" fillId="0" borderId="0" xfId="18" applyFont="1" applyBorder="1" applyAlignment="1">
      <alignment horizontal="center"/>
    </xf>
    <xf numFmtId="0" fontId="25" fillId="0" borderId="31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</cellXfs>
  <cellStyles count="20">
    <cellStyle name="Excel Built-in Normal" xfId="1"/>
    <cellStyle name="Excel Built-in Normal 1" xfId="7"/>
    <cellStyle name="Excel Built-in Normal 2" xfId="6"/>
    <cellStyle name="TableStyleLight1" xfId="8"/>
    <cellStyle name="Денежный 2" xfId="2"/>
    <cellStyle name="Обычный" xfId="0" builtinId="0"/>
    <cellStyle name="Обычный 2" xfId="5"/>
    <cellStyle name="Обычный 2 2" xfId="10"/>
    <cellStyle name="Обычный 2 3" xfId="12"/>
    <cellStyle name="Обычный 2 4" xfId="13"/>
    <cellStyle name="Обычный 2 5" xfId="18"/>
    <cellStyle name="Обычный 3" xfId="3"/>
    <cellStyle name="Обычный 4" xfId="4"/>
    <cellStyle name="Обычный 5" xfId="9"/>
    <cellStyle name="Обычный 5 2" xfId="14"/>
    <cellStyle name="Обычный 6" xfId="11"/>
    <cellStyle name="Обычный 6 2" xfId="15"/>
    <cellStyle name="Обычный 6 3" xfId="19"/>
    <cellStyle name="Обычный 7" xfId="16"/>
    <cellStyle name="Обычный 8" xfId="17"/>
  </cellStyles>
  <dxfs count="30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FFFF66"/>
      <color rgb="FFFF0066"/>
      <color rgb="FFCCFF99"/>
      <color rgb="FF993300"/>
      <color rgb="FFE19682"/>
      <color rgb="FFFFB90D"/>
      <color rgb="FFFFCCCC"/>
      <color rgb="FF990000"/>
      <color rgb="FFA0A0A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</a:t>
            </a:r>
            <a:r>
              <a:rPr lang="ru-RU" baseline="0"/>
              <a:t> ОГЭ 9 кл. </a:t>
            </a:r>
            <a:r>
              <a:rPr lang="en-US" baseline="0"/>
              <a:t> 20</a:t>
            </a:r>
            <a:r>
              <a:rPr lang="ru-RU" baseline="0"/>
              <a:t>22 </a:t>
            </a:r>
            <a:endParaRPr lang="ru-RU"/>
          </a:p>
        </c:rich>
      </c:tx>
      <c:layout>
        <c:manualLayout>
          <c:xMode val="edge"/>
          <c:yMode val="edge"/>
          <c:x val="2.5608456854881997E-2"/>
          <c:y val="6.779011796438126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3791581267598925E-2"/>
          <c:y val="7.1781277340332461E-2"/>
          <c:w val="0.97585972721136083"/>
          <c:h val="0.58859177891940562"/>
        </c:manualLayout>
      </c:layout>
      <c:lineChart>
        <c:grouping val="standard"/>
        <c:varyColors val="0"/>
        <c:ser>
          <c:idx val="13"/>
          <c:order val="0"/>
          <c:tx>
            <c:v>2022 ср. балл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'Рус. 9 -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МБОУ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МБОУ Лицей № 28</c:v>
                </c:pt>
                <c:pt idx="5">
                  <c:v>МБОУ СШ № 12</c:v>
                </c:pt>
                <c:pt idx="6">
                  <c:v>МБОУ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МБОУ СШ № 8 "Созидание"</c:v>
                </c:pt>
                <c:pt idx="16">
                  <c:v>МБОУ СШ № 46</c:v>
                </c:pt>
                <c:pt idx="17">
                  <c:v>МАОУ СШ № 55</c:v>
                </c:pt>
                <c:pt idx="18">
                  <c:v>МБОУ СШ № 63</c:v>
                </c:pt>
                <c:pt idx="19">
                  <c:v>МБОУ СШ № 81</c:v>
                </c:pt>
                <c:pt idx="20">
                  <c:v>МБОУ СШ № 90</c:v>
                </c:pt>
                <c:pt idx="21">
                  <c:v>МБОУ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МБОУ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МБОУ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МБОУ СШ № 50</c:v>
                </c:pt>
                <c:pt idx="33">
                  <c:v>МБОУ СШ № 53</c:v>
                </c:pt>
                <c:pt idx="34">
                  <c:v>МБОУ СШ № 64</c:v>
                </c:pt>
                <c:pt idx="35">
                  <c:v>МБОУ СШ № 65</c:v>
                </c:pt>
                <c:pt idx="36">
                  <c:v>МБОУ СШ № 79</c:v>
                </c:pt>
                <c:pt idx="37">
                  <c:v>МБОУ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МБОУ Школа-интернат № 1 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МБОУ СШ № 72 </c:v>
                </c:pt>
                <c:pt idx="54">
                  <c:v>МБОУ СШ № 73</c:v>
                </c:pt>
                <c:pt idx="55">
                  <c:v>МБОУ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МБОУ СШ № 6</c:v>
                </c:pt>
                <c:pt idx="64">
                  <c:v>МБОУ СШ № 17</c:v>
                </c:pt>
                <c:pt idx="65">
                  <c:v>МБОУ СШ № 23</c:v>
                </c:pt>
                <c:pt idx="66">
                  <c:v>МБОУ СШ № 34</c:v>
                </c:pt>
                <c:pt idx="67">
                  <c:v>МБОУ СШ № 42</c:v>
                </c:pt>
                <c:pt idx="68">
                  <c:v>МБОУ СШ № 45</c:v>
                </c:pt>
                <c:pt idx="69">
                  <c:v>МБОУ СШ № 62</c:v>
                </c:pt>
                <c:pt idx="70">
                  <c:v>МБОУ СШ № 76</c:v>
                </c:pt>
                <c:pt idx="71">
                  <c:v>МБОУ СШ № 78</c:v>
                </c:pt>
                <c:pt idx="72">
                  <c:v>МБОУ СШ № 93</c:v>
                </c:pt>
                <c:pt idx="73">
                  <c:v>МБОУ СШ № 137</c:v>
                </c:pt>
                <c:pt idx="74">
                  <c:v>МБОУ СШ № 158</c:v>
                </c:pt>
                <c:pt idx="75">
                  <c:v>СОВЕТСКИЙ РАЙОН</c:v>
                </c:pt>
                <c:pt idx="76">
                  <c:v>МБОУ СШ № 1</c:v>
                </c:pt>
                <c:pt idx="77">
                  <c:v>МБОУ СШ № 2</c:v>
                </c:pt>
                <c:pt idx="78">
                  <c:v>МБОУ СШ № 5</c:v>
                </c:pt>
                <c:pt idx="79">
                  <c:v>МБОУ СШ № 7</c:v>
                </c:pt>
                <c:pt idx="80">
                  <c:v>МБОУ СШ № 18</c:v>
                </c:pt>
                <c:pt idx="81">
                  <c:v>МБОУ СШ № 24</c:v>
                </c:pt>
                <c:pt idx="82">
                  <c:v>МБОУ СШ № 56</c:v>
                </c:pt>
                <c:pt idx="83">
                  <c:v>МБОУ СШ № 66</c:v>
                </c:pt>
                <c:pt idx="84">
                  <c:v>МБОУ СШ № 69</c:v>
                </c:pt>
                <c:pt idx="85">
                  <c:v>МБОУ СШ № 85</c:v>
                </c:pt>
                <c:pt idx="86">
                  <c:v>МБОУ СШ № 91</c:v>
                </c:pt>
                <c:pt idx="87">
                  <c:v>МБОУ СШ № 98</c:v>
                </c:pt>
                <c:pt idx="88">
                  <c:v>МБОУ СШ № 108</c:v>
                </c:pt>
                <c:pt idx="89">
                  <c:v>МБОУ СШ № 115</c:v>
                </c:pt>
                <c:pt idx="90">
                  <c:v>МБОУ СШ № 121</c:v>
                </c:pt>
                <c:pt idx="91">
                  <c:v>МБОУ СШ № 129</c:v>
                </c:pt>
                <c:pt idx="92">
                  <c:v>МБОУ СШ № 134</c:v>
                </c:pt>
                <c:pt idx="93">
                  <c:v>МБОУ СШ № 139</c:v>
                </c:pt>
                <c:pt idx="94">
                  <c:v>МБОУ СШ № 141</c:v>
                </c:pt>
                <c:pt idx="95">
                  <c:v>МАОУ СШ № 143</c:v>
                </c:pt>
                <c:pt idx="96">
                  <c:v>МБОУ СШ № 144</c:v>
                </c:pt>
                <c:pt idx="97">
                  <c:v>МАОУ СШ № 145</c:v>
                </c:pt>
                <c:pt idx="98">
                  <c:v>МБОУ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'Рус. 9 - диаграмма по районам'!$E$5:$E$120</c:f>
              <c:numCache>
                <c:formatCode>Основной</c:formatCode>
                <c:ptCount val="116"/>
                <c:pt idx="0">
                  <c:v>3.94</c:v>
                </c:pt>
                <c:pt idx="1">
                  <c:v>3.94</c:v>
                </c:pt>
                <c:pt idx="2">
                  <c:v>3.94</c:v>
                </c:pt>
                <c:pt idx="3">
                  <c:v>3.94</c:v>
                </c:pt>
                <c:pt idx="4">
                  <c:v>3.94</c:v>
                </c:pt>
                <c:pt idx="5">
                  <c:v>3.94</c:v>
                </c:pt>
                <c:pt idx="6">
                  <c:v>3.94</c:v>
                </c:pt>
                <c:pt idx="7">
                  <c:v>3.94</c:v>
                </c:pt>
                <c:pt idx="8">
                  <c:v>3.94</c:v>
                </c:pt>
                <c:pt idx="9">
                  <c:v>3.94</c:v>
                </c:pt>
                <c:pt idx="10">
                  <c:v>3.94</c:v>
                </c:pt>
                <c:pt idx="11">
                  <c:v>3.94</c:v>
                </c:pt>
                <c:pt idx="12">
                  <c:v>3.94</c:v>
                </c:pt>
                <c:pt idx="13">
                  <c:v>3.94</c:v>
                </c:pt>
                <c:pt idx="14">
                  <c:v>3.94</c:v>
                </c:pt>
                <c:pt idx="15">
                  <c:v>3.94</c:v>
                </c:pt>
                <c:pt idx="16">
                  <c:v>3.94</c:v>
                </c:pt>
                <c:pt idx="17">
                  <c:v>3.94</c:v>
                </c:pt>
                <c:pt idx="18">
                  <c:v>3.94</c:v>
                </c:pt>
                <c:pt idx="19">
                  <c:v>3.94</c:v>
                </c:pt>
                <c:pt idx="20">
                  <c:v>3.94</c:v>
                </c:pt>
                <c:pt idx="21">
                  <c:v>3.94</c:v>
                </c:pt>
                <c:pt idx="22">
                  <c:v>3.94</c:v>
                </c:pt>
                <c:pt idx="23">
                  <c:v>3.94</c:v>
                </c:pt>
                <c:pt idx="24">
                  <c:v>3.94</c:v>
                </c:pt>
                <c:pt idx="25">
                  <c:v>3.94</c:v>
                </c:pt>
                <c:pt idx="26">
                  <c:v>3.94</c:v>
                </c:pt>
                <c:pt idx="27">
                  <c:v>3.94</c:v>
                </c:pt>
                <c:pt idx="28">
                  <c:v>3.94</c:v>
                </c:pt>
                <c:pt idx="29">
                  <c:v>3.94</c:v>
                </c:pt>
                <c:pt idx="30">
                  <c:v>3.94</c:v>
                </c:pt>
                <c:pt idx="31">
                  <c:v>3.94</c:v>
                </c:pt>
                <c:pt idx="32">
                  <c:v>3.94</c:v>
                </c:pt>
                <c:pt idx="33">
                  <c:v>3.94</c:v>
                </c:pt>
                <c:pt idx="34">
                  <c:v>3.94</c:v>
                </c:pt>
                <c:pt idx="35">
                  <c:v>3.94</c:v>
                </c:pt>
                <c:pt idx="36">
                  <c:v>3.94</c:v>
                </c:pt>
                <c:pt idx="37">
                  <c:v>3.94</c:v>
                </c:pt>
                <c:pt idx="38">
                  <c:v>3.94</c:v>
                </c:pt>
                <c:pt idx="39">
                  <c:v>3.94</c:v>
                </c:pt>
                <c:pt idx="40">
                  <c:v>3.94</c:v>
                </c:pt>
                <c:pt idx="41">
                  <c:v>3.94</c:v>
                </c:pt>
                <c:pt idx="42">
                  <c:v>3.94</c:v>
                </c:pt>
                <c:pt idx="43">
                  <c:v>3.94</c:v>
                </c:pt>
                <c:pt idx="44">
                  <c:v>3.94</c:v>
                </c:pt>
                <c:pt idx="45">
                  <c:v>3.94</c:v>
                </c:pt>
                <c:pt idx="46">
                  <c:v>3.94</c:v>
                </c:pt>
                <c:pt idx="47">
                  <c:v>3.94</c:v>
                </c:pt>
                <c:pt idx="48">
                  <c:v>3.94</c:v>
                </c:pt>
                <c:pt idx="49">
                  <c:v>3.94</c:v>
                </c:pt>
                <c:pt idx="50">
                  <c:v>3.94</c:v>
                </c:pt>
                <c:pt idx="51">
                  <c:v>3.94</c:v>
                </c:pt>
                <c:pt idx="52">
                  <c:v>3.94</c:v>
                </c:pt>
                <c:pt idx="53">
                  <c:v>3.94</c:v>
                </c:pt>
                <c:pt idx="54">
                  <c:v>3.94</c:v>
                </c:pt>
                <c:pt idx="55">
                  <c:v>3.94</c:v>
                </c:pt>
                <c:pt idx="56">
                  <c:v>3.94</c:v>
                </c:pt>
                <c:pt idx="57">
                  <c:v>3.94</c:v>
                </c:pt>
                <c:pt idx="58">
                  <c:v>3.94</c:v>
                </c:pt>
                <c:pt idx="59">
                  <c:v>3.94</c:v>
                </c:pt>
                <c:pt idx="60">
                  <c:v>3.94</c:v>
                </c:pt>
                <c:pt idx="61">
                  <c:v>3.94</c:v>
                </c:pt>
                <c:pt idx="62">
                  <c:v>3.94</c:v>
                </c:pt>
                <c:pt idx="63">
                  <c:v>3.94</c:v>
                </c:pt>
                <c:pt idx="64">
                  <c:v>3.94</c:v>
                </c:pt>
                <c:pt idx="65">
                  <c:v>3.94</c:v>
                </c:pt>
                <c:pt idx="66">
                  <c:v>3.94</c:v>
                </c:pt>
                <c:pt idx="67">
                  <c:v>3.94</c:v>
                </c:pt>
                <c:pt idx="68">
                  <c:v>3.94</c:v>
                </c:pt>
                <c:pt idx="69">
                  <c:v>3.94</c:v>
                </c:pt>
                <c:pt idx="70">
                  <c:v>3.94</c:v>
                </c:pt>
                <c:pt idx="71">
                  <c:v>3.94</c:v>
                </c:pt>
                <c:pt idx="72">
                  <c:v>3.94</c:v>
                </c:pt>
                <c:pt idx="73">
                  <c:v>3.94</c:v>
                </c:pt>
                <c:pt idx="74">
                  <c:v>3.94</c:v>
                </c:pt>
                <c:pt idx="75">
                  <c:v>3.94</c:v>
                </c:pt>
                <c:pt idx="76">
                  <c:v>3.94</c:v>
                </c:pt>
                <c:pt idx="77">
                  <c:v>3.94</c:v>
                </c:pt>
                <c:pt idx="78">
                  <c:v>3.94</c:v>
                </c:pt>
                <c:pt idx="79">
                  <c:v>3.94</c:v>
                </c:pt>
                <c:pt idx="80">
                  <c:v>3.94</c:v>
                </c:pt>
                <c:pt idx="81">
                  <c:v>3.94</c:v>
                </c:pt>
                <c:pt idx="82">
                  <c:v>3.94</c:v>
                </c:pt>
                <c:pt idx="83">
                  <c:v>3.94</c:v>
                </c:pt>
                <c:pt idx="84">
                  <c:v>3.94</c:v>
                </c:pt>
                <c:pt idx="85">
                  <c:v>3.94</c:v>
                </c:pt>
                <c:pt idx="86">
                  <c:v>3.94</c:v>
                </c:pt>
                <c:pt idx="87">
                  <c:v>3.94</c:v>
                </c:pt>
                <c:pt idx="88">
                  <c:v>3.94</c:v>
                </c:pt>
                <c:pt idx="89">
                  <c:v>3.94</c:v>
                </c:pt>
                <c:pt idx="90">
                  <c:v>3.94</c:v>
                </c:pt>
                <c:pt idx="91">
                  <c:v>3.94</c:v>
                </c:pt>
                <c:pt idx="92">
                  <c:v>3.94</c:v>
                </c:pt>
                <c:pt idx="93">
                  <c:v>3.94</c:v>
                </c:pt>
                <c:pt idx="94">
                  <c:v>3.94</c:v>
                </c:pt>
                <c:pt idx="95">
                  <c:v>3.94</c:v>
                </c:pt>
                <c:pt idx="96">
                  <c:v>3.94</c:v>
                </c:pt>
                <c:pt idx="97">
                  <c:v>3.94</c:v>
                </c:pt>
                <c:pt idx="98">
                  <c:v>3.94</c:v>
                </c:pt>
                <c:pt idx="99">
                  <c:v>3.94</c:v>
                </c:pt>
                <c:pt idx="100">
                  <c:v>3.94</c:v>
                </c:pt>
                <c:pt idx="101">
                  <c:v>3.94</c:v>
                </c:pt>
                <c:pt idx="102">
                  <c:v>3.94</c:v>
                </c:pt>
                <c:pt idx="103">
                  <c:v>3.94</c:v>
                </c:pt>
                <c:pt idx="104">
                  <c:v>3.94</c:v>
                </c:pt>
                <c:pt idx="105">
                  <c:v>3.94</c:v>
                </c:pt>
                <c:pt idx="106">
                  <c:v>3.94</c:v>
                </c:pt>
                <c:pt idx="107">
                  <c:v>3.94</c:v>
                </c:pt>
                <c:pt idx="108">
                  <c:v>3.94</c:v>
                </c:pt>
                <c:pt idx="109">
                  <c:v>3.94</c:v>
                </c:pt>
                <c:pt idx="110">
                  <c:v>3.94</c:v>
                </c:pt>
                <c:pt idx="111">
                  <c:v>3.94</c:v>
                </c:pt>
                <c:pt idx="112">
                  <c:v>3.94</c:v>
                </c:pt>
                <c:pt idx="113">
                  <c:v>3.94</c:v>
                </c:pt>
                <c:pt idx="114">
                  <c:v>3.94</c:v>
                </c:pt>
                <c:pt idx="115">
                  <c:v>3.94</c:v>
                </c:pt>
              </c:numCache>
            </c:numRef>
          </c:val>
          <c:smooth val="0"/>
        </c:ser>
        <c:ser>
          <c:idx val="12"/>
          <c:order val="1"/>
          <c:tx>
            <c:v>2022 ср. балл ОУ</c:v>
          </c:tx>
          <c:spPr>
            <a:ln w="25400">
              <a:solidFill>
                <a:srgbClr val="FF0066"/>
              </a:solidFill>
            </a:ln>
          </c:spPr>
          <c:marker>
            <c:symbol val="none"/>
          </c:marker>
          <c:cat>
            <c:strRef>
              <c:f>'Рус. 9 -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МБОУ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МБОУ Лицей № 28</c:v>
                </c:pt>
                <c:pt idx="5">
                  <c:v>МБОУ СШ № 12</c:v>
                </c:pt>
                <c:pt idx="6">
                  <c:v>МБОУ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МБОУ СШ № 8 "Созидание"</c:v>
                </c:pt>
                <c:pt idx="16">
                  <c:v>МБОУ СШ № 46</c:v>
                </c:pt>
                <c:pt idx="17">
                  <c:v>МАОУ СШ № 55</c:v>
                </c:pt>
                <c:pt idx="18">
                  <c:v>МБОУ СШ № 63</c:v>
                </c:pt>
                <c:pt idx="19">
                  <c:v>МБОУ СШ № 81</c:v>
                </c:pt>
                <c:pt idx="20">
                  <c:v>МБОУ СШ № 90</c:v>
                </c:pt>
                <c:pt idx="21">
                  <c:v>МБОУ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МБОУ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МБОУ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МБОУ СШ № 50</c:v>
                </c:pt>
                <c:pt idx="33">
                  <c:v>МБОУ СШ № 53</c:v>
                </c:pt>
                <c:pt idx="34">
                  <c:v>МБОУ СШ № 64</c:v>
                </c:pt>
                <c:pt idx="35">
                  <c:v>МБОУ СШ № 65</c:v>
                </c:pt>
                <c:pt idx="36">
                  <c:v>МБОУ СШ № 79</c:v>
                </c:pt>
                <c:pt idx="37">
                  <c:v>МБОУ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 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МБОУ Школа-интернат № 1 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МБОУ СШ № 72 </c:v>
                </c:pt>
                <c:pt idx="54">
                  <c:v>МБОУ СШ № 73</c:v>
                </c:pt>
                <c:pt idx="55">
                  <c:v>МБОУ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МБОУ СШ № 6</c:v>
                </c:pt>
                <c:pt idx="64">
                  <c:v>МБОУ СШ № 17</c:v>
                </c:pt>
                <c:pt idx="65">
                  <c:v>МБОУ СШ № 23</c:v>
                </c:pt>
                <c:pt idx="66">
                  <c:v>МБОУ СШ № 34</c:v>
                </c:pt>
                <c:pt idx="67">
                  <c:v>МБОУ СШ № 42</c:v>
                </c:pt>
                <c:pt idx="68">
                  <c:v>МБОУ СШ № 45</c:v>
                </c:pt>
                <c:pt idx="69">
                  <c:v>МБОУ СШ № 62</c:v>
                </c:pt>
                <c:pt idx="70">
                  <c:v>МБОУ СШ № 76</c:v>
                </c:pt>
                <c:pt idx="71">
                  <c:v>МБОУ СШ № 78</c:v>
                </c:pt>
                <c:pt idx="72">
                  <c:v>МБОУ СШ № 93</c:v>
                </c:pt>
                <c:pt idx="73">
                  <c:v>МБОУ СШ № 137</c:v>
                </c:pt>
                <c:pt idx="74">
                  <c:v>МБОУ СШ № 158</c:v>
                </c:pt>
                <c:pt idx="75">
                  <c:v>СОВЕТСКИЙ РАЙОН</c:v>
                </c:pt>
                <c:pt idx="76">
                  <c:v>МБОУ СШ № 1</c:v>
                </c:pt>
                <c:pt idx="77">
                  <c:v>МБОУ СШ № 2</c:v>
                </c:pt>
                <c:pt idx="78">
                  <c:v>МБОУ СШ № 5</c:v>
                </c:pt>
                <c:pt idx="79">
                  <c:v>МБОУ СШ № 7</c:v>
                </c:pt>
                <c:pt idx="80">
                  <c:v>МБОУ СШ № 18</c:v>
                </c:pt>
                <c:pt idx="81">
                  <c:v>МБОУ СШ № 24</c:v>
                </c:pt>
                <c:pt idx="82">
                  <c:v>МБОУ СШ № 56</c:v>
                </c:pt>
                <c:pt idx="83">
                  <c:v>МБОУ СШ № 66</c:v>
                </c:pt>
                <c:pt idx="84">
                  <c:v>МБОУ СШ № 69</c:v>
                </c:pt>
                <c:pt idx="85">
                  <c:v>МБОУ СШ № 85</c:v>
                </c:pt>
                <c:pt idx="86">
                  <c:v>МБОУ СШ № 91</c:v>
                </c:pt>
                <c:pt idx="87">
                  <c:v>МБОУ СШ № 98</c:v>
                </c:pt>
                <c:pt idx="88">
                  <c:v>МБОУ СШ № 108</c:v>
                </c:pt>
                <c:pt idx="89">
                  <c:v>МБОУ СШ № 115</c:v>
                </c:pt>
                <c:pt idx="90">
                  <c:v>МБОУ СШ № 121</c:v>
                </c:pt>
                <c:pt idx="91">
                  <c:v>МБОУ СШ № 129</c:v>
                </c:pt>
                <c:pt idx="92">
                  <c:v>МБОУ СШ № 134</c:v>
                </c:pt>
                <c:pt idx="93">
                  <c:v>МБОУ СШ № 139</c:v>
                </c:pt>
                <c:pt idx="94">
                  <c:v>МБОУ СШ № 141</c:v>
                </c:pt>
                <c:pt idx="95">
                  <c:v>МАОУ СШ № 143</c:v>
                </c:pt>
                <c:pt idx="96">
                  <c:v>МБОУ СШ № 144</c:v>
                </c:pt>
                <c:pt idx="97">
                  <c:v>МАОУ СШ № 145</c:v>
                </c:pt>
                <c:pt idx="98">
                  <c:v>МБОУ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'Рус. 9 - диаграмма по районам'!$D$5:$D$120</c:f>
              <c:numCache>
                <c:formatCode>0,00</c:formatCode>
                <c:ptCount val="116"/>
                <c:pt idx="0">
                  <c:v>3.878936611601127</c:v>
                </c:pt>
                <c:pt idx="1">
                  <c:v>4</c:v>
                </c:pt>
                <c:pt idx="2">
                  <c:v>4.0410958904109586</c:v>
                </c:pt>
                <c:pt idx="3">
                  <c:v>4.115702479338843</c:v>
                </c:pt>
                <c:pt idx="4">
                  <c:v>4.129032258064516</c:v>
                </c:pt>
                <c:pt idx="5">
                  <c:v>3.7446808510638299</c:v>
                </c:pt>
                <c:pt idx="6">
                  <c:v>3.8316831683168315</c:v>
                </c:pt>
                <c:pt idx="7">
                  <c:v>3.6166666666666667</c:v>
                </c:pt>
                <c:pt idx="8">
                  <c:v>3.5526315789473686</c:v>
                </c:pt>
                <c:pt idx="9">
                  <c:v>3.849591461911908</c:v>
                </c:pt>
                <c:pt idx="10">
                  <c:v>4.072916666666667</c:v>
                </c:pt>
                <c:pt idx="11">
                  <c:v>3.9574468085106385</c:v>
                </c:pt>
                <c:pt idx="12">
                  <c:v>4.34</c:v>
                </c:pt>
                <c:pt idx="13">
                  <c:v>4.0653594771241828</c:v>
                </c:pt>
                <c:pt idx="14">
                  <c:v>3.976</c:v>
                </c:pt>
                <c:pt idx="15">
                  <c:v>3.887323943661972</c:v>
                </c:pt>
                <c:pt idx="16">
                  <c:v>3.6794871794871793</c:v>
                </c:pt>
                <c:pt idx="17">
                  <c:v>3.7619047619047619</c:v>
                </c:pt>
                <c:pt idx="18">
                  <c:v>3.6842105263157894</c:v>
                </c:pt>
                <c:pt idx="19">
                  <c:v>3.5490196078431371</c:v>
                </c:pt>
                <c:pt idx="20">
                  <c:v>3.7047619047619049</c:v>
                </c:pt>
                <c:pt idx="21">
                  <c:v>3.5166666666666666</c:v>
                </c:pt>
                <c:pt idx="22">
                  <c:v>3.7665807620691187</c:v>
                </c:pt>
                <c:pt idx="23">
                  <c:v>3.959016393442623</c:v>
                </c:pt>
                <c:pt idx="24">
                  <c:v>4.2380952380952381</c:v>
                </c:pt>
                <c:pt idx="25">
                  <c:v>4.1399999999999997</c:v>
                </c:pt>
                <c:pt idx="26">
                  <c:v>4.072289156626506</c:v>
                </c:pt>
                <c:pt idx="27">
                  <c:v>3.9090909090909092</c:v>
                </c:pt>
                <c:pt idx="28">
                  <c:v>3.4693877551020407</c:v>
                </c:pt>
                <c:pt idx="29">
                  <c:v>3.6</c:v>
                </c:pt>
                <c:pt idx="30">
                  <c:v>3.3846153846153846</c:v>
                </c:pt>
                <c:pt idx="31">
                  <c:v>3.8615384615384616</c:v>
                </c:pt>
                <c:pt idx="32">
                  <c:v>3.8571428571428572</c:v>
                </c:pt>
                <c:pt idx="33">
                  <c:v>3.6475409836065573</c:v>
                </c:pt>
                <c:pt idx="34">
                  <c:v>3.9054054054054053</c:v>
                </c:pt>
                <c:pt idx="35">
                  <c:v>3.5</c:v>
                </c:pt>
                <c:pt idx="36">
                  <c:v>3.56</c:v>
                </c:pt>
                <c:pt idx="37">
                  <c:v>3.5</c:v>
                </c:pt>
                <c:pt idx="38">
                  <c:v>3.7380952380952381</c:v>
                </c:pt>
                <c:pt idx="39">
                  <c:v>3.6896551724137931</c:v>
                </c:pt>
                <c:pt idx="40">
                  <c:v>3.8334245572578425</c:v>
                </c:pt>
                <c:pt idx="41">
                  <c:v>4.0370370370370372</c:v>
                </c:pt>
                <c:pt idx="42">
                  <c:v>4.2692307692307692</c:v>
                </c:pt>
                <c:pt idx="43">
                  <c:v>4.1082802547770703</c:v>
                </c:pt>
                <c:pt idx="44">
                  <c:v>3.9739583333333335</c:v>
                </c:pt>
                <c:pt idx="45">
                  <c:v>3.9914529914529915</c:v>
                </c:pt>
                <c:pt idx="46">
                  <c:v>4.116883116883117</c:v>
                </c:pt>
                <c:pt idx="47">
                  <c:v>4.2121212121212119</c:v>
                </c:pt>
                <c:pt idx="48">
                  <c:v>3.8983050847457625</c:v>
                </c:pt>
                <c:pt idx="49">
                  <c:v>3.3725490196078431</c:v>
                </c:pt>
                <c:pt idx="50">
                  <c:v>3.9565217391304346</c:v>
                </c:pt>
                <c:pt idx="51">
                  <c:v>3.34</c:v>
                </c:pt>
                <c:pt idx="52">
                  <c:v>3.4444444444444446</c:v>
                </c:pt>
                <c:pt idx="53">
                  <c:v>4.0875000000000004</c:v>
                </c:pt>
                <c:pt idx="54">
                  <c:v>3.4210526315789473</c:v>
                </c:pt>
                <c:pt idx="55">
                  <c:v>3.75</c:v>
                </c:pt>
                <c:pt idx="56">
                  <c:v>3.5362318840579712</c:v>
                </c:pt>
                <c:pt idx="57">
                  <c:v>3.5357142857142856</c:v>
                </c:pt>
                <c:pt idx="58">
                  <c:v>4</c:v>
                </c:pt>
                <c:pt idx="59">
                  <c:v>3.7837837837837838</c:v>
                </c:pt>
                <c:pt idx="60">
                  <c:v>4.0532088752635511</c:v>
                </c:pt>
                <c:pt idx="61">
                  <c:v>4.3417721518987342</c:v>
                </c:pt>
                <c:pt idx="62">
                  <c:v>4.0675675675675675</c:v>
                </c:pt>
                <c:pt idx="63">
                  <c:v>3.8897058823529411</c:v>
                </c:pt>
                <c:pt idx="64">
                  <c:v>3.8783783783783785</c:v>
                </c:pt>
                <c:pt idx="65">
                  <c:v>4.2368421052631575</c:v>
                </c:pt>
                <c:pt idx="66">
                  <c:v>3.535211267605634</c:v>
                </c:pt>
                <c:pt idx="67">
                  <c:v>4.3454545454545457</c:v>
                </c:pt>
                <c:pt idx="68">
                  <c:v>4.1204819277108431</c:v>
                </c:pt>
                <c:pt idx="69">
                  <c:v>4.0517241379310347</c:v>
                </c:pt>
                <c:pt idx="70">
                  <c:v>4.2108108108108109</c:v>
                </c:pt>
                <c:pt idx="71">
                  <c:v>3.8403361344537816</c:v>
                </c:pt>
                <c:pt idx="72">
                  <c:v>3.901639344262295</c:v>
                </c:pt>
                <c:pt idx="73">
                  <c:v>4.2</c:v>
                </c:pt>
                <c:pt idx="74">
                  <c:v>4.125</c:v>
                </c:pt>
                <c:pt idx="75">
                  <c:v>3.8755301291372408</c:v>
                </c:pt>
                <c:pt idx="76">
                  <c:v>4.0294117647058822</c:v>
                </c:pt>
                <c:pt idx="77">
                  <c:v>3.7857142857142856</c:v>
                </c:pt>
                <c:pt idx="78">
                  <c:v>3.7058823529411766</c:v>
                </c:pt>
                <c:pt idx="79">
                  <c:v>3.9793814432989691</c:v>
                </c:pt>
                <c:pt idx="80">
                  <c:v>3.9101123595505616</c:v>
                </c:pt>
                <c:pt idx="81">
                  <c:v>3.880281690140845</c:v>
                </c:pt>
                <c:pt idx="82">
                  <c:v>3.4615384615384617</c:v>
                </c:pt>
                <c:pt idx="83">
                  <c:v>3.7391304347826089</c:v>
                </c:pt>
                <c:pt idx="84">
                  <c:v>3.6202531645569622</c:v>
                </c:pt>
                <c:pt idx="85">
                  <c:v>4.0864197530864201</c:v>
                </c:pt>
                <c:pt idx="86">
                  <c:v>3.9493670886075951</c:v>
                </c:pt>
                <c:pt idx="87">
                  <c:v>3.5694444444444446</c:v>
                </c:pt>
                <c:pt idx="88">
                  <c:v>3.8445945945945947</c:v>
                </c:pt>
                <c:pt idx="89">
                  <c:v>3.9710144927536231</c:v>
                </c:pt>
                <c:pt idx="90">
                  <c:v>3.7857142857142856</c:v>
                </c:pt>
                <c:pt idx="91">
                  <c:v>3.7142857142857144</c:v>
                </c:pt>
                <c:pt idx="92">
                  <c:v>3.6434782608695651</c:v>
                </c:pt>
                <c:pt idx="93">
                  <c:v>3.6075949367088609</c:v>
                </c:pt>
                <c:pt idx="94">
                  <c:v>3.71875</c:v>
                </c:pt>
                <c:pt idx="95">
                  <c:v>3.9107981220657275</c:v>
                </c:pt>
                <c:pt idx="96">
                  <c:v>4.1722222222222225</c:v>
                </c:pt>
                <c:pt idx="97">
                  <c:v>4.1407407407407408</c:v>
                </c:pt>
                <c:pt idx="98">
                  <c:v>3.6831683168316833</c:v>
                </c:pt>
                <c:pt idx="99">
                  <c:v>4.1361702127659576</c:v>
                </c:pt>
                <c:pt idx="100">
                  <c:v>4.0901287553648071</c:v>
                </c:pt>
                <c:pt idx="101">
                  <c:v>3.7900552486187844</c:v>
                </c:pt>
                <c:pt idx="102">
                  <c:v>4.1361256544502618</c:v>
                </c:pt>
                <c:pt idx="103">
                  <c:v>4.1604938271604937</c:v>
                </c:pt>
                <c:pt idx="104">
                  <c:v>3.8367346938775508</c:v>
                </c:pt>
                <c:pt idx="105">
                  <c:v>4.2068965517241379</c:v>
                </c:pt>
                <c:pt idx="106">
                  <c:v>4.1227236647742735</c:v>
                </c:pt>
                <c:pt idx="107">
                  <c:v>4.5196078431372548</c:v>
                </c:pt>
                <c:pt idx="108">
                  <c:v>4.3150684931506849</c:v>
                </c:pt>
                <c:pt idx="109">
                  <c:v>4.3168316831683171</c:v>
                </c:pt>
                <c:pt idx="110">
                  <c:v>3.9302325581395348</c:v>
                </c:pt>
                <c:pt idx="111">
                  <c:v>4.4320987654320989</c:v>
                </c:pt>
                <c:pt idx="112">
                  <c:v>3.847826086956522</c:v>
                </c:pt>
                <c:pt idx="113">
                  <c:v>3.7317073170731709</c:v>
                </c:pt>
                <c:pt idx="114">
                  <c:v>4.0825688073394497</c:v>
                </c:pt>
                <c:pt idx="115">
                  <c:v>3.9285714285714284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87520"/>
        <c:axId val="39908480"/>
      </c:lineChart>
      <c:catAx>
        <c:axId val="3978752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908480"/>
        <c:crosses val="autoZero"/>
        <c:auto val="1"/>
        <c:lblAlgn val="ctr"/>
        <c:lblOffset val="100"/>
        <c:noMultiLvlLbl val="0"/>
      </c:catAx>
      <c:valAx>
        <c:axId val="39908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Основной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787520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6768493925793433"/>
          <c:y val="1.0702096712944496E-2"/>
          <c:w val="0.60288436617682128"/>
          <c:h val="4.018528239525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</a:t>
            </a:r>
            <a:r>
              <a:rPr lang="ru-RU" baseline="0"/>
              <a:t> ОГЭ 9 кл. </a:t>
            </a:r>
            <a:r>
              <a:rPr lang="en-US" baseline="0"/>
              <a:t> 20</a:t>
            </a:r>
            <a:r>
              <a:rPr lang="ru-RU" baseline="0"/>
              <a:t>22 </a:t>
            </a:r>
            <a:endParaRPr lang="ru-RU"/>
          </a:p>
        </c:rich>
      </c:tx>
      <c:layout>
        <c:manualLayout>
          <c:xMode val="edge"/>
          <c:yMode val="edge"/>
          <c:x val="2.5608456854881997E-2"/>
          <c:y val="6.779011796438126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3791581267598925E-2"/>
          <c:y val="7.1781277340332461E-2"/>
          <c:w val="0.97585972721136083"/>
          <c:h val="0.58859177891940562"/>
        </c:manualLayout>
      </c:layout>
      <c:lineChart>
        <c:grouping val="standard"/>
        <c:varyColors val="0"/>
        <c:ser>
          <c:idx val="13"/>
          <c:order val="0"/>
          <c:tx>
            <c:v>2022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'Рус. 9 -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МБОУ Лицей № 28</c:v>
                </c:pt>
                <c:pt idx="2">
                  <c:v>МАОУ Лицей № 7 </c:v>
                </c:pt>
                <c:pt idx="3">
                  <c:v>МАОУ Гимназия № 9</c:v>
                </c:pt>
                <c:pt idx="4">
                  <c:v>МБОУ Гимназия № 8</c:v>
                </c:pt>
                <c:pt idx="5">
                  <c:v>МБОУ СШ № 19</c:v>
                </c:pt>
                <c:pt idx="6">
                  <c:v>МБОУ СШ № 12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4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Гимназия № 6</c:v>
                </c:pt>
                <c:pt idx="15">
                  <c:v>МБОУ СШ № 8 "Созидание"</c:v>
                </c:pt>
                <c:pt idx="16">
                  <c:v>МАОУ СШ № 55</c:v>
                </c:pt>
                <c:pt idx="17">
                  <c:v>МБОУ СШ № 90</c:v>
                </c:pt>
                <c:pt idx="18">
                  <c:v>МБОУ СШ № 63</c:v>
                </c:pt>
                <c:pt idx="19">
                  <c:v>МБОУ СШ № 46</c:v>
                </c:pt>
                <c:pt idx="20">
                  <c:v>МБОУ СШ № 81</c:v>
                </c:pt>
                <c:pt idx="21">
                  <c:v>МБОУ СШ № 135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МАОУ Гимназия № 15</c:v>
                </c:pt>
                <c:pt idx="25">
                  <c:v>МБОУ Лицей № 3</c:v>
                </c:pt>
                <c:pt idx="26">
                  <c:v>МБОУ Гимназия № 7</c:v>
                </c:pt>
                <c:pt idx="27">
                  <c:v>МАОУ Лицей № 12</c:v>
                </c:pt>
                <c:pt idx="28">
                  <c:v>МБОУ СШ № 64</c:v>
                </c:pt>
                <c:pt idx="29">
                  <c:v>МБОУ СШ № 44</c:v>
                </c:pt>
                <c:pt idx="30">
                  <c:v>МБОУ СШ № 50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МБОУ СШ № 53</c:v>
                </c:pt>
                <c:pt idx="34">
                  <c:v>МБОУ СШ № 16</c:v>
                </c:pt>
                <c:pt idx="35">
                  <c:v>МБОУ СШ № 79</c:v>
                </c:pt>
                <c:pt idx="36">
                  <c:v>МБОУ СШ № 65</c:v>
                </c:pt>
                <c:pt idx="37">
                  <c:v>МБОУ СШ № 89</c:v>
                </c:pt>
                <c:pt idx="38">
                  <c:v>МБОУ СШ № 13</c:v>
                </c:pt>
                <c:pt idx="39">
                  <c:v>МБОУ СШ № 31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Школа-интернат № 1 </c:v>
                </c:pt>
                <c:pt idx="43">
                  <c:v>МБОУ Лицей № 10</c:v>
                </c:pt>
                <c:pt idx="44">
                  <c:v>МАОУ Гимназия № 13 "Академ"</c:v>
                </c:pt>
                <c:pt idx="45">
                  <c:v>МБОУ СШ № 72 </c:v>
                </c:pt>
                <c:pt idx="46">
                  <c:v>МАОУ "КУГ № 1 - Универс" </c:v>
                </c:pt>
                <c:pt idx="47">
                  <c:v>МБОУ СШ № 99</c:v>
                </c:pt>
                <c:pt idx="48">
                  <c:v>МБОУ Лицей № 8</c:v>
                </c:pt>
                <c:pt idx="49">
                  <c:v>МАОУ Лицей № 1</c:v>
                </c:pt>
                <c:pt idx="50">
                  <c:v>МБОУ СШ № 30</c:v>
                </c:pt>
                <c:pt idx="51">
                  <c:v>МБОУ СШ № 3</c:v>
                </c:pt>
                <c:pt idx="52">
                  <c:v>МБОУ СШ № 133 </c:v>
                </c:pt>
                <c:pt idx="53">
                  <c:v>МБОУ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39</c:v>
                </c:pt>
                <c:pt idx="57">
                  <c:v>МБОУ СШ № 73</c:v>
                </c:pt>
                <c:pt idx="58">
                  <c:v>МБОУ СШ № 21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МБОУ СШ № 42</c:v>
                </c:pt>
                <c:pt idx="62">
                  <c:v>МАОУ Гимназия № 14</c:v>
                </c:pt>
                <c:pt idx="63">
                  <c:v>МБОУ СШ № 23</c:v>
                </c:pt>
                <c:pt idx="64">
                  <c:v>МБОУ СШ № 76</c:v>
                </c:pt>
                <c:pt idx="65">
                  <c:v>МБОУ СШ № 137</c:v>
                </c:pt>
                <c:pt idx="66">
                  <c:v>МБОУ СШ № 158</c:v>
                </c:pt>
                <c:pt idx="67">
                  <c:v>МБОУ СШ № 45</c:v>
                </c:pt>
                <c:pt idx="68">
                  <c:v>МАОУ Лицей № 9 "Лидер"</c:v>
                </c:pt>
                <c:pt idx="69">
                  <c:v>МБОУ СШ № 62</c:v>
                </c:pt>
                <c:pt idx="70">
                  <c:v>МБОУ СШ № 93</c:v>
                </c:pt>
                <c:pt idx="71">
                  <c:v>МБОУ СШ № 6</c:v>
                </c:pt>
                <c:pt idx="72">
                  <c:v>МБОУ СШ № 17</c:v>
                </c:pt>
                <c:pt idx="73">
                  <c:v>МБОУ СШ № 78</c:v>
                </c:pt>
                <c:pt idx="74">
                  <c:v>МБОУ СШ № 34</c:v>
                </c:pt>
                <c:pt idx="75">
                  <c:v>СОВЕТСКИЙ РАЙОН</c:v>
                </c:pt>
                <c:pt idx="76">
                  <c:v>МАОУ СШ № 157</c:v>
                </c:pt>
                <c:pt idx="77">
                  <c:v>МБОУ СШ № 144</c:v>
                </c:pt>
                <c:pt idx="78">
                  <c:v>МАОУ СШ № 154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152</c:v>
                </c:pt>
                <c:pt idx="82">
                  <c:v>МАОУ СШ № 150</c:v>
                </c:pt>
                <c:pt idx="83">
                  <c:v>МБОУ СШ № 85</c:v>
                </c:pt>
                <c:pt idx="84">
                  <c:v>МБОУ СШ № 1</c:v>
                </c:pt>
                <c:pt idx="85">
                  <c:v>МБОУ СШ № 7</c:v>
                </c:pt>
                <c:pt idx="86">
                  <c:v>МБОУ СШ № 115</c:v>
                </c:pt>
                <c:pt idx="87">
                  <c:v>МБОУ СШ № 91</c:v>
                </c:pt>
                <c:pt idx="88">
                  <c:v>МАОУ СШ № 143</c:v>
                </c:pt>
                <c:pt idx="89">
                  <c:v>МБОУ СШ № 18</c:v>
                </c:pt>
                <c:pt idx="90">
                  <c:v>МБОУ СШ № 24</c:v>
                </c:pt>
                <c:pt idx="91">
                  <c:v>МБОУ СШ № 108</c:v>
                </c:pt>
                <c:pt idx="92">
                  <c:v>МАОУ СШ № 156</c:v>
                </c:pt>
                <c:pt idx="93">
                  <c:v>МАОУ СШ № 151</c:v>
                </c:pt>
                <c:pt idx="94">
                  <c:v>МБОУ СШ № 121</c:v>
                </c:pt>
                <c:pt idx="95">
                  <c:v>МБОУ СШ № 2</c:v>
                </c:pt>
                <c:pt idx="96">
                  <c:v>МБОУ СШ № 66</c:v>
                </c:pt>
                <c:pt idx="97">
                  <c:v>МБОУ СШ № 141</c:v>
                </c:pt>
                <c:pt idx="98">
                  <c:v>МБОУ СШ № 129</c:v>
                </c:pt>
                <c:pt idx="99">
                  <c:v>МБОУ СШ № 5</c:v>
                </c:pt>
                <c:pt idx="100">
                  <c:v>МБОУ СШ № 147</c:v>
                </c:pt>
                <c:pt idx="101">
                  <c:v>МБОУ СШ № 134</c:v>
                </c:pt>
                <c:pt idx="102">
                  <c:v>МБОУ СШ № 69</c:v>
                </c:pt>
                <c:pt idx="103">
                  <c:v>МБОУ СШ № 139</c:v>
                </c:pt>
                <c:pt idx="104">
                  <c:v>МБОУ СШ № 98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СШ № 10 </c:v>
                </c:pt>
                <c:pt idx="109">
                  <c:v>МБОУ Лицей № 2</c:v>
                </c:pt>
                <c:pt idx="110">
                  <c:v>МБОУ Гимназия  № 16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27</c:v>
                </c:pt>
                <c:pt idx="115">
                  <c:v>МБОУ СШ № 51</c:v>
                </c:pt>
              </c:strCache>
            </c:strRef>
          </c:cat>
          <c:val>
            <c:numRef>
              <c:f>'Рус. 9 - диаграмма'!$E$5:$E$120</c:f>
              <c:numCache>
                <c:formatCode>Основной</c:formatCode>
                <c:ptCount val="116"/>
                <c:pt idx="0">
                  <c:v>3.94</c:v>
                </c:pt>
                <c:pt idx="1">
                  <c:v>3.94</c:v>
                </c:pt>
                <c:pt idx="2">
                  <c:v>3.94</c:v>
                </c:pt>
                <c:pt idx="3">
                  <c:v>3.94</c:v>
                </c:pt>
                <c:pt idx="4">
                  <c:v>3.94</c:v>
                </c:pt>
                <c:pt idx="5">
                  <c:v>3.94</c:v>
                </c:pt>
                <c:pt idx="6">
                  <c:v>3.94</c:v>
                </c:pt>
                <c:pt idx="7">
                  <c:v>3.94</c:v>
                </c:pt>
                <c:pt idx="8">
                  <c:v>3.94</c:v>
                </c:pt>
                <c:pt idx="9">
                  <c:v>3.94</c:v>
                </c:pt>
                <c:pt idx="10">
                  <c:v>3.94</c:v>
                </c:pt>
                <c:pt idx="11">
                  <c:v>3.94</c:v>
                </c:pt>
                <c:pt idx="12">
                  <c:v>3.94</c:v>
                </c:pt>
                <c:pt idx="13">
                  <c:v>3.94</c:v>
                </c:pt>
                <c:pt idx="14">
                  <c:v>3.94</c:v>
                </c:pt>
                <c:pt idx="15">
                  <c:v>3.94</c:v>
                </c:pt>
                <c:pt idx="16">
                  <c:v>3.94</c:v>
                </c:pt>
                <c:pt idx="17">
                  <c:v>3.94</c:v>
                </c:pt>
                <c:pt idx="18">
                  <c:v>3.94</c:v>
                </c:pt>
                <c:pt idx="19">
                  <c:v>3.94</c:v>
                </c:pt>
                <c:pt idx="20">
                  <c:v>3.94</c:v>
                </c:pt>
                <c:pt idx="21">
                  <c:v>3.94</c:v>
                </c:pt>
                <c:pt idx="22">
                  <c:v>3.94</c:v>
                </c:pt>
                <c:pt idx="23">
                  <c:v>3.94</c:v>
                </c:pt>
                <c:pt idx="24">
                  <c:v>3.94</c:v>
                </c:pt>
                <c:pt idx="25">
                  <c:v>3.94</c:v>
                </c:pt>
                <c:pt idx="26">
                  <c:v>3.94</c:v>
                </c:pt>
                <c:pt idx="27">
                  <c:v>3.94</c:v>
                </c:pt>
                <c:pt idx="28">
                  <c:v>3.94</c:v>
                </c:pt>
                <c:pt idx="29">
                  <c:v>3.94</c:v>
                </c:pt>
                <c:pt idx="30">
                  <c:v>3.94</c:v>
                </c:pt>
                <c:pt idx="31">
                  <c:v>3.94</c:v>
                </c:pt>
                <c:pt idx="32">
                  <c:v>3.94</c:v>
                </c:pt>
                <c:pt idx="33">
                  <c:v>3.94</c:v>
                </c:pt>
                <c:pt idx="34">
                  <c:v>3.94</c:v>
                </c:pt>
                <c:pt idx="35">
                  <c:v>3.94</c:v>
                </c:pt>
                <c:pt idx="36">
                  <c:v>3.94</c:v>
                </c:pt>
                <c:pt idx="37">
                  <c:v>3.94</c:v>
                </c:pt>
                <c:pt idx="38">
                  <c:v>3.94</c:v>
                </c:pt>
                <c:pt idx="39">
                  <c:v>3.94</c:v>
                </c:pt>
                <c:pt idx="40">
                  <c:v>3.94</c:v>
                </c:pt>
                <c:pt idx="41">
                  <c:v>3.94</c:v>
                </c:pt>
                <c:pt idx="42">
                  <c:v>3.94</c:v>
                </c:pt>
                <c:pt idx="43">
                  <c:v>3.94</c:v>
                </c:pt>
                <c:pt idx="44">
                  <c:v>3.94</c:v>
                </c:pt>
                <c:pt idx="45">
                  <c:v>3.94</c:v>
                </c:pt>
                <c:pt idx="46">
                  <c:v>3.94</c:v>
                </c:pt>
                <c:pt idx="47">
                  <c:v>3.94</c:v>
                </c:pt>
                <c:pt idx="48">
                  <c:v>3.94</c:v>
                </c:pt>
                <c:pt idx="49">
                  <c:v>3.94</c:v>
                </c:pt>
                <c:pt idx="50">
                  <c:v>3.94</c:v>
                </c:pt>
                <c:pt idx="51">
                  <c:v>3.94</c:v>
                </c:pt>
                <c:pt idx="52">
                  <c:v>3.94</c:v>
                </c:pt>
                <c:pt idx="53">
                  <c:v>3.94</c:v>
                </c:pt>
                <c:pt idx="54">
                  <c:v>3.94</c:v>
                </c:pt>
                <c:pt idx="55">
                  <c:v>3.94</c:v>
                </c:pt>
                <c:pt idx="56">
                  <c:v>3.94</c:v>
                </c:pt>
                <c:pt idx="57">
                  <c:v>3.94</c:v>
                </c:pt>
                <c:pt idx="58">
                  <c:v>3.94</c:v>
                </c:pt>
                <c:pt idx="59">
                  <c:v>3.94</c:v>
                </c:pt>
                <c:pt idx="60">
                  <c:v>3.94</c:v>
                </c:pt>
                <c:pt idx="61">
                  <c:v>3.94</c:v>
                </c:pt>
                <c:pt idx="62">
                  <c:v>3.94</c:v>
                </c:pt>
                <c:pt idx="63">
                  <c:v>3.94</c:v>
                </c:pt>
                <c:pt idx="64">
                  <c:v>3.94</c:v>
                </c:pt>
                <c:pt idx="65">
                  <c:v>3.94</c:v>
                </c:pt>
                <c:pt idx="66">
                  <c:v>3.94</c:v>
                </c:pt>
                <c:pt idx="67">
                  <c:v>3.94</c:v>
                </c:pt>
                <c:pt idx="68">
                  <c:v>3.94</c:v>
                </c:pt>
                <c:pt idx="69">
                  <c:v>3.94</c:v>
                </c:pt>
                <c:pt idx="70">
                  <c:v>3.94</c:v>
                </c:pt>
                <c:pt idx="71">
                  <c:v>3.94</c:v>
                </c:pt>
                <c:pt idx="72">
                  <c:v>3.94</c:v>
                </c:pt>
                <c:pt idx="73">
                  <c:v>3.94</c:v>
                </c:pt>
                <c:pt idx="74">
                  <c:v>3.94</c:v>
                </c:pt>
                <c:pt idx="75">
                  <c:v>3.94</c:v>
                </c:pt>
                <c:pt idx="76">
                  <c:v>3.94</c:v>
                </c:pt>
                <c:pt idx="77">
                  <c:v>3.94</c:v>
                </c:pt>
                <c:pt idx="78">
                  <c:v>3.94</c:v>
                </c:pt>
                <c:pt idx="79">
                  <c:v>3.94</c:v>
                </c:pt>
                <c:pt idx="80">
                  <c:v>3.94</c:v>
                </c:pt>
                <c:pt idx="81">
                  <c:v>3.94</c:v>
                </c:pt>
                <c:pt idx="82">
                  <c:v>3.94</c:v>
                </c:pt>
                <c:pt idx="83">
                  <c:v>3.94</c:v>
                </c:pt>
                <c:pt idx="84">
                  <c:v>3.94</c:v>
                </c:pt>
                <c:pt idx="85">
                  <c:v>3.94</c:v>
                </c:pt>
                <c:pt idx="86">
                  <c:v>3.94</c:v>
                </c:pt>
                <c:pt idx="87">
                  <c:v>3.94</c:v>
                </c:pt>
                <c:pt idx="88">
                  <c:v>3.94</c:v>
                </c:pt>
                <c:pt idx="89">
                  <c:v>3.94</c:v>
                </c:pt>
                <c:pt idx="90">
                  <c:v>3.94</c:v>
                </c:pt>
                <c:pt idx="91">
                  <c:v>3.94</c:v>
                </c:pt>
                <c:pt idx="92">
                  <c:v>3.94</c:v>
                </c:pt>
                <c:pt idx="93">
                  <c:v>3.94</c:v>
                </c:pt>
                <c:pt idx="94">
                  <c:v>3.94</c:v>
                </c:pt>
                <c:pt idx="95">
                  <c:v>3.94</c:v>
                </c:pt>
                <c:pt idx="96">
                  <c:v>3.94</c:v>
                </c:pt>
                <c:pt idx="97">
                  <c:v>3.94</c:v>
                </c:pt>
                <c:pt idx="98">
                  <c:v>3.94</c:v>
                </c:pt>
                <c:pt idx="99">
                  <c:v>3.94</c:v>
                </c:pt>
                <c:pt idx="100">
                  <c:v>3.94</c:v>
                </c:pt>
                <c:pt idx="101">
                  <c:v>3.94</c:v>
                </c:pt>
                <c:pt idx="102">
                  <c:v>3.94</c:v>
                </c:pt>
                <c:pt idx="103">
                  <c:v>3.94</c:v>
                </c:pt>
                <c:pt idx="104">
                  <c:v>3.94</c:v>
                </c:pt>
                <c:pt idx="105">
                  <c:v>3.94</c:v>
                </c:pt>
                <c:pt idx="106">
                  <c:v>3.94</c:v>
                </c:pt>
                <c:pt idx="107">
                  <c:v>3.94</c:v>
                </c:pt>
                <c:pt idx="108">
                  <c:v>3.94</c:v>
                </c:pt>
                <c:pt idx="109">
                  <c:v>3.94</c:v>
                </c:pt>
                <c:pt idx="110">
                  <c:v>3.94</c:v>
                </c:pt>
                <c:pt idx="111">
                  <c:v>3.94</c:v>
                </c:pt>
                <c:pt idx="112">
                  <c:v>3.94</c:v>
                </c:pt>
                <c:pt idx="113">
                  <c:v>3.94</c:v>
                </c:pt>
                <c:pt idx="114">
                  <c:v>3.94</c:v>
                </c:pt>
                <c:pt idx="115">
                  <c:v>3.94</c:v>
                </c:pt>
              </c:numCache>
            </c:numRef>
          </c:val>
          <c:smooth val="0"/>
        </c:ser>
        <c:ser>
          <c:idx val="12"/>
          <c:order val="1"/>
          <c:tx>
            <c:v>2022 ср. балл ОУ</c:v>
          </c:tx>
          <c:spPr>
            <a:ln w="25400">
              <a:solidFill>
                <a:srgbClr val="FF0066"/>
              </a:solidFill>
            </a:ln>
          </c:spPr>
          <c:marker>
            <c:symbol val="none"/>
          </c:marker>
          <c:cat>
            <c:strRef>
              <c:f>'Рус. 9 -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МБОУ Лицей № 28</c:v>
                </c:pt>
                <c:pt idx="2">
                  <c:v>МАОУ Лицей № 7 </c:v>
                </c:pt>
                <c:pt idx="3">
                  <c:v>МАОУ Гимназия № 9</c:v>
                </c:pt>
                <c:pt idx="4">
                  <c:v>МБОУ Гимназия № 8</c:v>
                </c:pt>
                <c:pt idx="5">
                  <c:v>МБОУ СШ № 19</c:v>
                </c:pt>
                <c:pt idx="6">
                  <c:v>МБОУ СШ № 12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Гимназия № 4</c:v>
                </c:pt>
                <c:pt idx="12">
                  <c:v>МАОУ Лицей № 6 "Перспектива"</c:v>
                </c:pt>
                <c:pt idx="13">
                  <c:v>МАОУ Лицей № 11</c:v>
                </c:pt>
                <c:pt idx="14">
                  <c:v>МАОУ Гимназия № 6</c:v>
                </c:pt>
                <c:pt idx="15">
                  <c:v>МБОУ СШ № 8 "Созидание"</c:v>
                </c:pt>
                <c:pt idx="16">
                  <c:v>МАОУ СШ № 55</c:v>
                </c:pt>
                <c:pt idx="17">
                  <c:v>МБОУ СШ № 90</c:v>
                </c:pt>
                <c:pt idx="18">
                  <c:v>МБОУ СШ № 63</c:v>
                </c:pt>
                <c:pt idx="19">
                  <c:v>МБОУ СШ № 46</c:v>
                </c:pt>
                <c:pt idx="20">
                  <c:v>МБОУ СШ № 81</c:v>
                </c:pt>
                <c:pt idx="21">
                  <c:v>МБОУ СШ № 135</c:v>
                </c:pt>
                <c:pt idx="22">
                  <c:v>ЛЕНИНСКИЙ РАЙОН</c:v>
                </c:pt>
                <c:pt idx="23">
                  <c:v>МАОУ Гимназия № 11 </c:v>
                </c:pt>
                <c:pt idx="24">
                  <c:v>МАОУ Гимназия № 15</c:v>
                </c:pt>
                <c:pt idx="25">
                  <c:v>МБОУ Лицей № 3</c:v>
                </c:pt>
                <c:pt idx="26">
                  <c:v>МБОУ Гимназия № 7</c:v>
                </c:pt>
                <c:pt idx="27">
                  <c:v>МАОУ Лицей № 12</c:v>
                </c:pt>
                <c:pt idx="28">
                  <c:v>МБОУ СШ № 64</c:v>
                </c:pt>
                <c:pt idx="29">
                  <c:v>МБОУ СШ № 44</c:v>
                </c:pt>
                <c:pt idx="30">
                  <c:v>МБОУ СШ № 50</c:v>
                </c:pt>
                <c:pt idx="31">
                  <c:v>МБОУ СШ № 94</c:v>
                </c:pt>
                <c:pt idx="32">
                  <c:v>МАОУ СШ № 148</c:v>
                </c:pt>
                <c:pt idx="33">
                  <c:v>МБОУ СШ № 53</c:v>
                </c:pt>
                <c:pt idx="34">
                  <c:v>МБОУ СШ № 16</c:v>
                </c:pt>
                <c:pt idx="35">
                  <c:v>МБОУ СШ № 79</c:v>
                </c:pt>
                <c:pt idx="36">
                  <c:v>МБОУ СШ № 65</c:v>
                </c:pt>
                <c:pt idx="37">
                  <c:v>МБОУ СШ № 89</c:v>
                </c:pt>
                <c:pt idx="38">
                  <c:v>МБОУ СШ № 13</c:v>
                </c:pt>
                <c:pt idx="39">
                  <c:v>МБОУ СШ № 31</c:v>
                </c:pt>
                <c:pt idx="40">
                  <c:v>ОКТЯБРЬСКИЙ РАЙОН</c:v>
                </c:pt>
                <c:pt idx="41">
                  <c:v>МБОУ Гимназия № 3</c:v>
                </c:pt>
                <c:pt idx="42">
                  <c:v>МБОУ Школа-интернат № 1 </c:v>
                </c:pt>
                <c:pt idx="43">
                  <c:v>МБОУ Лицей № 10</c:v>
                </c:pt>
                <c:pt idx="44">
                  <c:v>МАОУ Гимназия № 13 "Академ"</c:v>
                </c:pt>
                <c:pt idx="45">
                  <c:v>МБОУ СШ № 72 </c:v>
                </c:pt>
                <c:pt idx="46">
                  <c:v>МАОУ "КУГ № 1 - Универс" </c:v>
                </c:pt>
                <c:pt idx="47">
                  <c:v>МБОУ СШ № 99</c:v>
                </c:pt>
                <c:pt idx="48">
                  <c:v>МБОУ Лицей № 8</c:v>
                </c:pt>
                <c:pt idx="49">
                  <c:v>МАОУ Лицей № 1</c:v>
                </c:pt>
                <c:pt idx="50">
                  <c:v>МБОУ СШ № 30</c:v>
                </c:pt>
                <c:pt idx="51">
                  <c:v>МБОУ СШ № 3</c:v>
                </c:pt>
                <c:pt idx="52">
                  <c:v>МБОУ СШ № 133 </c:v>
                </c:pt>
                <c:pt idx="53">
                  <c:v>МБОУ СШ № 82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39</c:v>
                </c:pt>
                <c:pt idx="57">
                  <c:v>МБОУ СШ № 73</c:v>
                </c:pt>
                <c:pt idx="58">
                  <c:v>МБОУ СШ № 21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МБОУ СШ № 42</c:v>
                </c:pt>
                <c:pt idx="62">
                  <c:v>МАОУ Гимназия № 14</c:v>
                </c:pt>
                <c:pt idx="63">
                  <c:v>МБОУ СШ № 23</c:v>
                </c:pt>
                <c:pt idx="64">
                  <c:v>МБОУ СШ № 76</c:v>
                </c:pt>
                <c:pt idx="65">
                  <c:v>МБОУ СШ № 137</c:v>
                </c:pt>
                <c:pt idx="66">
                  <c:v>МБОУ СШ № 158</c:v>
                </c:pt>
                <c:pt idx="67">
                  <c:v>МБОУ СШ № 45</c:v>
                </c:pt>
                <c:pt idx="68">
                  <c:v>МАОУ Лицей № 9 "Лидер"</c:v>
                </c:pt>
                <c:pt idx="69">
                  <c:v>МБОУ СШ № 62</c:v>
                </c:pt>
                <c:pt idx="70">
                  <c:v>МБОУ СШ № 93</c:v>
                </c:pt>
                <c:pt idx="71">
                  <c:v>МБОУ СШ № 6</c:v>
                </c:pt>
                <c:pt idx="72">
                  <c:v>МБОУ СШ № 17</c:v>
                </c:pt>
                <c:pt idx="73">
                  <c:v>МБОУ СШ № 78</c:v>
                </c:pt>
                <c:pt idx="74">
                  <c:v>МБОУ СШ № 34</c:v>
                </c:pt>
                <c:pt idx="75">
                  <c:v>СОВЕТСКИЙ РАЙОН</c:v>
                </c:pt>
                <c:pt idx="76">
                  <c:v>МАОУ СШ № 157</c:v>
                </c:pt>
                <c:pt idx="77">
                  <c:v>МБОУ СШ № 144</c:v>
                </c:pt>
                <c:pt idx="78">
                  <c:v>МАОУ СШ № 154</c:v>
                </c:pt>
                <c:pt idx="79">
                  <c:v>МАОУ СШ № 145</c:v>
                </c:pt>
                <c:pt idx="80">
                  <c:v>МАОУ СШ № 149</c:v>
                </c:pt>
                <c:pt idx="81">
                  <c:v>МАОУ СШ № 152</c:v>
                </c:pt>
                <c:pt idx="82">
                  <c:v>МАОУ СШ № 150</c:v>
                </c:pt>
                <c:pt idx="83">
                  <c:v>МБОУ СШ № 85</c:v>
                </c:pt>
                <c:pt idx="84">
                  <c:v>МБОУ СШ № 1</c:v>
                </c:pt>
                <c:pt idx="85">
                  <c:v>МБОУ СШ № 7</c:v>
                </c:pt>
                <c:pt idx="86">
                  <c:v>МБОУ СШ № 115</c:v>
                </c:pt>
                <c:pt idx="87">
                  <c:v>МБОУ СШ № 91</c:v>
                </c:pt>
                <c:pt idx="88">
                  <c:v>МАОУ СШ № 143</c:v>
                </c:pt>
                <c:pt idx="89">
                  <c:v>МБОУ СШ № 18</c:v>
                </c:pt>
                <c:pt idx="90">
                  <c:v>МБОУ СШ № 24</c:v>
                </c:pt>
                <c:pt idx="91">
                  <c:v>МБОУ СШ № 108</c:v>
                </c:pt>
                <c:pt idx="92">
                  <c:v>МАОУ СШ № 156</c:v>
                </c:pt>
                <c:pt idx="93">
                  <c:v>МАОУ СШ № 151</c:v>
                </c:pt>
                <c:pt idx="94">
                  <c:v>МБОУ СШ № 121</c:v>
                </c:pt>
                <c:pt idx="95">
                  <c:v>МБОУ СШ № 2</c:v>
                </c:pt>
                <c:pt idx="96">
                  <c:v>МБОУ СШ № 66</c:v>
                </c:pt>
                <c:pt idx="97">
                  <c:v>МБОУ СШ № 141</c:v>
                </c:pt>
                <c:pt idx="98">
                  <c:v>МБОУ СШ № 129</c:v>
                </c:pt>
                <c:pt idx="99">
                  <c:v>МБОУ СШ № 5</c:v>
                </c:pt>
                <c:pt idx="100">
                  <c:v>МБОУ СШ № 147</c:v>
                </c:pt>
                <c:pt idx="101">
                  <c:v>МБОУ СШ № 134</c:v>
                </c:pt>
                <c:pt idx="102">
                  <c:v>МБОУ СШ № 69</c:v>
                </c:pt>
                <c:pt idx="103">
                  <c:v>МБОУ СШ № 139</c:v>
                </c:pt>
                <c:pt idx="104">
                  <c:v>МБОУ СШ № 98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СШ № 10 </c:v>
                </c:pt>
                <c:pt idx="109">
                  <c:v>МБОУ Лицей № 2</c:v>
                </c:pt>
                <c:pt idx="110">
                  <c:v>МБОУ Гимназия  № 16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27</c:v>
                </c:pt>
                <c:pt idx="115">
                  <c:v>МБОУ СШ № 51</c:v>
                </c:pt>
              </c:strCache>
            </c:strRef>
          </c:cat>
          <c:val>
            <c:numRef>
              <c:f>'Рус. 9 - диаграмма'!$D$5:$D$120</c:f>
              <c:numCache>
                <c:formatCode>0,00</c:formatCode>
                <c:ptCount val="116"/>
                <c:pt idx="0">
                  <c:v>3.878936611601127</c:v>
                </c:pt>
                <c:pt idx="1">
                  <c:v>4.129032258064516</c:v>
                </c:pt>
                <c:pt idx="2">
                  <c:v>4.115702479338843</c:v>
                </c:pt>
                <c:pt idx="3">
                  <c:v>4.0410958904109586</c:v>
                </c:pt>
                <c:pt idx="4">
                  <c:v>4</c:v>
                </c:pt>
                <c:pt idx="5">
                  <c:v>3.8316831683168315</c:v>
                </c:pt>
                <c:pt idx="6">
                  <c:v>3.7446808510638299</c:v>
                </c:pt>
                <c:pt idx="7">
                  <c:v>3.6166666666666667</c:v>
                </c:pt>
                <c:pt idx="8">
                  <c:v>3.5526315789473686</c:v>
                </c:pt>
                <c:pt idx="9">
                  <c:v>3.8495914619119085</c:v>
                </c:pt>
                <c:pt idx="10">
                  <c:v>4.34</c:v>
                </c:pt>
                <c:pt idx="11">
                  <c:v>4.072916666666667</c:v>
                </c:pt>
                <c:pt idx="12">
                  <c:v>4.0653594771241828</c:v>
                </c:pt>
                <c:pt idx="13">
                  <c:v>3.976</c:v>
                </c:pt>
                <c:pt idx="14">
                  <c:v>3.9574468085106385</c:v>
                </c:pt>
                <c:pt idx="15">
                  <c:v>3.887323943661972</c:v>
                </c:pt>
                <c:pt idx="16">
                  <c:v>3.7619047619047619</c:v>
                </c:pt>
                <c:pt idx="17">
                  <c:v>3.7047619047619049</c:v>
                </c:pt>
                <c:pt idx="18">
                  <c:v>3.6842105263157894</c:v>
                </c:pt>
                <c:pt idx="19">
                  <c:v>3.6794871794871793</c:v>
                </c:pt>
                <c:pt idx="20">
                  <c:v>3.5490196078431371</c:v>
                </c:pt>
                <c:pt idx="21">
                  <c:v>3.5166666666666666</c:v>
                </c:pt>
                <c:pt idx="22">
                  <c:v>3.7665807620691196</c:v>
                </c:pt>
                <c:pt idx="23">
                  <c:v>4.2380952380952381</c:v>
                </c:pt>
                <c:pt idx="24">
                  <c:v>4.1399999999999997</c:v>
                </c:pt>
                <c:pt idx="25">
                  <c:v>4.072289156626506</c:v>
                </c:pt>
                <c:pt idx="26">
                  <c:v>3.959016393442623</c:v>
                </c:pt>
                <c:pt idx="27">
                  <c:v>3.9090909090909092</c:v>
                </c:pt>
                <c:pt idx="28">
                  <c:v>3.9054054054054053</c:v>
                </c:pt>
                <c:pt idx="29">
                  <c:v>3.8615384615384616</c:v>
                </c:pt>
                <c:pt idx="30">
                  <c:v>3.8571428571428572</c:v>
                </c:pt>
                <c:pt idx="31">
                  <c:v>3.7380952380952381</c:v>
                </c:pt>
                <c:pt idx="32">
                  <c:v>3.6896551724137931</c:v>
                </c:pt>
                <c:pt idx="33">
                  <c:v>3.6475409836065573</c:v>
                </c:pt>
                <c:pt idx="34">
                  <c:v>3.6</c:v>
                </c:pt>
                <c:pt idx="35">
                  <c:v>3.56</c:v>
                </c:pt>
                <c:pt idx="36">
                  <c:v>3.5</c:v>
                </c:pt>
                <c:pt idx="37">
                  <c:v>3.5</c:v>
                </c:pt>
                <c:pt idx="38">
                  <c:v>3.4693877551020407</c:v>
                </c:pt>
                <c:pt idx="39">
                  <c:v>3.3846153846153846</c:v>
                </c:pt>
                <c:pt idx="40">
                  <c:v>3.8334245572578425</c:v>
                </c:pt>
                <c:pt idx="41">
                  <c:v>4.2692307692307692</c:v>
                </c:pt>
                <c:pt idx="42">
                  <c:v>4.2121212121212119</c:v>
                </c:pt>
                <c:pt idx="43">
                  <c:v>4.116883116883117</c:v>
                </c:pt>
                <c:pt idx="44">
                  <c:v>4.1082802547770703</c:v>
                </c:pt>
                <c:pt idx="45">
                  <c:v>4.0875000000000004</c:v>
                </c:pt>
                <c:pt idx="46">
                  <c:v>4.0370370370370372</c:v>
                </c:pt>
                <c:pt idx="47">
                  <c:v>4</c:v>
                </c:pt>
                <c:pt idx="48">
                  <c:v>3.9914529914529915</c:v>
                </c:pt>
                <c:pt idx="49">
                  <c:v>3.9739583333333335</c:v>
                </c:pt>
                <c:pt idx="50">
                  <c:v>3.9565217391304346</c:v>
                </c:pt>
                <c:pt idx="51">
                  <c:v>3.8983050847457625</c:v>
                </c:pt>
                <c:pt idx="52">
                  <c:v>3.7837837837837838</c:v>
                </c:pt>
                <c:pt idx="53">
                  <c:v>3.75</c:v>
                </c:pt>
                <c:pt idx="54">
                  <c:v>3.5362318840579712</c:v>
                </c:pt>
                <c:pt idx="55">
                  <c:v>3.5357142857142856</c:v>
                </c:pt>
                <c:pt idx="56">
                  <c:v>3.4444444444444446</c:v>
                </c:pt>
                <c:pt idx="57">
                  <c:v>3.4210526315789473</c:v>
                </c:pt>
                <c:pt idx="58">
                  <c:v>3.3725490196078431</c:v>
                </c:pt>
                <c:pt idx="59">
                  <c:v>3.34</c:v>
                </c:pt>
                <c:pt idx="60">
                  <c:v>4.0532088752635511</c:v>
                </c:pt>
                <c:pt idx="61">
                  <c:v>4.3454545454545457</c:v>
                </c:pt>
                <c:pt idx="62">
                  <c:v>4.3417721518987342</c:v>
                </c:pt>
                <c:pt idx="63">
                  <c:v>4.2368421052631575</c:v>
                </c:pt>
                <c:pt idx="64">
                  <c:v>4.2108108108108109</c:v>
                </c:pt>
                <c:pt idx="65">
                  <c:v>4.2</c:v>
                </c:pt>
                <c:pt idx="66">
                  <c:v>4.125</c:v>
                </c:pt>
                <c:pt idx="67">
                  <c:v>4.1204819277108431</c:v>
                </c:pt>
                <c:pt idx="68">
                  <c:v>4.0675675675675675</c:v>
                </c:pt>
                <c:pt idx="69">
                  <c:v>4.0517241379310347</c:v>
                </c:pt>
                <c:pt idx="70">
                  <c:v>3.901639344262295</c:v>
                </c:pt>
                <c:pt idx="71">
                  <c:v>3.8897058823529411</c:v>
                </c:pt>
                <c:pt idx="72">
                  <c:v>3.8783783783783785</c:v>
                </c:pt>
                <c:pt idx="73">
                  <c:v>3.8403361344537816</c:v>
                </c:pt>
                <c:pt idx="74">
                  <c:v>3.535211267605634</c:v>
                </c:pt>
                <c:pt idx="75">
                  <c:v>3.8755301291372408</c:v>
                </c:pt>
                <c:pt idx="76">
                  <c:v>4.2068965517241379</c:v>
                </c:pt>
                <c:pt idx="77">
                  <c:v>4.1722222222222225</c:v>
                </c:pt>
                <c:pt idx="78">
                  <c:v>4.1604938271604937</c:v>
                </c:pt>
                <c:pt idx="79">
                  <c:v>4.1407407407407408</c:v>
                </c:pt>
                <c:pt idx="80">
                  <c:v>4.1361702127659576</c:v>
                </c:pt>
                <c:pt idx="81">
                  <c:v>4.1361256544502618</c:v>
                </c:pt>
                <c:pt idx="82">
                  <c:v>4.0901287553648071</c:v>
                </c:pt>
                <c:pt idx="83">
                  <c:v>4.0864197530864201</c:v>
                </c:pt>
                <c:pt idx="84">
                  <c:v>4.0294117647058822</c:v>
                </c:pt>
                <c:pt idx="85">
                  <c:v>3.9793814432989691</c:v>
                </c:pt>
                <c:pt idx="86">
                  <c:v>3.9710144927536231</c:v>
                </c:pt>
                <c:pt idx="87">
                  <c:v>3.9493670886075951</c:v>
                </c:pt>
                <c:pt idx="88">
                  <c:v>3.9107981220657275</c:v>
                </c:pt>
                <c:pt idx="89">
                  <c:v>3.9101123595505616</c:v>
                </c:pt>
                <c:pt idx="90">
                  <c:v>3.880281690140845</c:v>
                </c:pt>
                <c:pt idx="91">
                  <c:v>3.8445945945945947</c:v>
                </c:pt>
                <c:pt idx="92">
                  <c:v>3.8367346938775508</c:v>
                </c:pt>
                <c:pt idx="93">
                  <c:v>3.7900552486187844</c:v>
                </c:pt>
                <c:pt idx="94">
                  <c:v>3.7857142857142856</c:v>
                </c:pt>
                <c:pt idx="95">
                  <c:v>3.7857142857142856</c:v>
                </c:pt>
                <c:pt idx="96">
                  <c:v>3.7391304347826089</c:v>
                </c:pt>
                <c:pt idx="97">
                  <c:v>3.71875</c:v>
                </c:pt>
                <c:pt idx="98">
                  <c:v>3.7142857142857144</c:v>
                </c:pt>
                <c:pt idx="99">
                  <c:v>3.7058823529411766</c:v>
                </c:pt>
                <c:pt idx="100">
                  <c:v>3.6831683168316833</c:v>
                </c:pt>
                <c:pt idx="101">
                  <c:v>3.6434782608695651</c:v>
                </c:pt>
                <c:pt idx="102">
                  <c:v>3.6202531645569622</c:v>
                </c:pt>
                <c:pt idx="103">
                  <c:v>3.6075949367088609</c:v>
                </c:pt>
                <c:pt idx="104">
                  <c:v>3.5694444444444446</c:v>
                </c:pt>
                <c:pt idx="105">
                  <c:v>3.4615384615384617</c:v>
                </c:pt>
                <c:pt idx="106">
                  <c:v>4.1227236647742735</c:v>
                </c:pt>
                <c:pt idx="107">
                  <c:v>4.5196078431372548</c:v>
                </c:pt>
                <c:pt idx="108">
                  <c:v>4.4320987654320989</c:v>
                </c:pt>
                <c:pt idx="109">
                  <c:v>4.3168316831683171</c:v>
                </c:pt>
                <c:pt idx="110">
                  <c:v>4.3150684931506849</c:v>
                </c:pt>
                <c:pt idx="111">
                  <c:v>4.0825688073394497</c:v>
                </c:pt>
                <c:pt idx="112">
                  <c:v>3.9302325581395348</c:v>
                </c:pt>
                <c:pt idx="113">
                  <c:v>3.9285714285714284</c:v>
                </c:pt>
                <c:pt idx="114">
                  <c:v>3.847826086956522</c:v>
                </c:pt>
                <c:pt idx="115">
                  <c:v>3.7317073170731709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72928"/>
        <c:axId val="99058048"/>
      </c:lineChart>
      <c:catAx>
        <c:axId val="98572928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058048"/>
        <c:crosses val="autoZero"/>
        <c:auto val="1"/>
        <c:lblAlgn val="ctr"/>
        <c:lblOffset val="100"/>
        <c:noMultiLvlLbl val="0"/>
      </c:catAx>
      <c:valAx>
        <c:axId val="990580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Основной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572928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6768493925793433"/>
          <c:y val="1.0702096712944496E-2"/>
          <c:w val="0.60288436617682128"/>
          <c:h val="4.018528239525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47625</xdr:rowOff>
    </xdr:from>
    <xdr:to>
      <xdr:col>25</xdr:col>
      <xdr:colOff>595313</xdr:colOff>
      <xdr:row>0</xdr:row>
      <xdr:rowOff>5095875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0.02746</cdr:x>
      <cdr:y>0.06797</cdr:y>
    </cdr:from>
    <cdr:to>
      <cdr:x>0.02788</cdr:x>
      <cdr:y>0.66898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57344" y="349579"/>
          <a:ext cx="7000" cy="309132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0.10421</cdr:x>
      <cdr:y>0.09434</cdr:y>
    </cdr:from>
    <cdr:to>
      <cdr:x>0.10564</cdr:x>
      <cdr:y>0.66509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1738312" y="476250"/>
          <a:ext cx="23812" cy="288131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0.21149</cdr:x>
      <cdr:y>0.06894</cdr:y>
    </cdr:from>
    <cdr:to>
      <cdr:x>0.21324</cdr:x>
      <cdr:y>0.67855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3522790" y="354597"/>
          <a:ext cx="29150" cy="31355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0.36374</cdr:x>
      <cdr:y>0.06683</cdr:y>
    </cdr:from>
    <cdr:to>
      <cdr:x>0.36423</cdr:x>
      <cdr:y>0.67918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6058722" y="343716"/>
          <a:ext cx="8161" cy="314962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0.53105</cdr:x>
      <cdr:y>0.07075</cdr:y>
    </cdr:from>
    <cdr:to>
      <cdr:x>0.53248</cdr:x>
      <cdr:y>0.66274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8858249" y="357188"/>
          <a:ext cx="23813" cy="29884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0.65882</cdr:x>
      <cdr:y>0.07311</cdr:y>
    </cdr:from>
    <cdr:to>
      <cdr:x>0.65882</cdr:x>
      <cdr:y>0.66509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0989468" y="369094"/>
          <a:ext cx="0" cy="298846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0.91956</cdr:x>
      <cdr:y>0.07215</cdr:y>
    </cdr:from>
    <cdr:to>
      <cdr:x>0.92006</cdr:x>
      <cdr:y>0.66038</cdr:y>
    </cdr:to>
    <cdr:cxnSp macro="">
      <cdr:nvCxnSpPr>
        <cdr:cNvPr id="17" name="Прямая соединительная линия 16"/>
        <cdr:cNvCxnSpPr/>
      </cdr:nvCxnSpPr>
      <cdr:spPr>
        <a:xfrm xmlns:a="http://schemas.openxmlformats.org/drawingml/2006/main">
          <a:off x="15338782" y="364231"/>
          <a:ext cx="8373" cy="29695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25</xdr:col>
      <xdr:colOff>500063</xdr:colOff>
      <xdr:row>0</xdr:row>
      <xdr:rowOff>5107781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0.02746</cdr:x>
      <cdr:y>0.06797</cdr:y>
    </cdr:from>
    <cdr:to>
      <cdr:x>0.02788</cdr:x>
      <cdr:y>0.66898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57344" y="349579"/>
          <a:ext cx="7000" cy="309132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0.10356</cdr:x>
      <cdr:y>0.06977</cdr:y>
    </cdr:from>
    <cdr:to>
      <cdr:x>0.10425</cdr:x>
      <cdr:y>0.67748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2340626" y="349717"/>
          <a:ext cx="15596" cy="30461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0.21149</cdr:x>
      <cdr:y>0.06894</cdr:y>
    </cdr:from>
    <cdr:to>
      <cdr:x>0.21324</cdr:x>
      <cdr:y>0.67855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3522790" y="354597"/>
          <a:ext cx="29150" cy="31355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0.36374</cdr:x>
      <cdr:y>0.06683</cdr:y>
    </cdr:from>
    <cdr:to>
      <cdr:x>0.36423</cdr:x>
      <cdr:y>0.67918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6058722" y="343716"/>
          <a:ext cx="8161" cy="314962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0.53239</cdr:x>
      <cdr:y>0.06904</cdr:y>
    </cdr:from>
    <cdr:to>
      <cdr:x>0.5324</cdr:x>
      <cdr:y>0.67855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8867996" y="355111"/>
          <a:ext cx="167" cy="313501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0.65943</cdr:x>
      <cdr:y>0.07418</cdr:y>
    </cdr:from>
    <cdr:to>
      <cdr:x>0.66003</cdr:x>
      <cdr:y>0.6803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 flipH="1">
          <a:off x="11091333" y="381528"/>
          <a:ext cx="10157" cy="311758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0.9167</cdr:x>
      <cdr:y>0.07215</cdr:y>
    </cdr:from>
    <cdr:to>
      <cdr:x>0.91784</cdr:x>
      <cdr:y>0.67717</cdr:y>
    </cdr:to>
    <cdr:cxnSp macro="">
      <cdr:nvCxnSpPr>
        <cdr:cNvPr id="17" name="Прямая соединительная линия 16"/>
        <cdr:cNvCxnSpPr/>
      </cdr:nvCxnSpPr>
      <cdr:spPr>
        <a:xfrm xmlns:a="http://schemas.openxmlformats.org/drawingml/2006/main">
          <a:off x="15389375" y="365085"/>
          <a:ext cx="19138" cy="30614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abSelected="1" topLeftCell="A2" zoomScale="90" zoomScaleNormal="90" workbookViewId="0">
      <selection activeCell="B2" sqref="B2:B3"/>
    </sheetView>
  </sheetViews>
  <sheetFormatPr defaultColWidth="9.140625" defaultRowHeight="15" x14ac:dyDescent="0.25"/>
  <cols>
    <col min="1" max="1" width="5.7109375" style="180" customWidth="1"/>
    <col min="2" max="2" width="33.7109375" style="180" customWidth="1"/>
    <col min="3" max="6" width="7.7109375" style="180" customWidth="1"/>
    <col min="7" max="7" width="8.7109375" style="180" customWidth="1"/>
    <col min="8" max="8" width="7.7109375" style="180" customWidth="1"/>
    <col min="9" max="9" width="9.5703125" style="180" customWidth="1"/>
    <col min="10" max="16384" width="9.140625" style="180"/>
  </cols>
  <sheetData>
    <row r="1" spans="1:10" ht="409.5" customHeight="1" thickBot="1" x14ac:dyDescent="0.3"/>
    <row r="2" spans="1:10" ht="15" customHeight="1" x14ac:dyDescent="0.25">
      <c r="A2" s="680" t="s">
        <v>61</v>
      </c>
      <c r="B2" s="682" t="s">
        <v>140</v>
      </c>
      <c r="C2" s="684">
        <v>2022</v>
      </c>
      <c r="D2" s="685"/>
      <c r="E2" s="685"/>
      <c r="F2" s="686"/>
      <c r="G2" s="678" t="s">
        <v>141</v>
      </c>
    </row>
    <row r="3" spans="1:10" ht="40.5" customHeight="1" thickBot="1" x14ac:dyDescent="0.3">
      <c r="A3" s="681"/>
      <c r="B3" s="683"/>
      <c r="C3" s="181" t="s">
        <v>102</v>
      </c>
      <c r="D3" s="182" t="s">
        <v>142</v>
      </c>
      <c r="E3" s="183" t="s">
        <v>143</v>
      </c>
      <c r="F3" s="184" t="s">
        <v>144</v>
      </c>
      <c r="G3" s="679"/>
    </row>
    <row r="4" spans="1:10" ht="15" customHeight="1" thickBot="1" x14ac:dyDescent="0.3">
      <c r="A4" s="185"/>
      <c r="B4" s="186" t="s">
        <v>123</v>
      </c>
      <c r="C4" s="187">
        <f>C5+C14+C27+C45+C65+C80+C111</f>
        <v>9900</v>
      </c>
      <c r="D4" s="188">
        <f>AVERAGE(D6:D13,D15:D26,D28:D44,D46:D64,D66:D79,D81:D110,D112:D120)</f>
        <v>3.8918245054091867</v>
      </c>
      <c r="E4" s="189">
        <v>3.94</v>
      </c>
      <c r="F4" s="190"/>
      <c r="G4" s="191"/>
      <c r="I4" s="44"/>
      <c r="J4" s="45" t="s">
        <v>104</v>
      </c>
    </row>
    <row r="5" spans="1:10" ht="15" customHeight="1" thickBot="1" x14ac:dyDescent="0.3">
      <c r="A5" s="192"/>
      <c r="B5" s="193" t="s">
        <v>122</v>
      </c>
      <c r="C5" s="194">
        <f>SUM(C6:C13)</f>
        <v>720</v>
      </c>
      <c r="D5" s="195">
        <f>AVERAGE(D6:D13)</f>
        <v>3.878936611601127</v>
      </c>
      <c r="E5" s="196">
        <v>3.94</v>
      </c>
      <c r="F5" s="197"/>
      <c r="G5" s="199"/>
      <c r="I5" s="270"/>
      <c r="J5" s="45" t="s">
        <v>105</v>
      </c>
    </row>
    <row r="6" spans="1:10" ht="15" customHeight="1" x14ac:dyDescent="0.25">
      <c r="A6" s="200">
        <v>1</v>
      </c>
      <c r="B6" s="201" t="s">
        <v>75</v>
      </c>
      <c r="C6" s="335">
        <v>107</v>
      </c>
      <c r="D6" s="337">
        <v>4</v>
      </c>
      <c r="E6" s="568">
        <v>3.94</v>
      </c>
      <c r="F6" s="336">
        <v>39</v>
      </c>
      <c r="G6" s="202">
        <f>F6</f>
        <v>39</v>
      </c>
      <c r="I6" s="271"/>
      <c r="J6" s="45" t="s">
        <v>106</v>
      </c>
    </row>
    <row r="7" spans="1:10" ht="15" customHeight="1" x14ac:dyDescent="0.25">
      <c r="A7" s="203">
        <v>2</v>
      </c>
      <c r="B7" s="201" t="s">
        <v>77</v>
      </c>
      <c r="C7" s="335">
        <v>146</v>
      </c>
      <c r="D7" s="337">
        <v>4.0410958904109586</v>
      </c>
      <c r="E7" s="568">
        <v>3.94</v>
      </c>
      <c r="F7" s="336">
        <v>36</v>
      </c>
      <c r="G7" s="204">
        <f t="shared" ref="G7:G66" si="0">F7</f>
        <v>36</v>
      </c>
      <c r="I7" s="46"/>
      <c r="J7" s="45" t="s">
        <v>107</v>
      </c>
    </row>
    <row r="8" spans="1:10" ht="15" customHeight="1" x14ac:dyDescent="0.25">
      <c r="A8" s="203">
        <v>3</v>
      </c>
      <c r="B8" s="201" t="s">
        <v>73</v>
      </c>
      <c r="C8" s="335">
        <v>121</v>
      </c>
      <c r="D8" s="337">
        <v>4.115702479338843</v>
      </c>
      <c r="E8" s="568">
        <v>3.94</v>
      </c>
      <c r="F8" s="336">
        <v>25</v>
      </c>
      <c r="G8" s="202">
        <f t="shared" si="0"/>
        <v>25</v>
      </c>
    </row>
    <row r="9" spans="1:10" ht="15" customHeight="1" x14ac:dyDescent="0.25">
      <c r="A9" s="203">
        <v>4</v>
      </c>
      <c r="B9" s="205" t="s">
        <v>74</v>
      </c>
      <c r="C9" s="335">
        <v>62</v>
      </c>
      <c r="D9" s="337">
        <v>4.129032258064516</v>
      </c>
      <c r="E9" s="568">
        <v>3.94</v>
      </c>
      <c r="F9" s="336">
        <v>21</v>
      </c>
      <c r="G9" s="202">
        <f t="shared" si="0"/>
        <v>21</v>
      </c>
    </row>
    <row r="10" spans="1:10" ht="15" customHeight="1" x14ac:dyDescent="0.25">
      <c r="A10" s="203">
        <v>5</v>
      </c>
      <c r="B10" s="201" t="s">
        <v>79</v>
      </c>
      <c r="C10" s="335">
        <v>47</v>
      </c>
      <c r="D10" s="337">
        <v>3.7446808510638299</v>
      </c>
      <c r="E10" s="568">
        <v>3.94</v>
      </c>
      <c r="F10" s="336">
        <v>75</v>
      </c>
      <c r="G10" s="202">
        <f t="shared" si="0"/>
        <v>75</v>
      </c>
    </row>
    <row r="11" spans="1:10" ht="15" customHeight="1" x14ac:dyDescent="0.25">
      <c r="A11" s="203">
        <v>6</v>
      </c>
      <c r="B11" s="201" t="s">
        <v>76</v>
      </c>
      <c r="C11" s="335">
        <v>101</v>
      </c>
      <c r="D11" s="337">
        <v>3.8316831683168315</v>
      </c>
      <c r="E11" s="568">
        <v>3.94</v>
      </c>
      <c r="F11" s="336">
        <v>68</v>
      </c>
      <c r="G11" s="202">
        <f t="shared" si="0"/>
        <v>68</v>
      </c>
    </row>
    <row r="12" spans="1:10" ht="15" customHeight="1" x14ac:dyDescent="0.25">
      <c r="A12" s="203">
        <v>7</v>
      </c>
      <c r="B12" s="201" t="s">
        <v>78</v>
      </c>
      <c r="C12" s="335">
        <v>60</v>
      </c>
      <c r="D12" s="337">
        <v>3.6166666666666667</v>
      </c>
      <c r="E12" s="568">
        <v>3.94</v>
      </c>
      <c r="F12" s="336">
        <v>90</v>
      </c>
      <c r="G12" s="202">
        <f t="shared" si="0"/>
        <v>90</v>
      </c>
    </row>
    <row r="13" spans="1:10" ht="15" customHeight="1" thickBot="1" x14ac:dyDescent="0.3">
      <c r="A13" s="203">
        <v>8</v>
      </c>
      <c r="B13" s="201" t="s">
        <v>124</v>
      </c>
      <c r="C13" s="335">
        <v>76</v>
      </c>
      <c r="D13" s="337">
        <v>3.5526315789473686</v>
      </c>
      <c r="E13" s="568">
        <v>3.94</v>
      </c>
      <c r="F13" s="336">
        <v>95</v>
      </c>
      <c r="G13" s="202">
        <f t="shared" si="0"/>
        <v>95</v>
      </c>
    </row>
    <row r="14" spans="1:10" ht="15" customHeight="1" thickBot="1" x14ac:dyDescent="0.3">
      <c r="A14" s="206"/>
      <c r="B14" s="207" t="s">
        <v>121</v>
      </c>
      <c r="C14" s="208">
        <f>SUM(C15:C26)</f>
        <v>985</v>
      </c>
      <c r="D14" s="209">
        <f>AVERAGE(D15:D26)</f>
        <v>3.849591461911908</v>
      </c>
      <c r="E14" s="210">
        <v>3.94</v>
      </c>
      <c r="F14" s="199"/>
      <c r="G14" s="211"/>
    </row>
    <row r="15" spans="1:10" ht="15" customHeight="1" x14ac:dyDescent="0.25">
      <c r="A15" s="200">
        <v>1</v>
      </c>
      <c r="B15" s="212" t="s">
        <v>54</v>
      </c>
      <c r="C15" s="344">
        <v>96</v>
      </c>
      <c r="D15" s="350">
        <v>4.072916666666667</v>
      </c>
      <c r="E15" s="569">
        <v>3.94</v>
      </c>
      <c r="F15" s="345">
        <v>31</v>
      </c>
      <c r="G15" s="213">
        <f t="shared" si="0"/>
        <v>31</v>
      </c>
    </row>
    <row r="16" spans="1:10" ht="15" customHeight="1" x14ac:dyDescent="0.25">
      <c r="A16" s="203">
        <v>2</v>
      </c>
      <c r="B16" s="201" t="s">
        <v>53</v>
      </c>
      <c r="C16" s="335">
        <v>47</v>
      </c>
      <c r="D16" s="337">
        <v>3.9574468085106385</v>
      </c>
      <c r="E16" s="568">
        <v>3.94</v>
      </c>
      <c r="F16" s="336">
        <v>47</v>
      </c>
      <c r="G16" s="202">
        <f t="shared" si="0"/>
        <v>47</v>
      </c>
    </row>
    <row r="17" spans="1:7" ht="15" customHeight="1" x14ac:dyDescent="0.25">
      <c r="A17" s="203">
        <v>3</v>
      </c>
      <c r="B17" s="214" t="s">
        <v>55</v>
      </c>
      <c r="C17" s="344">
        <v>100</v>
      </c>
      <c r="D17" s="350">
        <v>4.34</v>
      </c>
      <c r="E17" s="569">
        <v>3.94</v>
      </c>
      <c r="F17" s="345">
        <v>5</v>
      </c>
      <c r="G17" s="204">
        <f t="shared" si="0"/>
        <v>5</v>
      </c>
    </row>
    <row r="18" spans="1:7" ht="15" customHeight="1" x14ac:dyDescent="0.25">
      <c r="A18" s="203">
        <v>4</v>
      </c>
      <c r="B18" s="215" t="s">
        <v>56</v>
      </c>
      <c r="C18" s="346">
        <v>153</v>
      </c>
      <c r="D18" s="351">
        <v>4.0653594771241828</v>
      </c>
      <c r="E18" s="570">
        <v>3.94</v>
      </c>
      <c r="F18" s="347">
        <v>34</v>
      </c>
      <c r="G18" s="202">
        <f t="shared" si="0"/>
        <v>34</v>
      </c>
    </row>
    <row r="19" spans="1:7" ht="15" customHeight="1" x14ac:dyDescent="0.25">
      <c r="A19" s="180">
        <v>5</v>
      </c>
      <c r="B19" s="215" t="s">
        <v>57</v>
      </c>
      <c r="C19" s="346">
        <v>125</v>
      </c>
      <c r="D19" s="351">
        <v>3.976</v>
      </c>
      <c r="E19" s="570">
        <v>3.94</v>
      </c>
      <c r="F19" s="347">
        <v>43</v>
      </c>
      <c r="G19" s="202">
        <f t="shared" si="0"/>
        <v>43</v>
      </c>
    </row>
    <row r="20" spans="1:7" ht="15" customHeight="1" x14ac:dyDescent="0.25">
      <c r="A20" s="203">
        <v>6</v>
      </c>
      <c r="B20" s="215" t="s">
        <v>94</v>
      </c>
      <c r="C20" s="346">
        <v>71</v>
      </c>
      <c r="D20" s="351">
        <v>3.887323943661972</v>
      </c>
      <c r="E20" s="570">
        <v>3.94</v>
      </c>
      <c r="F20" s="347">
        <v>59</v>
      </c>
      <c r="G20" s="202">
        <f t="shared" si="0"/>
        <v>59</v>
      </c>
    </row>
    <row r="21" spans="1:7" ht="15" customHeight="1" x14ac:dyDescent="0.25">
      <c r="A21" s="203">
        <v>7</v>
      </c>
      <c r="B21" s="215" t="s">
        <v>59</v>
      </c>
      <c r="C21" s="346">
        <v>78</v>
      </c>
      <c r="D21" s="351">
        <v>3.6794871794871793</v>
      </c>
      <c r="E21" s="570">
        <v>3.94</v>
      </c>
      <c r="F21" s="347">
        <v>86</v>
      </c>
      <c r="G21" s="202">
        <f t="shared" si="0"/>
        <v>86</v>
      </c>
    </row>
    <row r="22" spans="1:7" ht="15" customHeight="1" x14ac:dyDescent="0.25">
      <c r="A22" s="203">
        <v>8</v>
      </c>
      <c r="B22" s="215" t="s">
        <v>51</v>
      </c>
      <c r="C22" s="346">
        <v>42</v>
      </c>
      <c r="D22" s="351">
        <v>3.7619047619047619</v>
      </c>
      <c r="E22" s="570">
        <v>3.94</v>
      </c>
      <c r="F22" s="347">
        <v>73</v>
      </c>
      <c r="G22" s="202">
        <f t="shared" si="0"/>
        <v>73</v>
      </c>
    </row>
    <row r="23" spans="1:7" ht="15" customHeight="1" x14ac:dyDescent="0.25">
      <c r="A23" s="203">
        <v>9</v>
      </c>
      <c r="B23" s="215" t="s">
        <v>52</v>
      </c>
      <c r="C23" s="346">
        <v>57</v>
      </c>
      <c r="D23" s="351">
        <v>3.6842105263157894</v>
      </c>
      <c r="E23" s="570">
        <v>3.94</v>
      </c>
      <c r="F23" s="347">
        <v>84</v>
      </c>
      <c r="G23" s="202">
        <f t="shared" si="0"/>
        <v>84</v>
      </c>
    </row>
    <row r="24" spans="1:7" ht="15" customHeight="1" x14ac:dyDescent="0.25">
      <c r="A24" s="203">
        <v>10</v>
      </c>
      <c r="B24" s="215" t="s">
        <v>50</v>
      </c>
      <c r="C24" s="346">
        <v>51</v>
      </c>
      <c r="D24" s="351">
        <v>3.5490196078431371</v>
      </c>
      <c r="E24" s="570">
        <v>3.94</v>
      </c>
      <c r="F24" s="347">
        <v>96</v>
      </c>
      <c r="G24" s="202">
        <f t="shared" si="0"/>
        <v>96</v>
      </c>
    </row>
    <row r="25" spans="1:7" ht="15" customHeight="1" x14ac:dyDescent="0.25">
      <c r="A25" s="203">
        <v>11</v>
      </c>
      <c r="B25" s="216" t="s">
        <v>67</v>
      </c>
      <c r="C25" s="342">
        <v>105</v>
      </c>
      <c r="D25" s="294">
        <v>3.7047619047619049</v>
      </c>
      <c r="E25" s="558">
        <v>3.94</v>
      </c>
      <c r="F25" s="343">
        <v>82</v>
      </c>
      <c r="G25" s="202">
        <f t="shared" si="0"/>
        <v>82</v>
      </c>
    </row>
    <row r="26" spans="1:7" ht="15" customHeight="1" thickBot="1" x14ac:dyDescent="0.3">
      <c r="A26" s="203">
        <v>12</v>
      </c>
      <c r="B26" s="217" t="s">
        <v>48</v>
      </c>
      <c r="C26" s="348">
        <v>60</v>
      </c>
      <c r="D26" s="352">
        <v>3.5166666666666666</v>
      </c>
      <c r="E26" s="571">
        <v>3.94</v>
      </c>
      <c r="F26" s="349">
        <v>100</v>
      </c>
      <c r="G26" s="202">
        <f t="shared" si="0"/>
        <v>100</v>
      </c>
    </row>
    <row r="27" spans="1:7" ht="15" customHeight="1" thickBot="1" x14ac:dyDescent="0.3">
      <c r="A27" s="206"/>
      <c r="B27" s="220" t="s">
        <v>120</v>
      </c>
      <c r="C27" s="221">
        <f>SUM(C28:C44)</f>
        <v>1348</v>
      </c>
      <c r="D27" s="222">
        <f>AVERAGE(D28:D44)</f>
        <v>3.7665807620691187</v>
      </c>
      <c r="E27" s="223">
        <v>3.94</v>
      </c>
      <c r="F27" s="224"/>
      <c r="G27" s="211"/>
    </row>
    <row r="28" spans="1:7" ht="15" customHeight="1" x14ac:dyDescent="0.25">
      <c r="A28" s="225">
        <v>1</v>
      </c>
      <c r="B28" s="201" t="s">
        <v>80</v>
      </c>
      <c r="C28" s="335">
        <v>122</v>
      </c>
      <c r="D28" s="337">
        <v>3.959016393442623</v>
      </c>
      <c r="E28" s="568">
        <v>3.94</v>
      </c>
      <c r="F28" s="336">
        <v>46</v>
      </c>
      <c r="G28" s="213">
        <f t="shared" si="0"/>
        <v>46</v>
      </c>
    </row>
    <row r="29" spans="1:7" ht="15" customHeight="1" x14ac:dyDescent="0.25">
      <c r="A29" s="200">
        <v>2</v>
      </c>
      <c r="B29" s="201" t="s">
        <v>126</v>
      </c>
      <c r="C29" s="335">
        <v>84</v>
      </c>
      <c r="D29" s="337">
        <v>4.2380952380952381</v>
      </c>
      <c r="E29" s="568">
        <v>3.94</v>
      </c>
      <c r="F29" s="336">
        <v>9</v>
      </c>
      <c r="G29" s="204">
        <f t="shared" si="0"/>
        <v>9</v>
      </c>
    </row>
    <row r="30" spans="1:7" ht="15" customHeight="1" x14ac:dyDescent="0.25">
      <c r="A30" s="203">
        <v>3</v>
      </c>
      <c r="B30" s="201" t="s">
        <v>72</v>
      </c>
      <c r="C30" s="335">
        <v>100</v>
      </c>
      <c r="D30" s="337">
        <v>4.1399999999999997</v>
      </c>
      <c r="E30" s="568">
        <v>3.94</v>
      </c>
      <c r="F30" s="336">
        <v>18</v>
      </c>
      <c r="G30" s="202">
        <f t="shared" si="0"/>
        <v>18</v>
      </c>
    </row>
    <row r="31" spans="1:7" ht="15" customHeight="1" x14ac:dyDescent="0.25">
      <c r="A31" s="203">
        <v>4</v>
      </c>
      <c r="B31" s="201" t="s">
        <v>71</v>
      </c>
      <c r="C31" s="335">
        <v>83</v>
      </c>
      <c r="D31" s="337">
        <v>4.072289156626506</v>
      </c>
      <c r="E31" s="568">
        <v>3.94</v>
      </c>
      <c r="F31" s="336">
        <v>32</v>
      </c>
      <c r="G31" s="202">
        <f t="shared" si="0"/>
        <v>32</v>
      </c>
    </row>
    <row r="32" spans="1:7" ht="15" customHeight="1" x14ac:dyDescent="0.25">
      <c r="A32" s="203">
        <v>5</v>
      </c>
      <c r="B32" s="217" t="s">
        <v>70</v>
      </c>
      <c r="C32" s="348">
        <v>88</v>
      </c>
      <c r="D32" s="352">
        <v>3.9090909090909092</v>
      </c>
      <c r="E32" s="571">
        <v>3.94</v>
      </c>
      <c r="F32" s="349">
        <v>54</v>
      </c>
      <c r="G32" s="202">
        <f t="shared" si="0"/>
        <v>54</v>
      </c>
    </row>
    <row r="33" spans="1:7" ht="15" customHeight="1" x14ac:dyDescent="0.25">
      <c r="A33" s="203">
        <v>6</v>
      </c>
      <c r="B33" s="201" t="s">
        <v>44</v>
      </c>
      <c r="C33" s="335">
        <v>49</v>
      </c>
      <c r="D33" s="337">
        <v>3.4693877551020407</v>
      </c>
      <c r="E33" s="568">
        <v>3.94</v>
      </c>
      <c r="F33" s="336">
        <v>103</v>
      </c>
      <c r="G33" s="202">
        <f t="shared" si="0"/>
        <v>103</v>
      </c>
    </row>
    <row r="34" spans="1:7" ht="15" customHeight="1" x14ac:dyDescent="0.25">
      <c r="A34" s="203">
        <v>7</v>
      </c>
      <c r="B34" s="201" t="s">
        <v>41</v>
      </c>
      <c r="C34" s="335">
        <v>75</v>
      </c>
      <c r="D34" s="337">
        <v>3.6</v>
      </c>
      <c r="E34" s="568">
        <v>3.94</v>
      </c>
      <c r="F34" s="336">
        <v>92</v>
      </c>
      <c r="G34" s="202">
        <f t="shared" si="0"/>
        <v>92</v>
      </c>
    </row>
    <row r="35" spans="1:7" ht="15" customHeight="1" x14ac:dyDescent="0.25">
      <c r="A35" s="203">
        <v>8</v>
      </c>
      <c r="B35" s="201" t="s">
        <v>42</v>
      </c>
      <c r="C35" s="335">
        <v>52</v>
      </c>
      <c r="D35" s="337">
        <v>3.3846153846153846</v>
      </c>
      <c r="E35" s="568">
        <v>3.94</v>
      </c>
      <c r="F35" s="336">
        <v>107</v>
      </c>
      <c r="G35" s="202">
        <f t="shared" si="0"/>
        <v>107</v>
      </c>
    </row>
    <row r="36" spans="1:7" ht="15" customHeight="1" x14ac:dyDescent="0.25">
      <c r="A36" s="203">
        <v>9</v>
      </c>
      <c r="B36" s="201" t="s">
        <v>43</v>
      </c>
      <c r="C36" s="335">
        <v>65</v>
      </c>
      <c r="D36" s="337">
        <v>3.8615384615384616</v>
      </c>
      <c r="E36" s="568">
        <v>3.94</v>
      </c>
      <c r="F36" s="336">
        <v>62</v>
      </c>
      <c r="G36" s="202">
        <f t="shared" si="0"/>
        <v>62</v>
      </c>
    </row>
    <row r="37" spans="1:7" ht="15" customHeight="1" x14ac:dyDescent="0.25">
      <c r="A37" s="203">
        <v>10</v>
      </c>
      <c r="B37" s="201" t="s">
        <v>40</v>
      </c>
      <c r="C37" s="335">
        <v>28</v>
      </c>
      <c r="D37" s="337">
        <v>3.8571428571428572</v>
      </c>
      <c r="E37" s="568">
        <v>3.94</v>
      </c>
      <c r="F37" s="336">
        <v>63</v>
      </c>
      <c r="G37" s="202">
        <f t="shared" si="0"/>
        <v>63</v>
      </c>
    </row>
    <row r="38" spans="1:7" ht="15" customHeight="1" x14ac:dyDescent="0.25">
      <c r="A38" s="203">
        <v>11</v>
      </c>
      <c r="B38" s="217" t="s">
        <v>46</v>
      </c>
      <c r="C38" s="348">
        <v>122</v>
      </c>
      <c r="D38" s="352">
        <v>3.6475409836065573</v>
      </c>
      <c r="E38" s="571">
        <v>3.94</v>
      </c>
      <c r="F38" s="349">
        <v>87</v>
      </c>
      <c r="G38" s="202">
        <f t="shared" si="0"/>
        <v>87</v>
      </c>
    </row>
    <row r="39" spans="1:7" ht="15" customHeight="1" x14ac:dyDescent="0.25">
      <c r="A39" s="203">
        <v>12</v>
      </c>
      <c r="B39" s="217" t="s">
        <v>47</v>
      </c>
      <c r="C39" s="348">
        <v>74</v>
      </c>
      <c r="D39" s="352">
        <v>3.9054054054054053</v>
      </c>
      <c r="E39" s="571">
        <v>3.94</v>
      </c>
      <c r="F39" s="349">
        <v>55</v>
      </c>
      <c r="G39" s="202">
        <f t="shared" si="0"/>
        <v>55</v>
      </c>
    </row>
    <row r="40" spans="1:7" ht="15" customHeight="1" x14ac:dyDescent="0.25">
      <c r="A40" s="203">
        <v>13</v>
      </c>
      <c r="B40" s="217" t="s">
        <v>68</v>
      </c>
      <c r="C40" s="348">
        <v>54</v>
      </c>
      <c r="D40" s="352">
        <v>3.5</v>
      </c>
      <c r="E40" s="571">
        <v>3.94</v>
      </c>
      <c r="F40" s="349">
        <v>101</v>
      </c>
      <c r="G40" s="202">
        <f t="shared" si="0"/>
        <v>101</v>
      </c>
    </row>
    <row r="41" spans="1:7" ht="15" customHeight="1" x14ac:dyDescent="0.25">
      <c r="A41" s="203">
        <v>14</v>
      </c>
      <c r="B41" s="217" t="s">
        <v>69</v>
      </c>
      <c r="C41" s="348">
        <v>50</v>
      </c>
      <c r="D41" s="352">
        <v>3.56</v>
      </c>
      <c r="E41" s="571">
        <v>3.94</v>
      </c>
      <c r="F41" s="349">
        <v>94</v>
      </c>
      <c r="G41" s="202">
        <f t="shared" si="0"/>
        <v>94</v>
      </c>
    </row>
    <row r="42" spans="1:7" ht="15" customHeight="1" x14ac:dyDescent="0.25">
      <c r="A42" s="203">
        <v>15</v>
      </c>
      <c r="B42" s="216" t="s">
        <v>39</v>
      </c>
      <c r="C42" s="342">
        <v>60</v>
      </c>
      <c r="D42" s="294">
        <v>3.5</v>
      </c>
      <c r="E42" s="558">
        <v>3.94</v>
      </c>
      <c r="F42" s="343">
        <v>102</v>
      </c>
      <c r="G42" s="202">
        <f t="shared" si="0"/>
        <v>102</v>
      </c>
    </row>
    <row r="43" spans="1:7" ht="15" customHeight="1" x14ac:dyDescent="0.25">
      <c r="A43" s="203">
        <v>16</v>
      </c>
      <c r="B43" s="226" t="s">
        <v>37</v>
      </c>
      <c r="C43" s="353">
        <v>126</v>
      </c>
      <c r="D43" s="355">
        <v>3.7380952380952381</v>
      </c>
      <c r="E43" s="572">
        <v>3.94</v>
      </c>
      <c r="F43" s="354">
        <v>77</v>
      </c>
      <c r="G43" s="202">
        <f t="shared" si="0"/>
        <v>77</v>
      </c>
    </row>
    <row r="44" spans="1:7" ht="15" customHeight="1" thickBot="1" x14ac:dyDescent="0.3">
      <c r="A44" s="203">
        <v>17</v>
      </c>
      <c r="B44" s="217" t="s">
        <v>45</v>
      </c>
      <c r="C44" s="348">
        <v>116</v>
      </c>
      <c r="D44" s="352">
        <v>3.6896551724137931</v>
      </c>
      <c r="E44" s="571">
        <v>3.94</v>
      </c>
      <c r="F44" s="349">
        <v>83</v>
      </c>
      <c r="G44" s="202">
        <f t="shared" si="0"/>
        <v>83</v>
      </c>
    </row>
    <row r="45" spans="1:7" ht="15" customHeight="1" thickBot="1" x14ac:dyDescent="0.3">
      <c r="A45" s="206"/>
      <c r="B45" s="228" t="s">
        <v>119</v>
      </c>
      <c r="C45" s="229">
        <f>SUM(C46:C64)</f>
        <v>1490</v>
      </c>
      <c r="D45" s="230">
        <f>AVERAGE(D46:D64)</f>
        <v>3.8334245572578425</v>
      </c>
      <c r="E45" s="231">
        <v>3.94</v>
      </c>
      <c r="F45" s="232"/>
      <c r="G45" s="211"/>
    </row>
    <row r="46" spans="1:7" ht="15" customHeight="1" x14ac:dyDescent="0.25">
      <c r="A46" s="233">
        <v>1</v>
      </c>
      <c r="B46" s="201" t="s">
        <v>96</v>
      </c>
      <c r="C46" s="335">
        <v>162</v>
      </c>
      <c r="D46" s="337">
        <v>4.0370370370370372</v>
      </c>
      <c r="E46" s="568">
        <v>3.94</v>
      </c>
      <c r="F46" s="336">
        <v>37</v>
      </c>
      <c r="G46" s="213">
        <f t="shared" si="0"/>
        <v>37</v>
      </c>
    </row>
    <row r="47" spans="1:7" ht="15" customHeight="1" x14ac:dyDescent="0.25">
      <c r="A47" s="200">
        <v>2</v>
      </c>
      <c r="B47" s="443" t="s">
        <v>153</v>
      </c>
      <c r="C47" s="573">
        <v>52</v>
      </c>
      <c r="D47" s="586">
        <v>4.2692307692307692</v>
      </c>
      <c r="E47" s="574">
        <v>3.94</v>
      </c>
      <c r="F47" s="575">
        <v>8</v>
      </c>
      <c r="G47" s="202">
        <f t="shared" si="0"/>
        <v>8</v>
      </c>
    </row>
    <row r="48" spans="1:7" ht="15" customHeight="1" x14ac:dyDescent="0.25">
      <c r="A48" s="203">
        <v>3</v>
      </c>
      <c r="B48" s="201" t="s">
        <v>84</v>
      </c>
      <c r="C48" s="335">
        <v>157</v>
      </c>
      <c r="D48" s="337">
        <v>4.1082802547770703</v>
      </c>
      <c r="E48" s="568">
        <v>3.94</v>
      </c>
      <c r="F48" s="336">
        <v>26</v>
      </c>
      <c r="G48" s="202">
        <f t="shared" si="0"/>
        <v>26</v>
      </c>
    </row>
    <row r="49" spans="1:7" ht="15" customHeight="1" x14ac:dyDescent="0.25">
      <c r="A49" s="203">
        <v>4</v>
      </c>
      <c r="B49" s="201" t="s">
        <v>95</v>
      </c>
      <c r="C49" s="335">
        <v>192</v>
      </c>
      <c r="D49" s="337">
        <v>3.9739583333333335</v>
      </c>
      <c r="E49" s="568">
        <v>3.94</v>
      </c>
      <c r="F49" s="336">
        <v>44</v>
      </c>
      <c r="G49" s="202">
        <f t="shared" si="0"/>
        <v>44</v>
      </c>
    </row>
    <row r="50" spans="1:7" ht="15" customHeight="1" x14ac:dyDescent="0.25">
      <c r="A50" s="203">
        <v>5</v>
      </c>
      <c r="B50" s="201" t="s">
        <v>34</v>
      </c>
      <c r="C50" s="335">
        <v>117</v>
      </c>
      <c r="D50" s="337">
        <v>3.9914529914529915</v>
      </c>
      <c r="E50" s="568">
        <v>3.94</v>
      </c>
      <c r="F50" s="336">
        <v>41</v>
      </c>
      <c r="G50" s="202">
        <f t="shared" si="0"/>
        <v>41</v>
      </c>
    </row>
    <row r="51" spans="1:7" ht="15" customHeight="1" x14ac:dyDescent="0.25">
      <c r="A51" s="203">
        <v>6</v>
      </c>
      <c r="B51" s="201" t="s">
        <v>33</v>
      </c>
      <c r="C51" s="335">
        <v>77</v>
      </c>
      <c r="D51" s="337">
        <v>4.116883116883117</v>
      </c>
      <c r="E51" s="568">
        <v>3.94</v>
      </c>
      <c r="F51" s="336">
        <v>24</v>
      </c>
      <c r="G51" s="202">
        <f t="shared" si="0"/>
        <v>24</v>
      </c>
    </row>
    <row r="52" spans="1:7" ht="15" customHeight="1" x14ac:dyDescent="0.25">
      <c r="A52" s="203">
        <v>7</v>
      </c>
      <c r="B52" s="234" t="s">
        <v>127</v>
      </c>
      <c r="C52" s="358">
        <v>33</v>
      </c>
      <c r="D52" s="364">
        <v>4.2121212121212119</v>
      </c>
      <c r="E52" s="576">
        <v>3.94</v>
      </c>
      <c r="F52" s="359">
        <v>11</v>
      </c>
      <c r="G52" s="202">
        <f t="shared" si="0"/>
        <v>11</v>
      </c>
    </row>
    <row r="53" spans="1:7" ht="15" customHeight="1" x14ac:dyDescent="0.25">
      <c r="A53" s="203">
        <v>8</v>
      </c>
      <c r="B53" s="201" t="s">
        <v>36</v>
      </c>
      <c r="C53" s="335">
        <v>59</v>
      </c>
      <c r="D53" s="337">
        <v>3.8983050847457625</v>
      </c>
      <c r="E53" s="568">
        <v>3.94</v>
      </c>
      <c r="F53" s="336">
        <v>57</v>
      </c>
      <c r="G53" s="202">
        <f t="shared" si="0"/>
        <v>57</v>
      </c>
    </row>
    <row r="54" spans="1:7" ht="15" customHeight="1" x14ac:dyDescent="0.25">
      <c r="A54" s="203">
        <v>9</v>
      </c>
      <c r="B54" s="201" t="s">
        <v>81</v>
      </c>
      <c r="C54" s="335">
        <v>51</v>
      </c>
      <c r="D54" s="337">
        <v>3.3725490196078431</v>
      </c>
      <c r="E54" s="568">
        <v>3.94</v>
      </c>
      <c r="F54" s="336">
        <v>108</v>
      </c>
      <c r="G54" s="202">
        <f t="shared" si="0"/>
        <v>108</v>
      </c>
    </row>
    <row r="55" spans="1:7" ht="15" customHeight="1" x14ac:dyDescent="0.25">
      <c r="A55" s="203">
        <v>10</v>
      </c>
      <c r="B55" s="201" t="s">
        <v>66</v>
      </c>
      <c r="C55" s="335">
        <v>23</v>
      </c>
      <c r="D55" s="337">
        <v>3.9565217391304346</v>
      </c>
      <c r="E55" s="568">
        <v>3.94</v>
      </c>
      <c r="F55" s="336">
        <v>48</v>
      </c>
      <c r="G55" s="202">
        <f t="shared" si="0"/>
        <v>48</v>
      </c>
    </row>
    <row r="56" spans="1:7" ht="15" customHeight="1" x14ac:dyDescent="0.25">
      <c r="A56" s="203">
        <v>11</v>
      </c>
      <c r="B56" s="215" t="s">
        <v>65</v>
      </c>
      <c r="C56" s="346">
        <v>50</v>
      </c>
      <c r="D56" s="351">
        <v>3.34</v>
      </c>
      <c r="E56" s="570">
        <v>3.94</v>
      </c>
      <c r="F56" s="347">
        <v>109</v>
      </c>
      <c r="G56" s="202">
        <f t="shared" si="0"/>
        <v>109</v>
      </c>
    </row>
    <row r="57" spans="1:7" ht="15" customHeight="1" x14ac:dyDescent="0.25">
      <c r="A57" s="203">
        <v>12</v>
      </c>
      <c r="B57" s="235" t="s">
        <v>30</v>
      </c>
      <c r="C57" s="356">
        <v>54</v>
      </c>
      <c r="D57" s="295">
        <v>3.4444444444444446</v>
      </c>
      <c r="E57" s="559">
        <v>3.94</v>
      </c>
      <c r="F57" s="357">
        <v>105</v>
      </c>
      <c r="G57" s="202">
        <f t="shared" si="0"/>
        <v>105</v>
      </c>
    </row>
    <row r="58" spans="1:7" ht="15" customHeight="1" x14ac:dyDescent="0.25">
      <c r="A58" s="203">
        <v>13</v>
      </c>
      <c r="B58" s="236" t="s">
        <v>112</v>
      </c>
      <c r="C58" s="360">
        <v>80</v>
      </c>
      <c r="D58" s="365">
        <v>4.0875000000000004</v>
      </c>
      <c r="E58" s="577">
        <v>3.94</v>
      </c>
      <c r="F58" s="361">
        <v>28</v>
      </c>
      <c r="G58" s="202">
        <f t="shared" si="0"/>
        <v>28</v>
      </c>
    </row>
    <row r="59" spans="1:7" ht="15" customHeight="1" x14ac:dyDescent="0.25">
      <c r="A59" s="203">
        <v>14</v>
      </c>
      <c r="B59" s="201" t="s">
        <v>82</v>
      </c>
      <c r="C59" s="335">
        <v>19</v>
      </c>
      <c r="D59" s="337">
        <v>3.4210526315789473</v>
      </c>
      <c r="E59" s="568">
        <v>3.94</v>
      </c>
      <c r="F59" s="336">
        <v>106</v>
      </c>
      <c r="G59" s="202">
        <f t="shared" si="0"/>
        <v>106</v>
      </c>
    </row>
    <row r="60" spans="1:7" ht="15" customHeight="1" x14ac:dyDescent="0.25">
      <c r="A60" s="203">
        <v>15</v>
      </c>
      <c r="B60" s="201" t="s">
        <v>31</v>
      </c>
      <c r="C60" s="335">
        <v>68</v>
      </c>
      <c r="D60" s="337">
        <v>3.75</v>
      </c>
      <c r="E60" s="568">
        <v>3.94</v>
      </c>
      <c r="F60" s="336">
        <v>74</v>
      </c>
      <c r="G60" s="202">
        <f t="shared" si="0"/>
        <v>74</v>
      </c>
    </row>
    <row r="61" spans="1:7" ht="15" customHeight="1" x14ac:dyDescent="0.25">
      <c r="A61" s="203">
        <v>16</v>
      </c>
      <c r="B61" s="201" t="s">
        <v>32</v>
      </c>
      <c r="C61" s="335">
        <v>69</v>
      </c>
      <c r="D61" s="337">
        <v>3.5362318840579712</v>
      </c>
      <c r="E61" s="568">
        <v>3.94</v>
      </c>
      <c r="F61" s="336">
        <v>97</v>
      </c>
      <c r="G61" s="202">
        <f t="shared" si="0"/>
        <v>97</v>
      </c>
    </row>
    <row r="62" spans="1:7" ht="15" customHeight="1" x14ac:dyDescent="0.25">
      <c r="A62" s="203">
        <v>17</v>
      </c>
      <c r="B62" s="201" t="s">
        <v>83</v>
      </c>
      <c r="C62" s="335">
        <v>56</v>
      </c>
      <c r="D62" s="337">
        <v>3.5357142857142856</v>
      </c>
      <c r="E62" s="568">
        <v>3.94</v>
      </c>
      <c r="F62" s="336">
        <v>98</v>
      </c>
      <c r="G62" s="202">
        <f t="shared" si="0"/>
        <v>98</v>
      </c>
    </row>
    <row r="63" spans="1:7" ht="15" customHeight="1" x14ac:dyDescent="0.25">
      <c r="A63" s="203">
        <v>18</v>
      </c>
      <c r="B63" s="201" t="s">
        <v>35</v>
      </c>
      <c r="C63" s="335">
        <v>97</v>
      </c>
      <c r="D63" s="337">
        <v>4</v>
      </c>
      <c r="E63" s="568">
        <v>3.94</v>
      </c>
      <c r="F63" s="336">
        <v>40</v>
      </c>
      <c r="G63" s="202">
        <f t="shared" si="0"/>
        <v>40</v>
      </c>
    </row>
    <row r="64" spans="1:7" ht="15" customHeight="1" thickBot="1" x14ac:dyDescent="0.3">
      <c r="A64" s="219">
        <v>19</v>
      </c>
      <c r="B64" s="237" t="s">
        <v>28</v>
      </c>
      <c r="C64" s="362">
        <v>74</v>
      </c>
      <c r="D64" s="366">
        <v>3.7837837837837838</v>
      </c>
      <c r="E64" s="578">
        <v>3.94</v>
      </c>
      <c r="F64" s="363">
        <v>72</v>
      </c>
      <c r="G64" s="238">
        <f t="shared" si="0"/>
        <v>72</v>
      </c>
    </row>
    <row r="65" spans="1:7" ht="15" customHeight="1" thickBot="1" x14ac:dyDescent="0.3">
      <c r="A65" s="206"/>
      <c r="B65" s="239" t="s">
        <v>118</v>
      </c>
      <c r="C65" s="240">
        <f>SUM(C66:C79)</f>
        <v>1294</v>
      </c>
      <c r="D65" s="241">
        <f>AVERAGE(D66:D79)</f>
        <v>4.0532088752635511</v>
      </c>
      <c r="E65" s="242">
        <v>3.94</v>
      </c>
      <c r="F65" s="243"/>
      <c r="G65" s="211"/>
    </row>
    <row r="66" spans="1:7" ht="15" customHeight="1" x14ac:dyDescent="0.25">
      <c r="A66" s="233">
        <v>1</v>
      </c>
      <c r="B66" s="205" t="s">
        <v>85</v>
      </c>
      <c r="C66" s="335">
        <v>79</v>
      </c>
      <c r="D66" s="337">
        <v>4.3417721518987342</v>
      </c>
      <c r="E66" s="568">
        <v>3.94</v>
      </c>
      <c r="F66" s="336">
        <v>4</v>
      </c>
      <c r="G66" s="213">
        <f t="shared" si="0"/>
        <v>4</v>
      </c>
    </row>
    <row r="67" spans="1:7" ht="15" customHeight="1" x14ac:dyDescent="0.25">
      <c r="A67" s="203">
        <v>2</v>
      </c>
      <c r="B67" s="205" t="s">
        <v>90</v>
      </c>
      <c r="C67" s="335">
        <v>74</v>
      </c>
      <c r="D67" s="337">
        <v>4.0675675675675675</v>
      </c>
      <c r="E67" s="568">
        <v>3.94</v>
      </c>
      <c r="F67" s="336">
        <v>33</v>
      </c>
      <c r="G67" s="202">
        <f t="shared" ref="G67:G120" si="1">F67</f>
        <v>33</v>
      </c>
    </row>
    <row r="68" spans="1:7" ht="15" customHeight="1" x14ac:dyDescent="0.25">
      <c r="A68" s="203">
        <v>3</v>
      </c>
      <c r="B68" s="205" t="s">
        <v>27</v>
      </c>
      <c r="C68" s="335">
        <v>136</v>
      </c>
      <c r="D68" s="337">
        <v>3.8897058823529411</v>
      </c>
      <c r="E68" s="568">
        <v>3.94</v>
      </c>
      <c r="F68" s="336">
        <v>58</v>
      </c>
      <c r="G68" s="202">
        <f t="shared" si="1"/>
        <v>58</v>
      </c>
    </row>
    <row r="69" spans="1:7" ht="15" customHeight="1" x14ac:dyDescent="0.25">
      <c r="A69" s="203">
        <v>4</v>
      </c>
      <c r="B69" s="244" t="s">
        <v>24</v>
      </c>
      <c r="C69" s="369">
        <v>74</v>
      </c>
      <c r="D69" s="375">
        <v>3.8783783783783785</v>
      </c>
      <c r="E69" s="579">
        <v>3.94</v>
      </c>
      <c r="F69" s="370">
        <v>61</v>
      </c>
      <c r="G69" s="202">
        <f t="shared" si="1"/>
        <v>61</v>
      </c>
    </row>
    <row r="70" spans="1:7" ht="15" customHeight="1" x14ac:dyDescent="0.25">
      <c r="A70" s="203">
        <v>5</v>
      </c>
      <c r="B70" s="244" t="s">
        <v>25</v>
      </c>
      <c r="C70" s="369">
        <v>76</v>
      </c>
      <c r="D70" s="375">
        <v>4.2368421052631575</v>
      </c>
      <c r="E70" s="579">
        <v>3.94</v>
      </c>
      <c r="F70" s="370">
        <v>10</v>
      </c>
      <c r="G70" s="202">
        <f t="shared" si="1"/>
        <v>10</v>
      </c>
    </row>
    <row r="71" spans="1:7" ht="15" customHeight="1" x14ac:dyDescent="0.25">
      <c r="A71" s="203">
        <v>6</v>
      </c>
      <c r="B71" s="245" t="s">
        <v>128</v>
      </c>
      <c r="C71" s="371">
        <v>71</v>
      </c>
      <c r="D71" s="376">
        <v>3.535211267605634</v>
      </c>
      <c r="E71" s="580">
        <v>3.94</v>
      </c>
      <c r="F71" s="372">
        <v>99</v>
      </c>
      <c r="G71" s="202">
        <f t="shared" si="1"/>
        <v>99</v>
      </c>
    </row>
    <row r="72" spans="1:7" ht="15" customHeight="1" x14ac:dyDescent="0.25">
      <c r="A72" s="203">
        <v>7</v>
      </c>
      <c r="B72" s="244" t="s">
        <v>129</v>
      </c>
      <c r="C72" s="369">
        <v>55</v>
      </c>
      <c r="D72" s="375">
        <v>4.3454545454545457</v>
      </c>
      <c r="E72" s="579">
        <v>3.94</v>
      </c>
      <c r="F72" s="370">
        <v>3</v>
      </c>
      <c r="G72" s="202">
        <f t="shared" si="1"/>
        <v>3</v>
      </c>
    </row>
    <row r="73" spans="1:7" ht="15" customHeight="1" x14ac:dyDescent="0.25">
      <c r="A73" s="203">
        <v>8</v>
      </c>
      <c r="B73" s="244" t="s">
        <v>86</v>
      </c>
      <c r="C73" s="369">
        <v>83</v>
      </c>
      <c r="D73" s="375">
        <v>4.1204819277108431</v>
      </c>
      <c r="E73" s="579">
        <v>3.94</v>
      </c>
      <c r="F73" s="370">
        <v>23</v>
      </c>
      <c r="G73" s="202">
        <f t="shared" si="1"/>
        <v>23</v>
      </c>
    </row>
    <row r="74" spans="1:7" ht="15" customHeight="1" x14ac:dyDescent="0.25">
      <c r="A74" s="203">
        <v>9</v>
      </c>
      <c r="B74" s="244" t="s">
        <v>113</v>
      </c>
      <c r="C74" s="369">
        <v>58</v>
      </c>
      <c r="D74" s="375">
        <v>4.0517241379310347</v>
      </c>
      <c r="E74" s="579">
        <v>3.94</v>
      </c>
      <c r="F74" s="370">
        <v>35</v>
      </c>
      <c r="G74" s="202">
        <f t="shared" si="1"/>
        <v>35</v>
      </c>
    </row>
    <row r="75" spans="1:7" ht="15" customHeight="1" x14ac:dyDescent="0.25">
      <c r="A75" s="203">
        <v>10</v>
      </c>
      <c r="B75" s="244" t="s">
        <v>130</v>
      </c>
      <c r="C75" s="369">
        <v>185</v>
      </c>
      <c r="D75" s="375">
        <v>4.2108108108108109</v>
      </c>
      <c r="E75" s="579">
        <v>3.94</v>
      </c>
      <c r="F75" s="370">
        <v>12</v>
      </c>
      <c r="G75" s="202">
        <f t="shared" si="1"/>
        <v>12</v>
      </c>
    </row>
    <row r="76" spans="1:7" ht="15" customHeight="1" x14ac:dyDescent="0.25">
      <c r="A76" s="203">
        <v>11</v>
      </c>
      <c r="B76" s="244" t="s">
        <v>131</v>
      </c>
      <c r="C76" s="369">
        <v>119</v>
      </c>
      <c r="D76" s="375">
        <v>3.8403361344537816</v>
      </c>
      <c r="E76" s="579">
        <v>3.94</v>
      </c>
      <c r="F76" s="370">
        <v>66</v>
      </c>
      <c r="G76" s="202">
        <f t="shared" si="1"/>
        <v>66</v>
      </c>
    </row>
    <row r="77" spans="1:7" ht="15" customHeight="1" x14ac:dyDescent="0.25">
      <c r="A77" s="203">
        <v>12</v>
      </c>
      <c r="B77" s="244" t="s">
        <v>132</v>
      </c>
      <c r="C77" s="369">
        <v>61</v>
      </c>
      <c r="D77" s="375">
        <v>3.901639344262295</v>
      </c>
      <c r="E77" s="579">
        <v>3.94</v>
      </c>
      <c r="F77" s="370">
        <v>56</v>
      </c>
      <c r="G77" s="202">
        <f t="shared" si="1"/>
        <v>56</v>
      </c>
    </row>
    <row r="78" spans="1:7" ht="15" customHeight="1" x14ac:dyDescent="0.25">
      <c r="A78" s="203">
        <v>13</v>
      </c>
      <c r="B78" s="205" t="s">
        <v>26</v>
      </c>
      <c r="C78" s="335">
        <v>95</v>
      </c>
      <c r="D78" s="337">
        <v>4.2</v>
      </c>
      <c r="E78" s="568">
        <v>3.94</v>
      </c>
      <c r="F78" s="336">
        <v>14</v>
      </c>
      <c r="G78" s="202">
        <f t="shared" si="1"/>
        <v>14</v>
      </c>
    </row>
    <row r="79" spans="1:7" ht="15" customHeight="1" thickBot="1" x14ac:dyDescent="0.3">
      <c r="A79" s="203">
        <v>14</v>
      </c>
      <c r="B79" s="246" t="s">
        <v>154</v>
      </c>
      <c r="C79" s="373">
        <v>128</v>
      </c>
      <c r="D79" s="377">
        <v>4.125</v>
      </c>
      <c r="E79" s="581">
        <v>3.94</v>
      </c>
      <c r="F79" s="374">
        <v>22</v>
      </c>
      <c r="G79" s="202">
        <f t="shared" si="1"/>
        <v>22</v>
      </c>
    </row>
    <row r="80" spans="1:7" ht="15" customHeight="1" thickBot="1" x14ac:dyDescent="0.3">
      <c r="A80" s="206"/>
      <c r="B80" s="247" t="s">
        <v>117</v>
      </c>
      <c r="C80" s="248">
        <f>SUM(C81:C110)</f>
        <v>3302</v>
      </c>
      <c r="D80" s="249">
        <f>AVERAGE(D81:D110)</f>
        <v>3.8755301291372408</v>
      </c>
      <c r="E80" s="250">
        <v>3.94</v>
      </c>
      <c r="F80" s="251"/>
      <c r="G80" s="211"/>
    </row>
    <row r="81" spans="1:7" ht="15" customHeight="1" x14ac:dyDescent="0.25">
      <c r="A81" s="233">
        <v>1</v>
      </c>
      <c r="B81" s="29" t="s">
        <v>6</v>
      </c>
      <c r="C81" s="378">
        <v>68</v>
      </c>
      <c r="D81" s="298">
        <v>4.0294117647058822</v>
      </c>
      <c r="E81" s="561">
        <v>3.94</v>
      </c>
      <c r="F81" s="379">
        <v>38</v>
      </c>
      <c r="G81" s="202">
        <f t="shared" si="1"/>
        <v>38</v>
      </c>
    </row>
    <row r="82" spans="1:7" ht="15" customHeight="1" x14ac:dyDescent="0.25">
      <c r="A82" s="203">
        <v>2</v>
      </c>
      <c r="B82" s="32" t="s">
        <v>64</v>
      </c>
      <c r="C82" s="338">
        <v>42</v>
      </c>
      <c r="D82" s="292">
        <v>3.7857142857142856</v>
      </c>
      <c r="E82" s="556">
        <v>3.94</v>
      </c>
      <c r="F82" s="339">
        <v>70</v>
      </c>
      <c r="G82" s="202">
        <f t="shared" si="1"/>
        <v>70</v>
      </c>
    </row>
    <row r="83" spans="1:7" ht="15" customHeight="1" x14ac:dyDescent="0.25">
      <c r="A83" s="203">
        <v>3</v>
      </c>
      <c r="B83" s="29" t="s">
        <v>8</v>
      </c>
      <c r="C83" s="378">
        <v>102</v>
      </c>
      <c r="D83" s="298">
        <v>3.7058823529411766</v>
      </c>
      <c r="E83" s="561">
        <v>3.94</v>
      </c>
      <c r="F83" s="379">
        <v>81</v>
      </c>
      <c r="G83" s="202">
        <f t="shared" si="1"/>
        <v>81</v>
      </c>
    </row>
    <row r="84" spans="1:7" ht="15" customHeight="1" x14ac:dyDescent="0.25">
      <c r="A84" s="203">
        <v>4</v>
      </c>
      <c r="B84" s="29" t="s">
        <v>19</v>
      </c>
      <c r="C84" s="378">
        <v>97</v>
      </c>
      <c r="D84" s="298">
        <v>3.9793814432989691</v>
      </c>
      <c r="E84" s="561">
        <v>3.94</v>
      </c>
      <c r="F84" s="379">
        <v>42</v>
      </c>
      <c r="G84" s="202">
        <f t="shared" si="1"/>
        <v>42</v>
      </c>
    </row>
    <row r="85" spans="1:7" ht="15" customHeight="1" x14ac:dyDescent="0.25">
      <c r="A85" s="203">
        <v>5</v>
      </c>
      <c r="B85" s="29" t="s">
        <v>11</v>
      </c>
      <c r="C85" s="378">
        <v>89</v>
      </c>
      <c r="D85" s="298">
        <v>3.9101123595505616</v>
      </c>
      <c r="E85" s="561">
        <v>3.94</v>
      </c>
      <c r="F85" s="379">
        <v>53</v>
      </c>
      <c r="G85" s="202">
        <f t="shared" si="1"/>
        <v>53</v>
      </c>
    </row>
    <row r="86" spans="1:7" ht="15" customHeight="1" x14ac:dyDescent="0.25">
      <c r="A86" s="203">
        <v>6</v>
      </c>
      <c r="B86" s="29" t="s">
        <v>17</v>
      </c>
      <c r="C86" s="378">
        <v>142</v>
      </c>
      <c r="D86" s="298">
        <v>3.880281690140845</v>
      </c>
      <c r="E86" s="561">
        <v>3.94</v>
      </c>
      <c r="F86" s="379">
        <v>60</v>
      </c>
      <c r="G86" s="202">
        <f t="shared" si="1"/>
        <v>60</v>
      </c>
    </row>
    <row r="87" spans="1:7" ht="15" customHeight="1" x14ac:dyDescent="0.25">
      <c r="A87" s="203">
        <v>7</v>
      </c>
      <c r="B87" s="29" t="s">
        <v>21</v>
      </c>
      <c r="C87" s="378">
        <v>26</v>
      </c>
      <c r="D87" s="298">
        <v>3.4615384615384617</v>
      </c>
      <c r="E87" s="561">
        <v>3.94</v>
      </c>
      <c r="F87" s="379">
        <v>104</v>
      </c>
      <c r="G87" s="202">
        <f t="shared" si="1"/>
        <v>104</v>
      </c>
    </row>
    <row r="88" spans="1:7" ht="15" customHeight="1" x14ac:dyDescent="0.25">
      <c r="A88" s="203">
        <v>8</v>
      </c>
      <c r="B88" s="29" t="s">
        <v>2</v>
      </c>
      <c r="C88" s="378">
        <v>69</v>
      </c>
      <c r="D88" s="298">
        <v>3.7391304347826089</v>
      </c>
      <c r="E88" s="561">
        <v>3.94</v>
      </c>
      <c r="F88" s="379">
        <v>76</v>
      </c>
      <c r="G88" s="202">
        <f t="shared" si="1"/>
        <v>76</v>
      </c>
    </row>
    <row r="89" spans="1:7" ht="15" customHeight="1" x14ac:dyDescent="0.25">
      <c r="A89" s="203">
        <v>9</v>
      </c>
      <c r="B89" s="29" t="s">
        <v>4</v>
      </c>
      <c r="C89" s="378">
        <v>79</v>
      </c>
      <c r="D89" s="298">
        <v>3.6202531645569622</v>
      </c>
      <c r="E89" s="561">
        <v>3.94</v>
      </c>
      <c r="F89" s="379">
        <v>89</v>
      </c>
      <c r="G89" s="202">
        <f t="shared" si="1"/>
        <v>89</v>
      </c>
    </row>
    <row r="90" spans="1:7" ht="15" customHeight="1" x14ac:dyDescent="0.25">
      <c r="A90" s="203">
        <v>10</v>
      </c>
      <c r="B90" s="252" t="s">
        <v>18</v>
      </c>
      <c r="C90" s="382">
        <v>81</v>
      </c>
      <c r="D90" s="299">
        <v>4.0864197530864201</v>
      </c>
      <c r="E90" s="563">
        <v>3.94</v>
      </c>
      <c r="F90" s="383">
        <v>29</v>
      </c>
      <c r="G90" s="202">
        <f t="shared" si="1"/>
        <v>29</v>
      </c>
    </row>
    <row r="91" spans="1:7" ht="15" customHeight="1" x14ac:dyDescent="0.25">
      <c r="A91" s="203">
        <v>11</v>
      </c>
      <c r="B91" s="29" t="s">
        <v>15</v>
      </c>
      <c r="C91" s="378">
        <v>79</v>
      </c>
      <c r="D91" s="298">
        <v>3.9493670886075951</v>
      </c>
      <c r="E91" s="561">
        <v>3.94</v>
      </c>
      <c r="F91" s="379">
        <v>49</v>
      </c>
      <c r="G91" s="202">
        <f t="shared" si="1"/>
        <v>49</v>
      </c>
    </row>
    <row r="92" spans="1:7" ht="15" customHeight="1" x14ac:dyDescent="0.25">
      <c r="A92" s="203">
        <v>12</v>
      </c>
      <c r="B92" s="29" t="s">
        <v>5</v>
      </c>
      <c r="C92" s="378">
        <v>72</v>
      </c>
      <c r="D92" s="298">
        <v>3.5694444444444446</v>
      </c>
      <c r="E92" s="561">
        <v>3.94</v>
      </c>
      <c r="F92" s="379">
        <v>93</v>
      </c>
      <c r="G92" s="202">
        <f t="shared" si="1"/>
        <v>93</v>
      </c>
    </row>
    <row r="93" spans="1:7" ht="15" customHeight="1" x14ac:dyDescent="0.25">
      <c r="A93" s="203">
        <v>13</v>
      </c>
      <c r="B93" s="29" t="s">
        <v>12</v>
      </c>
      <c r="C93" s="378">
        <v>148</v>
      </c>
      <c r="D93" s="298">
        <v>3.8445945945945947</v>
      </c>
      <c r="E93" s="561">
        <v>3.94</v>
      </c>
      <c r="F93" s="379">
        <v>65</v>
      </c>
      <c r="G93" s="202">
        <f t="shared" si="1"/>
        <v>65</v>
      </c>
    </row>
    <row r="94" spans="1:7" ht="15" customHeight="1" x14ac:dyDescent="0.25">
      <c r="A94" s="203">
        <v>14</v>
      </c>
      <c r="B94" s="29" t="s">
        <v>9</v>
      </c>
      <c r="C94" s="378">
        <v>69</v>
      </c>
      <c r="D94" s="298">
        <v>3.9710144927536231</v>
      </c>
      <c r="E94" s="561">
        <v>3.94</v>
      </c>
      <c r="F94" s="379">
        <v>45</v>
      </c>
      <c r="G94" s="218">
        <f t="shared" si="1"/>
        <v>45</v>
      </c>
    </row>
    <row r="95" spans="1:7" ht="15" customHeight="1" x14ac:dyDescent="0.25">
      <c r="A95" s="180">
        <v>15</v>
      </c>
      <c r="B95" s="29" t="s">
        <v>20</v>
      </c>
      <c r="C95" s="378">
        <v>56</v>
      </c>
      <c r="D95" s="298">
        <v>3.7857142857142856</v>
      </c>
      <c r="E95" s="561">
        <v>3.94</v>
      </c>
      <c r="F95" s="379">
        <v>71</v>
      </c>
      <c r="G95" s="202">
        <f t="shared" si="1"/>
        <v>71</v>
      </c>
    </row>
    <row r="96" spans="1:7" ht="15" customHeight="1" x14ac:dyDescent="0.25">
      <c r="A96" s="203">
        <v>16</v>
      </c>
      <c r="B96" s="29" t="s">
        <v>13</v>
      </c>
      <c r="C96" s="378">
        <v>70</v>
      </c>
      <c r="D96" s="298">
        <v>3.7142857142857144</v>
      </c>
      <c r="E96" s="561">
        <v>3.94</v>
      </c>
      <c r="F96" s="379">
        <v>80</v>
      </c>
      <c r="G96" s="202">
        <f t="shared" si="1"/>
        <v>80</v>
      </c>
    </row>
    <row r="97" spans="1:7" ht="15" customHeight="1" x14ac:dyDescent="0.25">
      <c r="A97" s="203">
        <v>17</v>
      </c>
      <c r="B97" s="29" t="s">
        <v>10</v>
      </c>
      <c r="C97" s="378">
        <v>115</v>
      </c>
      <c r="D97" s="298">
        <v>3.6434782608695651</v>
      </c>
      <c r="E97" s="561">
        <v>3.94</v>
      </c>
      <c r="F97" s="379">
        <v>88</v>
      </c>
      <c r="G97" s="202">
        <f t="shared" si="1"/>
        <v>88</v>
      </c>
    </row>
    <row r="98" spans="1:7" ht="15" customHeight="1" x14ac:dyDescent="0.25">
      <c r="A98" s="203">
        <v>18</v>
      </c>
      <c r="B98" s="29" t="s">
        <v>7</v>
      </c>
      <c r="C98" s="378">
        <v>79</v>
      </c>
      <c r="D98" s="298">
        <v>3.6075949367088609</v>
      </c>
      <c r="E98" s="561">
        <v>3.94</v>
      </c>
      <c r="F98" s="379">
        <v>91</v>
      </c>
      <c r="G98" s="202">
        <f t="shared" si="1"/>
        <v>91</v>
      </c>
    </row>
    <row r="99" spans="1:7" ht="15" customHeight="1" x14ac:dyDescent="0.25">
      <c r="A99" s="203">
        <v>19</v>
      </c>
      <c r="B99" s="29" t="s">
        <v>22</v>
      </c>
      <c r="C99" s="378">
        <v>64</v>
      </c>
      <c r="D99" s="298">
        <v>3.71875</v>
      </c>
      <c r="E99" s="561">
        <v>3.94</v>
      </c>
      <c r="F99" s="379">
        <v>79</v>
      </c>
      <c r="G99" s="202">
        <f t="shared" si="1"/>
        <v>79</v>
      </c>
    </row>
    <row r="100" spans="1:7" ht="15" customHeight="1" x14ac:dyDescent="0.25">
      <c r="A100" s="203">
        <v>20</v>
      </c>
      <c r="B100" s="29" t="s">
        <v>133</v>
      </c>
      <c r="C100" s="378">
        <v>213</v>
      </c>
      <c r="D100" s="298">
        <v>3.9107981220657275</v>
      </c>
      <c r="E100" s="561">
        <v>3.94</v>
      </c>
      <c r="F100" s="379">
        <v>52</v>
      </c>
      <c r="G100" s="202">
        <f t="shared" si="1"/>
        <v>52</v>
      </c>
    </row>
    <row r="101" spans="1:7" ht="15" customHeight="1" x14ac:dyDescent="0.25">
      <c r="A101" s="203">
        <v>21</v>
      </c>
      <c r="B101" s="29" t="s">
        <v>16</v>
      </c>
      <c r="C101" s="378">
        <v>180</v>
      </c>
      <c r="D101" s="298">
        <v>4.1722222222222225</v>
      </c>
      <c r="E101" s="561">
        <v>3.94</v>
      </c>
      <c r="F101" s="379">
        <v>15</v>
      </c>
      <c r="G101" s="202">
        <f t="shared" si="1"/>
        <v>15</v>
      </c>
    </row>
    <row r="102" spans="1:7" ht="15" customHeight="1" x14ac:dyDescent="0.25">
      <c r="A102" s="203">
        <v>22</v>
      </c>
      <c r="B102" s="300" t="s">
        <v>134</v>
      </c>
      <c r="C102" s="380">
        <v>135</v>
      </c>
      <c r="D102" s="297">
        <v>4.1407407407407408</v>
      </c>
      <c r="E102" s="562">
        <v>3.94</v>
      </c>
      <c r="F102" s="381">
        <v>17</v>
      </c>
      <c r="G102" s="204">
        <f t="shared" si="1"/>
        <v>17</v>
      </c>
    </row>
    <row r="103" spans="1:7" ht="15" customHeight="1" x14ac:dyDescent="0.25">
      <c r="A103" s="203">
        <v>23</v>
      </c>
      <c r="B103" s="29" t="s">
        <v>3</v>
      </c>
      <c r="C103" s="378">
        <v>101</v>
      </c>
      <c r="D103" s="298">
        <v>3.6831683168316833</v>
      </c>
      <c r="E103" s="561">
        <v>3.94</v>
      </c>
      <c r="F103" s="379">
        <v>85</v>
      </c>
      <c r="G103" s="202">
        <f t="shared" si="1"/>
        <v>85</v>
      </c>
    </row>
    <row r="104" spans="1:7" ht="15" customHeight="1" x14ac:dyDescent="0.25">
      <c r="A104" s="203">
        <v>24</v>
      </c>
      <c r="B104" s="300" t="s">
        <v>135</v>
      </c>
      <c r="C104" s="380">
        <v>235</v>
      </c>
      <c r="D104" s="297">
        <v>4.1361702127659576</v>
      </c>
      <c r="E104" s="562">
        <v>3.94</v>
      </c>
      <c r="F104" s="381">
        <v>19</v>
      </c>
      <c r="G104" s="202">
        <f t="shared" si="1"/>
        <v>19</v>
      </c>
    </row>
    <row r="105" spans="1:7" ht="15" customHeight="1" x14ac:dyDescent="0.25">
      <c r="A105" s="203">
        <v>25</v>
      </c>
      <c r="B105" s="29" t="s">
        <v>136</v>
      </c>
      <c r="C105" s="378">
        <v>233</v>
      </c>
      <c r="D105" s="298">
        <v>4.0901287553648071</v>
      </c>
      <c r="E105" s="561">
        <v>3.94</v>
      </c>
      <c r="F105" s="379">
        <v>27</v>
      </c>
      <c r="G105" s="202">
        <f t="shared" si="1"/>
        <v>27</v>
      </c>
    </row>
    <row r="106" spans="1:7" ht="15" customHeight="1" x14ac:dyDescent="0.25">
      <c r="A106" s="203">
        <v>26</v>
      </c>
      <c r="B106" s="300" t="s">
        <v>14</v>
      </c>
      <c r="C106" s="380">
        <v>181</v>
      </c>
      <c r="D106" s="297">
        <v>3.7900552486187844</v>
      </c>
      <c r="E106" s="562">
        <v>3.94</v>
      </c>
      <c r="F106" s="381">
        <v>69</v>
      </c>
      <c r="G106" s="202">
        <f t="shared" si="1"/>
        <v>69</v>
      </c>
    </row>
    <row r="107" spans="1:7" ht="15" customHeight="1" x14ac:dyDescent="0.25">
      <c r="A107" s="203">
        <v>27</v>
      </c>
      <c r="B107" s="300" t="s">
        <v>97</v>
      </c>
      <c r="C107" s="380">
        <v>191</v>
      </c>
      <c r="D107" s="297">
        <v>4.1361256544502618</v>
      </c>
      <c r="E107" s="562">
        <v>3.94</v>
      </c>
      <c r="F107" s="381">
        <v>20</v>
      </c>
      <c r="G107" s="202">
        <f t="shared" si="1"/>
        <v>20</v>
      </c>
    </row>
    <row r="108" spans="1:7" ht="15" customHeight="1" x14ac:dyDescent="0.25">
      <c r="A108" s="203">
        <v>28</v>
      </c>
      <c r="B108" s="29" t="s">
        <v>139</v>
      </c>
      <c r="C108" s="378">
        <v>81</v>
      </c>
      <c r="D108" s="298">
        <v>4.1604938271604937</v>
      </c>
      <c r="E108" s="561">
        <v>3.94</v>
      </c>
      <c r="F108" s="379">
        <v>16</v>
      </c>
      <c r="G108" s="202">
        <f t="shared" si="1"/>
        <v>16</v>
      </c>
    </row>
    <row r="109" spans="1:7" ht="15" customHeight="1" x14ac:dyDescent="0.25">
      <c r="A109" s="219">
        <v>29</v>
      </c>
      <c r="B109" s="28" t="s">
        <v>149</v>
      </c>
      <c r="C109" s="331">
        <v>147</v>
      </c>
      <c r="D109" s="289">
        <v>3.8367346938775508</v>
      </c>
      <c r="E109" s="554">
        <v>3.94</v>
      </c>
      <c r="F109" s="332">
        <v>67</v>
      </c>
      <c r="G109" s="202">
        <f t="shared" si="1"/>
        <v>67</v>
      </c>
    </row>
    <row r="110" spans="1:7" ht="15" customHeight="1" thickBot="1" x14ac:dyDescent="0.3">
      <c r="A110" s="203">
        <v>30</v>
      </c>
      <c r="B110" s="28" t="s">
        <v>151</v>
      </c>
      <c r="C110" s="331">
        <v>58</v>
      </c>
      <c r="D110" s="289">
        <v>4.2068965517241379</v>
      </c>
      <c r="E110" s="554">
        <v>3.94</v>
      </c>
      <c r="F110" s="332">
        <v>13</v>
      </c>
      <c r="G110" s="202">
        <f t="shared" si="1"/>
        <v>13</v>
      </c>
    </row>
    <row r="111" spans="1:7" ht="15" customHeight="1" thickBot="1" x14ac:dyDescent="0.3">
      <c r="A111" s="253"/>
      <c r="B111" s="254" t="s">
        <v>116</v>
      </c>
      <c r="C111" s="255">
        <f>SUM(C112:C120)</f>
        <v>761</v>
      </c>
      <c r="D111" s="198">
        <f>AVERAGE(D112:D120)</f>
        <v>4.1227236647742735</v>
      </c>
      <c r="E111" s="256">
        <v>3.94</v>
      </c>
      <c r="F111" s="257"/>
      <c r="G111" s="211"/>
    </row>
    <row r="112" spans="1:7" ht="15" customHeight="1" x14ac:dyDescent="0.25">
      <c r="A112" s="258">
        <v>1</v>
      </c>
      <c r="B112" s="41" t="s">
        <v>88</v>
      </c>
      <c r="C112" s="384">
        <v>102</v>
      </c>
      <c r="D112" s="386">
        <v>4.5196078431372548</v>
      </c>
      <c r="E112" s="582">
        <v>3.94</v>
      </c>
      <c r="F112" s="385">
        <v>1</v>
      </c>
      <c r="G112" s="213">
        <f t="shared" si="1"/>
        <v>1</v>
      </c>
    </row>
    <row r="113" spans="1:7" ht="15" customHeight="1" x14ac:dyDescent="0.25">
      <c r="A113" s="259">
        <v>2</v>
      </c>
      <c r="B113" s="95" t="s">
        <v>98</v>
      </c>
      <c r="C113" s="333">
        <v>73</v>
      </c>
      <c r="D113" s="290">
        <v>4.3150684931506849</v>
      </c>
      <c r="E113" s="555">
        <v>3.94</v>
      </c>
      <c r="F113" s="334">
        <v>7</v>
      </c>
      <c r="G113" s="202">
        <f t="shared" si="1"/>
        <v>7</v>
      </c>
    </row>
    <row r="114" spans="1:7" ht="15" customHeight="1" x14ac:dyDescent="0.25">
      <c r="A114" s="260">
        <v>3</v>
      </c>
      <c r="B114" s="28" t="s">
        <v>87</v>
      </c>
      <c r="C114" s="331">
        <v>101</v>
      </c>
      <c r="D114" s="289">
        <v>4.3168316831683171</v>
      </c>
      <c r="E114" s="554">
        <v>3.94</v>
      </c>
      <c r="F114" s="332">
        <v>6</v>
      </c>
      <c r="G114" s="202">
        <f t="shared" si="1"/>
        <v>6</v>
      </c>
    </row>
    <row r="115" spans="1:7" ht="15" customHeight="1" x14ac:dyDescent="0.25">
      <c r="A115" s="260">
        <v>4</v>
      </c>
      <c r="B115" s="28" t="s">
        <v>63</v>
      </c>
      <c r="C115" s="331">
        <v>43</v>
      </c>
      <c r="D115" s="289">
        <v>3.9302325581395348</v>
      </c>
      <c r="E115" s="554">
        <v>3.94</v>
      </c>
      <c r="F115" s="332">
        <v>50</v>
      </c>
      <c r="G115" s="202">
        <f t="shared" si="1"/>
        <v>50</v>
      </c>
    </row>
    <row r="116" spans="1:7" ht="15" customHeight="1" x14ac:dyDescent="0.25">
      <c r="A116" s="260">
        <v>5</v>
      </c>
      <c r="B116" s="32" t="s">
        <v>125</v>
      </c>
      <c r="C116" s="338">
        <v>81</v>
      </c>
      <c r="D116" s="292">
        <v>4.4320987654320989</v>
      </c>
      <c r="E116" s="556">
        <v>3.94</v>
      </c>
      <c r="F116" s="339">
        <v>2</v>
      </c>
      <c r="G116" s="218">
        <f t="shared" si="1"/>
        <v>2</v>
      </c>
    </row>
    <row r="117" spans="1:7" ht="15" customHeight="1" x14ac:dyDescent="0.25">
      <c r="A117" s="260">
        <v>6</v>
      </c>
      <c r="B117" s="95" t="s">
        <v>89</v>
      </c>
      <c r="C117" s="333">
        <v>46</v>
      </c>
      <c r="D117" s="290">
        <v>3.847826086956522</v>
      </c>
      <c r="E117" s="555">
        <v>3.94</v>
      </c>
      <c r="F117" s="334">
        <v>64</v>
      </c>
      <c r="G117" s="202">
        <f t="shared" si="1"/>
        <v>64</v>
      </c>
    </row>
    <row r="118" spans="1:7" ht="15" customHeight="1" x14ac:dyDescent="0.25">
      <c r="A118" s="260">
        <v>7</v>
      </c>
      <c r="B118" s="95" t="s">
        <v>62</v>
      </c>
      <c r="C118" s="333">
        <v>41</v>
      </c>
      <c r="D118" s="290">
        <v>3.7317073170731709</v>
      </c>
      <c r="E118" s="555">
        <v>3.94</v>
      </c>
      <c r="F118" s="334">
        <v>78</v>
      </c>
      <c r="G118" s="202">
        <f t="shared" si="1"/>
        <v>78</v>
      </c>
    </row>
    <row r="119" spans="1:7" ht="15" customHeight="1" x14ac:dyDescent="0.25">
      <c r="A119" s="260">
        <v>8</v>
      </c>
      <c r="B119" s="28" t="s">
        <v>138</v>
      </c>
      <c r="C119" s="331">
        <v>218</v>
      </c>
      <c r="D119" s="289">
        <v>4.0825688073394497</v>
      </c>
      <c r="E119" s="554">
        <v>3.94</v>
      </c>
      <c r="F119" s="332">
        <v>30</v>
      </c>
      <c r="G119" s="202">
        <f t="shared" si="1"/>
        <v>30</v>
      </c>
    </row>
    <row r="120" spans="1:7" ht="15" customHeight="1" thickBot="1" x14ac:dyDescent="0.3">
      <c r="A120" s="261">
        <v>9</v>
      </c>
      <c r="B120" s="303" t="s">
        <v>150</v>
      </c>
      <c r="C120" s="583">
        <v>56</v>
      </c>
      <c r="D120" s="587">
        <v>3.9285714285714284</v>
      </c>
      <c r="E120" s="584">
        <v>3.94</v>
      </c>
      <c r="F120" s="585">
        <v>51</v>
      </c>
      <c r="G120" s="262">
        <f t="shared" si="1"/>
        <v>51</v>
      </c>
    </row>
    <row r="121" spans="1:7" ht="15" customHeight="1" x14ac:dyDescent="0.25">
      <c r="A121" s="263" t="s">
        <v>145</v>
      </c>
      <c r="B121" s="264"/>
      <c r="C121" s="264"/>
      <c r="D121" s="567">
        <f>$D$4</f>
        <v>3.8918245054091867</v>
      </c>
      <c r="E121" s="565"/>
      <c r="F121" s="565"/>
    </row>
    <row r="122" spans="1:7" x14ac:dyDescent="0.25">
      <c r="A122" s="265" t="s">
        <v>146</v>
      </c>
      <c r="D122" s="266">
        <v>3.94</v>
      </c>
    </row>
  </sheetData>
  <mergeCells count="4">
    <mergeCell ref="G2:G3"/>
    <mergeCell ref="A2:A3"/>
    <mergeCell ref="B2:B3"/>
    <mergeCell ref="C2:F2"/>
  </mergeCells>
  <conditionalFormatting sqref="D4:D122">
    <cfRule type="cellIs" dxfId="29" priority="971" operator="between">
      <formula>$D$121</formula>
      <formula>3.887</formula>
    </cfRule>
    <cfRule type="cellIs" dxfId="28" priority="972" operator="lessThan">
      <formula>3.5</formula>
    </cfRule>
    <cfRule type="cellIs" dxfId="27" priority="973" operator="between">
      <formula>$D$121</formula>
      <formula>3.5</formula>
    </cfRule>
    <cfRule type="cellIs" dxfId="26" priority="974" operator="between">
      <formula>4.5</formula>
      <formula>$D$121</formula>
    </cfRule>
    <cfRule type="cellIs" dxfId="25" priority="975" operator="greaterThanOrEqual">
      <formula>4.5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zoomScale="90" zoomScaleNormal="90" workbookViewId="0"/>
  </sheetViews>
  <sheetFormatPr defaultColWidth="9.140625" defaultRowHeight="15" x14ac:dyDescent="0.25"/>
  <cols>
    <col min="1" max="1" width="5.7109375" style="180" customWidth="1"/>
    <col min="2" max="2" width="33.7109375" style="180" customWidth="1"/>
    <col min="3" max="6" width="7.7109375" style="180" customWidth="1"/>
    <col min="7" max="7" width="8.7109375" style="180" customWidth="1"/>
    <col min="8" max="8" width="7.7109375" style="180" customWidth="1"/>
    <col min="9" max="9" width="9.5703125" style="180" customWidth="1"/>
    <col min="10" max="16384" width="9.140625" style="180"/>
  </cols>
  <sheetData>
    <row r="1" spans="1:10" ht="409.5" customHeight="1" thickBot="1" x14ac:dyDescent="0.3"/>
    <row r="2" spans="1:10" ht="15" customHeight="1" x14ac:dyDescent="0.25">
      <c r="A2" s="680" t="s">
        <v>61</v>
      </c>
      <c r="B2" s="682" t="s">
        <v>140</v>
      </c>
      <c r="C2" s="684">
        <v>2022</v>
      </c>
      <c r="D2" s="685"/>
      <c r="E2" s="685"/>
      <c r="F2" s="686"/>
      <c r="G2" s="678" t="s">
        <v>141</v>
      </c>
    </row>
    <row r="3" spans="1:10" ht="40.5" customHeight="1" thickBot="1" x14ac:dyDescent="0.3">
      <c r="A3" s="681"/>
      <c r="B3" s="683"/>
      <c r="C3" s="181" t="s">
        <v>102</v>
      </c>
      <c r="D3" s="182" t="s">
        <v>142</v>
      </c>
      <c r="E3" s="183" t="s">
        <v>143</v>
      </c>
      <c r="F3" s="184" t="s">
        <v>144</v>
      </c>
      <c r="G3" s="679"/>
    </row>
    <row r="4" spans="1:10" ht="15" customHeight="1" thickBot="1" x14ac:dyDescent="0.3">
      <c r="A4" s="185"/>
      <c r="B4" s="186" t="s">
        <v>123</v>
      </c>
      <c r="C4" s="187">
        <f>C5+C14+C27+C45+C65+C80+C111</f>
        <v>9900</v>
      </c>
      <c r="D4" s="188">
        <f>AVERAGE(D6:D13,D15:D26,D28:D44,D46:D64,D66:D79,D81:D110,D112:D120)</f>
        <v>3.8918245054091871</v>
      </c>
      <c r="E4" s="189">
        <v>3.94</v>
      </c>
      <c r="F4" s="190"/>
      <c r="G4" s="191"/>
      <c r="I4" s="44"/>
      <c r="J4" s="45" t="s">
        <v>104</v>
      </c>
    </row>
    <row r="5" spans="1:10" ht="15" customHeight="1" thickBot="1" x14ac:dyDescent="0.3">
      <c r="A5" s="192"/>
      <c r="B5" s="193" t="s">
        <v>122</v>
      </c>
      <c r="C5" s="194">
        <f>SUM(C6:C13)</f>
        <v>720</v>
      </c>
      <c r="D5" s="195">
        <f>AVERAGE(D6:D13)</f>
        <v>3.878936611601127</v>
      </c>
      <c r="E5" s="196">
        <v>3.94</v>
      </c>
      <c r="F5" s="197"/>
      <c r="G5" s="199"/>
      <c r="I5" s="270"/>
      <c r="J5" s="45" t="s">
        <v>105</v>
      </c>
    </row>
    <row r="6" spans="1:10" ht="15" customHeight="1" x14ac:dyDescent="0.25">
      <c r="A6" s="200">
        <v>1</v>
      </c>
      <c r="B6" s="605" t="s">
        <v>74</v>
      </c>
      <c r="C6" s="606">
        <v>62</v>
      </c>
      <c r="D6" s="291">
        <v>4.129032258064516</v>
      </c>
      <c r="E6" s="607">
        <v>3.94</v>
      </c>
      <c r="F6" s="608">
        <v>21</v>
      </c>
      <c r="G6" s="609">
        <f>F6</f>
        <v>21</v>
      </c>
      <c r="I6" s="271"/>
      <c r="J6" s="45" t="s">
        <v>106</v>
      </c>
    </row>
    <row r="7" spans="1:10" ht="15" customHeight="1" x14ac:dyDescent="0.25">
      <c r="A7" s="203">
        <v>2</v>
      </c>
      <c r="B7" s="610" t="s">
        <v>73</v>
      </c>
      <c r="C7" s="606">
        <v>121</v>
      </c>
      <c r="D7" s="291">
        <v>4.115702479338843</v>
      </c>
      <c r="E7" s="607">
        <v>3.94</v>
      </c>
      <c r="F7" s="608">
        <v>25</v>
      </c>
      <c r="G7" s="227">
        <f t="shared" ref="G7:G66" si="0">F7</f>
        <v>25</v>
      </c>
      <c r="I7" s="46"/>
      <c r="J7" s="45" t="s">
        <v>107</v>
      </c>
    </row>
    <row r="8" spans="1:10" ht="15" customHeight="1" x14ac:dyDescent="0.25">
      <c r="A8" s="203">
        <v>3</v>
      </c>
      <c r="B8" s="605" t="s">
        <v>77</v>
      </c>
      <c r="C8" s="606">
        <v>146</v>
      </c>
      <c r="D8" s="291">
        <v>4.0410958904109586</v>
      </c>
      <c r="E8" s="607">
        <v>3.94</v>
      </c>
      <c r="F8" s="608">
        <v>36</v>
      </c>
      <c r="G8" s="227">
        <f t="shared" si="0"/>
        <v>36</v>
      </c>
    </row>
    <row r="9" spans="1:10" ht="15" customHeight="1" x14ac:dyDescent="0.25">
      <c r="A9" s="203">
        <v>4</v>
      </c>
      <c r="B9" s="611" t="s">
        <v>75</v>
      </c>
      <c r="C9" s="612">
        <v>107</v>
      </c>
      <c r="D9" s="613">
        <v>4</v>
      </c>
      <c r="E9" s="614">
        <v>3.94</v>
      </c>
      <c r="F9" s="615">
        <v>39</v>
      </c>
      <c r="G9" s="227">
        <f t="shared" si="0"/>
        <v>39</v>
      </c>
    </row>
    <row r="10" spans="1:10" ht="15" customHeight="1" x14ac:dyDescent="0.25">
      <c r="A10" s="203">
        <v>5</v>
      </c>
      <c r="B10" s="605" t="s">
        <v>76</v>
      </c>
      <c r="C10" s="606">
        <v>101</v>
      </c>
      <c r="D10" s="291">
        <v>3.8316831683168315</v>
      </c>
      <c r="E10" s="607">
        <v>3.94</v>
      </c>
      <c r="F10" s="608">
        <v>68</v>
      </c>
      <c r="G10" s="227">
        <f t="shared" si="0"/>
        <v>68</v>
      </c>
    </row>
    <row r="11" spans="1:10" ht="15" customHeight="1" x14ac:dyDescent="0.25">
      <c r="A11" s="203">
        <v>6</v>
      </c>
      <c r="B11" s="605" t="s">
        <v>79</v>
      </c>
      <c r="C11" s="606">
        <v>47</v>
      </c>
      <c r="D11" s="291">
        <v>3.7446808510638299</v>
      </c>
      <c r="E11" s="607">
        <v>3.94</v>
      </c>
      <c r="F11" s="608">
        <v>75</v>
      </c>
      <c r="G11" s="227">
        <f t="shared" si="0"/>
        <v>75</v>
      </c>
    </row>
    <row r="12" spans="1:10" ht="15" customHeight="1" x14ac:dyDescent="0.25">
      <c r="A12" s="203">
        <v>7</v>
      </c>
      <c r="B12" s="605" t="s">
        <v>78</v>
      </c>
      <c r="C12" s="606">
        <v>60</v>
      </c>
      <c r="D12" s="291">
        <v>3.6166666666666667</v>
      </c>
      <c r="E12" s="607">
        <v>3.94</v>
      </c>
      <c r="F12" s="608">
        <v>90</v>
      </c>
      <c r="G12" s="227">
        <f t="shared" si="0"/>
        <v>90</v>
      </c>
    </row>
    <row r="13" spans="1:10" ht="15" customHeight="1" thickBot="1" x14ac:dyDescent="0.3">
      <c r="A13" s="203">
        <v>8</v>
      </c>
      <c r="B13" s="605" t="s">
        <v>124</v>
      </c>
      <c r="C13" s="606">
        <v>76</v>
      </c>
      <c r="D13" s="291">
        <v>3.5526315789473686</v>
      </c>
      <c r="E13" s="607">
        <v>3.94</v>
      </c>
      <c r="F13" s="608">
        <v>95</v>
      </c>
      <c r="G13" s="227">
        <f t="shared" si="0"/>
        <v>95</v>
      </c>
    </row>
    <row r="14" spans="1:10" ht="15" customHeight="1" thickBot="1" x14ac:dyDescent="0.3">
      <c r="A14" s="206"/>
      <c r="B14" s="207" t="s">
        <v>121</v>
      </c>
      <c r="C14" s="208">
        <f>SUM(C15:C26)</f>
        <v>985</v>
      </c>
      <c r="D14" s="209">
        <f>AVERAGE(D15:D26)</f>
        <v>3.8495914619119085</v>
      </c>
      <c r="E14" s="210">
        <v>3.94</v>
      </c>
      <c r="F14" s="199"/>
      <c r="G14" s="211"/>
    </row>
    <row r="15" spans="1:10" ht="15" customHeight="1" x14ac:dyDescent="0.25">
      <c r="A15" s="233">
        <v>1</v>
      </c>
      <c r="B15" s="605" t="s">
        <v>55</v>
      </c>
      <c r="C15" s="606">
        <v>100</v>
      </c>
      <c r="D15" s="291">
        <v>4.34</v>
      </c>
      <c r="E15" s="607">
        <v>3.94</v>
      </c>
      <c r="F15" s="608">
        <v>5</v>
      </c>
      <c r="G15" s="616">
        <f t="shared" si="0"/>
        <v>5</v>
      </c>
    </row>
    <row r="16" spans="1:10" ht="15" customHeight="1" x14ac:dyDescent="0.25">
      <c r="A16" s="203">
        <v>2</v>
      </c>
      <c r="B16" s="605" t="s">
        <v>54</v>
      </c>
      <c r="C16" s="606">
        <v>96</v>
      </c>
      <c r="D16" s="291">
        <v>4.072916666666667</v>
      </c>
      <c r="E16" s="607">
        <v>3.94</v>
      </c>
      <c r="F16" s="608">
        <v>31</v>
      </c>
      <c r="G16" s="227">
        <f t="shared" si="0"/>
        <v>31</v>
      </c>
    </row>
    <row r="17" spans="1:7" ht="15" customHeight="1" x14ac:dyDescent="0.25">
      <c r="A17" s="203">
        <v>3</v>
      </c>
      <c r="B17" s="605" t="s">
        <v>56</v>
      </c>
      <c r="C17" s="606">
        <v>153</v>
      </c>
      <c r="D17" s="291">
        <v>4.0653594771241828</v>
      </c>
      <c r="E17" s="607">
        <v>3.94</v>
      </c>
      <c r="F17" s="608">
        <v>34</v>
      </c>
      <c r="G17" s="227">
        <f t="shared" si="0"/>
        <v>34</v>
      </c>
    </row>
    <row r="18" spans="1:7" ht="15" customHeight="1" x14ac:dyDescent="0.25">
      <c r="A18" s="203">
        <v>4</v>
      </c>
      <c r="B18" s="130" t="s">
        <v>57</v>
      </c>
      <c r="C18" s="340">
        <v>125</v>
      </c>
      <c r="D18" s="293">
        <v>3.976</v>
      </c>
      <c r="E18" s="557">
        <v>3.94</v>
      </c>
      <c r="F18" s="341">
        <v>43</v>
      </c>
      <c r="G18" s="227">
        <f t="shared" si="0"/>
        <v>43</v>
      </c>
    </row>
    <row r="19" spans="1:7" ht="15" customHeight="1" x14ac:dyDescent="0.25">
      <c r="A19" s="203">
        <v>5</v>
      </c>
      <c r="B19" s="130" t="s">
        <v>53</v>
      </c>
      <c r="C19" s="340">
        <v>47</v>
      </c>
      <c r="D19" s="293">
        <v>3.9574468085106385</v>
      </c>
      <c r="E19" s="557">
        <v>3.94</v>
      </c>
      <c r="F19" s="341">
        <v>47</v>
      </c>
      <c r="G19" s="227">
        <f t="shared" si="0"/>
        <v>47</v>
      </c>
    </row>
    <row r="20" spans="1:7" ht="15" customHeight="1" x14ac:dyDescent="0.25">
      <c r="A20" s="203">
        <v>6</v>
      </c>
      <c r="B20" s="130" t="s">
        <v>94</v>
      </c>
      <c r="C20" s="340">
        <v>71</v>
      </c>
      <c r="D20" s="293">
        <v>3.887323943661972</v>
      </c>
      <c r="E20" s="557">
        <v>3.94</v>
      </c>
      <c r="F20" s="341">
        <v>59</v>
      </c>
      <c r="G20" s="227">
        <f t="shared" si="0"/>
        <v>59</v>
      </c>
    </row>
    <row r="21" spans="1:7" ht="15" customHeight="1" x14ac:dyDescent="0.25">
      <c r="A21" s="203">
        <v>7</v>
      </c>
      <c r="B21" s="130" t="s">
        <v>51</v>
      </c>
      <c r="C21" s="340">
        <v>42</v>
      </c>
      <c r="D21" s="293">
        <v>3.7619047619047619</v>
      </c>
      <c r="E21" s="557">
        <v>3.94</v>
      </c>
      <c r="F21" s="341">
        <v>73</v>
      </c>
      <c r="G21" s="227">
        <f t="shared" si="0"/>
        <v>73</v>
      </c>
    </row>
    <row r="22" spans="1:7" ht="15" customHeight="1" x14ac:dyDescent="0.25">
      <c r="A22" s="203">
        <v>8</v>
      </c>
      <c r="B22" s="130" t="s">
        <v>67</v>
      </c>
      <c r="C22" s="340">
        <v>105</v>
      </c>
      <c r="D22" s="293">
        <v>3.7047619047619049</v>
      </c>
      <c r="E22" s="557">
        <v>3.94</v>
      </c>
      <c r="F22" s="341">
        <v>82</v>
      </c>
      <c r="G22" s="227">
        <f t="shared" si="0"/>
        <v>82</v>
      </c>
    </row>
    <row r="23" spans="1:7" ht="15" customHeight="1" x14ac:dyDescent="0.25">
      <c r="A23" s="203">
        <v>9</v>
      </c>
      <c r="B23" s="130" t="s">
        <v>52</v>
      </c>
      <c r="C23" s="340">
        <v>57</v>
      </c>
      <c r="D23" s="293">
        <v>3.6842105263157894</v>
      </c>
      <c r="E23" s="557">
        <v>3.94</v>
      </c>
      <c r="F23" s="341">
        <v>84</v>
      </c>
      <c r="G23" s="227">
        <f t="shared" si="0"/>
        <v>84</v>
      </c>
    </row>
    <row r="24" spans="1:7" ht="15" customHeight="1" x14ac:dyDescent="0.25">
      <c r="A24" s="203">
        <v>10</v>
      </c>
      <c r="B24" s="130" t="s">
        <v>59</v>
      </c>
      <c r="C24" s="340">
        <v>78</v>
      </c>
      <c r="D24" s="293">
        <v>3.6794871794871793</v>
      </c>
      <c r="E24" s="557">
        <v>3.94</v>
      </c>
      <c r="F24" s="341">
        <v>86</v>
      </c>
      <c r="G24" s="227">
        <f t="shared" si="0"/>
        <v>86</v>
      </c>
    </row>
    <row r="25" spans="1:7" ht="15" customHeight="1" x14ac:dyDescent="0.25">
      <c r="A25" s="203">
        <v>11</v>
      </c>
      <c r="B25" s="130" t="s">
        <v>50</v>
      </c>
      <c r="C25" s="340">
        <v>51</v>
      </c>
      <c r="D25" s="293">
        <v>3.5490196078431371</v>
      </c>
      <c r="E25" s="557">
        <v>3.94</v>
      </c>
      <c r="F25" s="341">
        <v>96</v>
      </c>
      <c r="G25" s="227">
        <f t="shared" si="0"/>
        <v>96</v>
      </c>
    </row>
    <row r="26" spans="1:7" ht="15" customHeight="1" thickBot="1" x14ac:dyDescent="0.3">
      <c r="A26" s="203">
        <v>12</v>
      </c>
      <c r="B26" s="130" t="s">
        <v>48</v>
      </c>
      <c r="C26" s="340">
        <v>60</v>
      </c>
      <c r="D26" s="293">
        <v>3.5166666666666666</v>
      </c>
      <c r="E26" s="557">
        <v>3.94</v>
      </c>
      <c r="F26" s="341">
        <v>100</v>
      </c>
      <c r="G26" s="227">
        <f t="shared" si="0"/>
        <v>100</v>
      </c>
    </row>
    <row r="27" spans="1:7" ht="15" customHeight="1" thickBot="1" x14ac:dyDescent="0.3">
      <c r="A27" s="206"/>
      <c r="B27" s="220" t="s">
        <v>120</v>
      </c>
      <c r="C27" s="221">
        <f>SUM(C28:C44)</f>
        <v>1348</v>
      </c>
      <c r="D27" s="222">
        <f>AVERAGE(D28:D44)</f>
        <v>3.7665807620691196</v>
      </c>
      <c r="E27" s="223">
        <v>3.94</v>
      </c>
      <c r="F27" s="224"/>
      <c r="G27" s="211"/>
    </row>
    <row r="28" spans="1:7" ht="15" customHeight="1" x14ac:dyDescent="0.25">
      <c r="A28" s="233">
        <v>1</v>
      </c>
      <c r="B28" s="605" t="s">
        <v>126</v>
      </c>
      <c r="C28" s="606">
        <v>84</v>
      </c>
      <c r="D28" s="291">
        <v>4.2380952380952381</v>
      </c>
      <c r="E28" s="607">
        <v>3.94</v>
      </c>
      <c r="F28" s="608">
        <v>9</v>
      </c>
      <c r="G28" s="616">
        <f t="shared" si="0"/>
        <v>9</v>
      </c>
    </row>
    <row r="29" spans="1:7" ht="15" customHeight="1" x14ac:dyDescent="0.25">
      <c r="A29" s="203">
        <v>2</v>
      </c>
      <c r="B29" s="605" t="s">
        <v>72</v>
      </c>
      <c r="C29" s="606">
        <v>100</v>
      </c>
      <c r="D29" s="291">
        <v>4.1399999999999997</v>
      </c>
      <c r="E29" s="607">
        <v>3.94</v>
      </c>
      <c r="F29" s="608">
        <v>18</v>
      </c>
      <c r="G29" s="227">
        <f t="shared" si="0"/>
        <v>18</v>
      </c>
    </row>
    <row r="30" spans="1:7" ht="15" customHeight="1" x14ac:dyDescent="0.25">
      <c r="A30" s="203">
        <v>3</v>
      </c>
      <c r="B30" s="611" t="s">
        <v>71</v>
      </c>
      <c r="C30" s="612">
        <v>83</v>
      </c>
      <c r="D30" s="613">
        <v>4.072289156626506</v>
      </c>
      <c r="E30" s="614">
        <v>3.94</v>
      </c>
      <c r="F30" s="615">
        <v>32</v>
      </c>
      <c r="G30" s="227">
        <f t="shared" si="0"/>
        <v>32</v>
      </c>
    </row>
    <row r="31" spans="1:7" ht="15" customHeight="1" x14ac:dyDescent="0.25">
      <c r="A31" s="203">
        <v>4</v>
      </c>
      <c r="B31" s="617" t="s">
        <v>80</v>
      </c>
      <c r="C31" s="618">
        <v>122</v>
      </c>
      <c r="D31" s="619">
        <v>3.959016393442623</v>
      </c>
      <c r="E31" s="620">
        <v>3.94</v>
      </c>
      <c r="F31" s="621">
        <v>46</v>
      </c>
      <c r="G31" s="227">
        <f t="shared" si="0"/>
        <v>46</v>
      </c>
    </row>
    <row r="32" spans="1:7" ht="15" customHeight="1" x14ac:dyDescent="0.25">
      <c r="A32" s="203">
        <v>5</v>
      </c>
      <c r="B32" s="617" t="s">
        <v>70</v>
      </c>
      <c r="C32" s="618">
        <v>88</v>
      </c>
      <c r="D32" s="619">
        <v>3.9090909090909092</v>
      </c>
      <c r="E32" s="620">
        <v>3.94</v>
      </c>
      <c r="F32" s="621">
        <v>54</v>
      </c>
      <c r="G32" s="227">
        <f t="shared" si="0"/>
        <v>54</v>
      </c>
    </row>
    <row r="33" spans="1:7" ht="15" customHeight="1" x14ac:dyDescent="0.25">
      <c r="A33" s="203">
        <v>6</v>
      </c>
      <c r="B33" s="605" t="s">
        <v>47</v>
      </c>
      <c r="C33" s="606">
        <v>74</v>
      </c>
      <c r="D33" s="291">
        <v>3.9054054054054053</v>
      </c>
      <c r="E33" s="607">
        <v>3.94</v>
      </c>
      <c r="F33" s="608">
        <v>55</v>
      </c>
      <c r="G33" s="227">
        <f t="shared" si="0"/>
        <v>55</v>
      </c>
    </row>
    <row r="34" spans="1:7" ht="15" customHeight="1" x14ac:dyDescent="0.25">
      <c r="A34" s="203">
        <v>7</v>
      </c>
      <c r="B34" s="605" t="s">
        <v>43</v>
      </c>
      <c r="C34" s="606">
        <v>65</v>
      </c>
      <c r="D34" s="291">
        <v>3.8615384615384616</v>
      </c>
      <c r="E34" s="607">
        <v>3.94</v>
      </c>
      <c r="F34" s="608">
        <v>62</v>
      </c>
      <c r="G34" s="227">
        <f t="shared" si="0"/>
        <v>62</v>
      </c>
    </row>
    <row r="35" spans="1:7" ht="15" customHeight="1" x14ac:dyDescent="0.25">
      <c r="A35" s="203">
        <v>8</v>
      </c>
      <c r="B35" s="617" t="s">
        <v>40</v>
      </c>
      <c r="C35" s="618">
        <v>28</v>
      </c>
      <c r="D35" s="619">
        <v>3.8571428571428572</v>
      </c>
      <c r="E35" s="620">
        <v>3.94</v>
      </c>
      <c r="F35" s="621">
        <v>63</v>
      </c>
      <c r="G35" s="227">
        <f t="shared" si="0"/>
        <v>63</v>
      </c>
    </row>
    <row r="36" spans="1:7" ht="15" customHeight="1" x14ac:dyDescent="0.25">
      <c r="A36" s="203">
        <v>9</v>
      </c>
      <c r="B36" s="617" t="s">
        <v>37</v>
      </c>
      <c r="C36" s="618">
        <v>126</v>
      </c>
      <c r="D36" s="619">
        <v>3.7380952380952381</v>
      </c>
      <c r="E36" s="620">
        <v>3.94</v>
      </c>
      <c r="F36" s="621">
        <v>77</v>
      </c>
      <c r="G36" s="227">
        <f t="shared" si="0"/>
        <v>77</v>
      </c>
    </row>
    <row r="37" spans="1:7" ht="15" customHeight="1" x14ac:dyDescent="0.25">
      <c r="A37" s="203">
        <v>10</v>
      </c>
      <c r="B37" s="627" t="s">
        <v>45</v>
      </c>
      <c r="C37" s="628">
        <v>116</v>
      </c>
      <c r="D37" s="629">
        <v>3.6896551724137931</v>
      </c>
      <c r="E37" s="630">
        <v>3.94</v>
      </c>
      <c r="F37" s="631">
        <v>83</v>
      </c>
      <c r="G37" s="227">
        <f t="shared" si="0"/>
        <v>83</v>
      </c>
    </row>
    <row r="38" spans="1:7" ht="15" customHeight="1" x14ac:dyDescent="0.25">
      <c r="A38" s="203">
        <v>11</v>
      </c>
      <c r="B38" s="605" t="s">
        <v>46</v>
      </c>
      <c r="C38" s="606">
        <v>122</v>
      </c>
      <c r="D38" s="291">
        <v>3.6475409836065573</v>
      </c>
      <c r="E38" s="607">
        <v>3.94</v>
      </c>
      <c r="F38" s="608">
        <v>87</v>
      </c>
      <c r="G38" s="227">
        <f t="shared" si="0"/>
        <v>87</v>
      </c>
    </row>
    <row r="39" spans="1:7" ht="15" customHeight="1" x14ac:dyDescent="0.25">
      <c r="A39" s="203">
        <v>12</v>
      </c>
      <c r="B39" s="622" t="s">
        <v>41</v>
      </c>
      <c r="C39" s="623">
        <v>75</v>
      </c>
      <c r="D39" s="624">
        <v>3.6</v>
      </c>
      <c r="E39" s="625">
        <v>3.94</v>
      </c>
      <c r="F39" s="626">
        <v>92</v>
      </c>
      <c r="G39" s="227">
        <f t="shared" si="0"/>
        <v>92</v>
      </c>
    </row>
    <row r="40" spans="1:7" ht="15" customHeight="1" x14ac:dyDescent="0.25">
      <c r="A40" s="203">
        <v>13</v>
      </c>
      <c r="B40" s="605" t="s">
        <v>69</v>
      </c>
      <c r="C40" s="606">
        <v>50</v>
      </c>
      <c r="D40" s="291">
        <v>3.56</v>
      </c>
      <c r="E40" s="607">
        <v>3.94</v>
      </c>
      <c r="F40" s="608">
        <v>94</v>
      </c>
      <c r="G40" s="227">
        <f t="shared" si="0"/>
        <v>94</v>
      </c>
    </row>
    <row r="41" spans="1:7" ht="15" customHeight="1" x14ac:dyDescent="0.25">
      <c r="A41" s="203">
        <v>14</v>
      </c>
      <c r="B41" s="605" t="s">
        <v>68</v>
      </c>
      <c r="C41" s="606">
        <v>54</v>
      </c>
      <c r="D41" s="291">
        <v>3.5</v>
      </c>
      <c r="E41" s="607">
        <v>3.94</v>
      </c>
      <c r="F41" s="608">
        <v>101</v>
      </c>
      <c r="G41" s="227">
        <f t="shared" si="0"/>
        <v>101</v>
      </c>
    </row>
    <row r="42" spans="1:7" ht="15" customHeight="1" x14ac:dyDescent="0.25">
      <c r="A42" s="203">
        <v>15</v>
      </c>
      <c r="B42" s="617" t="s">
        <v>39</v>
      </c>
      <c r="C42" s="618">
        <v>60</v>
      </c>
      <c r="D42" s="619">
        <v>3.5</v>
      </c>
      <c r="E42" s="620">
        <v>3.94</v>
      </c>
      <c r="F42" s="621">
        <v>102</v>
      </c>
      <c r="G42" s="227">
        <f t="shared" si="0"/>
        <v>102</v>
      </c>
    </row>
    <row r="43" spans="1:7" ht="15" customHeight="1" x14ac:dyDescent="0.25">
      <c r="A43" s="203">
        <v>16</v>
      </c>
      <c r="B43" s="605" t="s">
        <v>44</v>
      </c>
      <c r="C43" s="606">
        <v>49</v>
      </c>
      <c r="D43" s="291">
        <v>3.4693877551020407</v>
      </c>
      <c r="E43" s="607">
        <v>3.94</v>
      </c>
      <c r="F43" s="608">
        <v>103</v>
      </c>
      <c r="G43" s="227">
        <f t="shared" si="0"/>
        <v>103</v>
      </c>
    </row>
    <row r="44" spans="1:7" ht="15" customHeight="1" thickBot="1" x14ac:dyDescent="0.3">
      <c r="A44" s="203">
        <v>17</v>
      </c>
      <c r="B44" s="617" t="s">
        <v>42</v>
      </c>
      <c r="C44" s="618">
        <v>52</v>
      </c>
      <c r="D44" s="619">
        <v>3.3846153846153846</v>
      </c>
      <c r="E44" s="620">
        <v>3.94</v>
      </c>
      <c r="F44" s="621">
        <v>107</v>
      </c>
      <c r="G44" s="227">
        <f t="shared" si="0"/>
        <v>107</v>
      </c>
    </row>
    <row r="45" spans="1:7" ht="15" customHeight="1" thickBot="1" x14ac:dyDescent="0.3">
      <c r="A45" s="206"/>
      <c r="B45" s="228" t="s">
        <v>119</v>
      </c>
      <c r="C45" s="229">
        <f>SUM(C46:C64)</f>
        <v>1490</v>
      </c>
      <c r="D45" s="230">
        <f>AVERAGE(D46:D64)</f>
        <v>3.8334245572578425</v>
      </c>
      <c r="E45" s="231">
        <v>3.94</v>
      </c>
      <c r="F45" s="232"/>
      <c r="G45" s="211"/>
    </row>
    <row r="46" spans="1:7" ht="15" customHeight="1" x14ac:dyDescent="0.25">
      <c r="A46" s="233">
        <v>1</v>
      </c>
      <c r="B46" s="611" t="s">
        <v>153</v>
      </c>
      <c r="C46" s="612">
        <v>52</v>
      </c>
      <c r="D46" s="613">
        <v>4.2692307692307692</v>
      </c>
      <c r="E46" s="614">
        <v>3.94</v>
      </c>
      <c r="F46" s="615">
        <v>8</v>
      </c>
      <c r="G46" s="616">
        <f t="shared" si="0"/>
        <v>8</v>
      </c>
    </row>
    <row r="47" spans="1:7" ht="15" customHeight="1" x14ac:dyDescent="0.25">
      <c r="A47" s="203">
        <v>2</v>
      </c>
      <c r="B47" s="605" t="s">
        <v>127</v>
      </c>
      <c r="C47" s="606">
        <v>33</v>
      </c>
      <c r="D47" s="291">
        <v>4.2121212121212119</v>
      </c>
      <c r="E47" s="607">
        <v>3.94</v>
      </c>
      <c r="F47" s="608">
        <v>11</v>
      </c>
      <c r="G47" s="227">
        <f t="shared" si="0"/>
        <v>11</v>
      </c>
    </row>
    <row r="48" spans="1:7" ht="15" customHeight="1" x14ac:dyDescent="0.25">
      <c r="A48" s="203">
        <v>3</v>
      </c>
      <c r="B48" s="611" t="s">
        <v>33</v>
      </c>
      <c r="C48" s="612">
        <v>77</v>
      </c>
      <c r="D48" s="613">
        <v>4.116883116883117</v>
      </c>
      <c r="E48" s="614">
        <v>3.94</v>
      </c>
      <c r="F48" s="615">
        <v>24</v>
      </c>
      <c r="G48" s="227">
        <f t="shared" si="0"/>
        <v>24</v>
      </c>
    </row>
    <row r="49" spans="1:7" ht="15" customHeight="1" x14ac:dyDescent="0.25">
      <c r="A49" s="203">
        <v>4</v>
      </c>
      <c r="B49" s="605" t="s">
        <v>84</v>
      </c>
      <c r="C49" s="606">
        <v>157</v>
      </c>
      <c r="D49" s="291">
        <v>4.1082802547770703</v>
      </c>
      <c r="E49" s="607">
        <v>3.94</v>
      </c>
      <c r="F49" s="608">
        <v>26</v>
      </c>
      <c r="G49" s="227">
        <f t="shared" si="0"/>
        <v>26</v>
      </c>
    </row>
    <row r="50" spans="1:7" ht="15" customHeight="1" x14ac:dyDescent="0.25">
      <c r="A50" s="203">
        <v>5</v>
      </c>
      <c r="B50" s="605" t="s">
        <v>112</v>
      </c>
      <c r="C50" s="606">
        <v>80</v>
      </c>
      <c r="D50" s="291">
        <v>4.0875000000000004</v>
      </c>
      <c r="E50" s="607">
        <v>3.94</v>
      </c>
      <c r="F50" s="608">
        <v>28</v>
      </c>
      <c r="G50" s="227">
        <f t="shared" si="0"/>
        <v>28</v>
      </c>
    </row>
    <row r="51" spans="1:7" ht="15" customHeight="1" x14ac:dyDescent="0.25">
      <c r="A51" s="203">
        <v>6</v>
      </c>
      <c r="B51" s="605" t="s">
        <v>96</v>
      </c>
      <c r="C51" s="606">
        <v>162</v>
      </c>
      <c r="D51" s="291">
        <v>4.0370370370370372</v>
      </c>
      <c r="E51" s="607">
        <v>3.94</v>
      </c>
      <c r="F51" s="608">
        <v>37</v>
      </c>
      <c r="G51" s="227">
        <f t="shared" si="0"/>
        <v>37</v>
      </c>
    </row>
    <row r="52" spans="1:7" ht="15" customHeight="1" x14ac:dyDescent="0.25">
      <c r="A52" s="203">
        <v>7</v>
      </c>
      <c r="B52" s="605" t="s">
        <v>35</v>
      </c>
      <c r="C52" s="606">
        <v>97</v>
      </c>
      <c r="D52" s="291">
        <v>4</v>
      </c>
      <c r="E52" s="607">
        <v>3.94</v>
      </c>
      <c r="F52" s="608">
        <v>40</v>
      </c>
      <c r="G52" s="227">
        <f t="shared" si="0"/>
        <v>40</v>
      </c>
    </row>
    <row r="53" spans="1:7" ht="15" customHeight="1" x14ac:dyDescent="0.25">
      <c r="A53" s="203">
        <v>8</v>
      </c>
      <c r="B53" s="605" t="s">
        <v>34</v>
      </c>
      <c r="C53" s="606">
        <v>117</v>
      </c>
      <c r="D53" s="291">
        <v>3.9914529914529915</v>
      </c>
      <c r="E53" s="607">
        <v>3.94</v>
      </c>
      <c r="F53" s="608">
        <v>41</v>
      </c>
      <c r="G53" s="227">
        <f t="shared" si="0"/>
        <v>41</v>
      </c>
    </row>
    <row r="54" spans="1:7" ht="15" customHeight="1" x14ac:dyDescent="0.25">
      <c r="A54" s="203">
        <v>9</v>
      </c>
      <c r="B54" s="605" t="s">
        <v>95</v>
      </c>
      <c r="C54" s="606">
        <v>192</v>
      </c>
      <c r="D54" s="291">
        <v>3.9739583333333335</v>
      </c>
      <c r="E54" s="607">
        <v>3.94</v>
      </c>
      <c r="F54" s="608">
        <v>44</v>
      </c>
      <c r="G54" s="227">
        <f t="shared" si="0"/>
        <v>44</v>
      </c>
    </row>
    <row r="55" spans="1:7" ht="15" customHeight="1" x14ac:dyDescent="0.25">
      <c r="A55" s="203">
        <v>10</v>
      </c>
      <c r="B55" s="632" t="s">
        <v>66</v>
      </c>
      <c r="C55" s="633">
        <v>23</v>
      </c>
      <c r="D55" s="634">
        <v>3.9565217391304346</v>
      </c>
      <c r="E55" s="635">
        <v>3.94</v>
      </c>
      <c r="F55" s="636">
        <v>48</v>
      </c>
      <c r="G55" s="227">
        <f t="shared" si="0"/>
        <v>48</v>
      </c>
    </row>
    <row r="56" spans="1:7" ht="15" customHeight="1" x14ac:dyDescent="0.25">
      <c r="A56" s="203">
        <v>11</v>
      </c>
      <c r="B56" s="605" t="s">
        <v>36</v>
      </c>
      <c r="C56" s="606">
        <v>59</v>
      </c>
      <c r="D56" s="291">
        <v>3.8983050847457625</v>
      </c>
      <c r="E56" s="607">
        <v>3.94</v>
      </c>
      <c r="F56" s="608">
        <v>57</v>
      </c>
      <c r="G56" s="227">
        <f t="shared" si="0"/>
        <v>57</v>
      </c>
    </row>
    <row r="57" spans="1:7" ht="15" customHeight="1" x14ac:dyDescent="0.25">
      <c r="A57" s="203">
        <v>12</v>
      </c>
      <c r="B57" s="637" t="s">
        <v>28</v>
      </c>
      <c r="C57" s="638">
        <v>74</v>
      </c>
      <c r="D57" s="639">
        <v>3.7837837837837838</v>
      </c>
      <c r="E57" s="640">
        <v>3.94</v>
      </c>
      <c r="F57" s="641">
        <v>72</v>
      </c>
      <c r="G57" s="227">
        <f t="shared" si="0"/>
        <v>72</v>
      </c>
    </row>
    <row r="58" spans="1:7" ht="15" customHeight="1" x14ac:dyDescent="0.25">
      <c r="A58" s="203">
        <v>13</v>
      </c>
      <c r="B58" s="605" t="s">
        <v>31</v>
      </c>
      <c r="C58" s="606">
        <v>68</v>
      </c>
      <c r="D58" s="291">
        <v>3.75</v>
      </c>
      <c r="E58" s="607">
        <v>3.94</v>
      </c>
      <c r="F58" s="608">
        <v>74</v>
      </c>
      <c r="G58" s="227">
        <f t="shared" si="0"/>
        <v>74</v>
      </c>
    </row>
    <row r="59" spans="1:7" ht="15" customHeight="1" x14ac:dyDescent="0.25">
      <c r="A59" s="203">
        <v>14</v>
      </c>
      <c r="B59" s="642" t="s">
        <v>32</v>
      </c>
      <c r="C59" s="643">
        <v>69</v>
      </c>
      <c r="D59" s="644">
        <v>3.5362318840579712</v>
      </c>
      <c r="E59" s="645">
        <v>3.94</v>
      </c>
      <c r="F59" s="646">
        <v>97</v>
      </c>
      <c r="G59" s="227">
        <f t="shared" si="0"/>
        <v>97</v>
      </c>
    </row>
    <row r="60" spans="1:7" ht="15" customHeight="1" x14ac:dyDescent="0.25">
      <c r="A60" s="203">
        <v>15</v>
      </c>
      <c r="B60" s="605" t="s">
        <v>83</v>
      </c>
      <c r="C60" s="606">
        <v>56</v>
      </c>
      <c r="D60" s="291">
        <v>3.5357142857142856</v>
      </c>
      <c r="E60" s="607">
        <v>3.94</v>
      </c>
      <c r="F60" s="608">
        <v>98</v>
      </c>
      <c r="G60" s="227">
        <f t="shared" si="0"/>
        <v>98</v>
      </c>
    </row>
    <row r="61" spans="1:7" ht="15" customHeight="1" x14ac:dyDescent="0.25">
      <c r="A61" s="203">
        <v>16</v>
      </c>
      <c r="B61" s="605" t="s">
        <v>30</v>
      </c>
      <c r="C61" s="606">
        <v>54</v>
      </c>
      <c r="D61" s="291">
        <v>3.4444444444444446</v>
      </c>
      <c r="E61" s="607">
        <v>3.94</v>
      </c>
      <c r="F61" s="608">
        <v>105</v>
      </c>
      <c r="G61" s="227">
        <f t="shared" si="0"/>
        <v>105</v>
      </c>
    </row>
    <row r="62" spans="1:7" ht="15" customHeight="1" x14ac:dyDescent="0.25">
      <c r="A62" s="203">
        <v>17</v>
      </c>
      <c r="B62" s="605" t="s">
        <v>82</v>
      </c>
      <c r="C62" s="606">
        <v>19</v>
      </c>
      <c r="D62" s="291">
        <v>3.4210526315789473</v>
      </c>
      <c r="E62" s="607">
        <v>3.94</v>
      </c>
      <c r="F62" s="608">
        <v>106</v>
      </c>
      <c r="G62" s="227">
        <f t="shared" si="0"/>
        <v>106</v>
      </c>
    </row>
    <row r="63" spans="1:7" ht="15" customHeight="1" x14ac:dyDescent="0.25">
      <c r="A63" s="203">
        <v>18</v>
      </c>
      <c r="B63" s="605" t="s">
        <v>81</v>
      </c>
      <c r="C63" s="606">
        <v>51</v>
      </c>
      <c r="D63" s="291">
        <v>3.3725490196078431</v>
      </c>
      <c r="E63" s="607">
        <v>3.94</v>
      </c>
      <c r="F63" s="608">
        <v>108</v>
      </c>
      <c r="G63" s="227">
        <f t="shared" si="0"/>
        <v>108</v>
      </c>
    </row>
    <row r="64" spans="1:7" ht="15" customHeight="1" thickBot="1" x14ac:dyDescent="0.3">
      <c r="A64" s="219">
        <v>19</v>
      </c>
      <c r="B64" s="130" t="s">
        <v>65</v>
      </c>
      <c r="C64" s="340">
        <v>50</v>
      </c>
      <c r="D64" s="293">
        <v>3.34</v>
      </c>
      <c r="E64" s="557">
        <v>3.94</v>
      </c>
      <c r="F64" s="341">
        <v>109</v>
      </c>
      <c r="G64" s="262">
        <f t="shared" si="0"/>
        <v>109</v>
      </c>
    </row>
    <row r="65" spans="1:7" ht="15" customHeight="1" thickBot="1" x14ac:dyDescent="0.3">
      <c r="A65" s="206"/>
      <c r="B65" s="239" t="s">
        <v>118</v>
      </c>
      <c r="C65" s="240">
        <f>SUM(C66:C79)</f>
        <v>1294</v>
      </c>
      <c r="D65" s="241">
        <f>AVERAGE(D66:D79)</f>
        <v>4.0532088752635511</v>
      </c>
      <c r="E65" s="242">
        <v>3.94</v>
      </c>
      <c r="F65" s="243"/>
      <c r="G65" s="267"/>
    </row>
    <row r="66" spans="1:7" ht="15" customHeight="1" x14ac:dyDescent="0.25">
      <c r="A66" s="233">
        <v>1</v>
      </c>
      <c r="B66" s="647" t="s">
        <v>129</v>
      </c>
      <c r="C66" s="367">
        <v>55</v>
      </c>
      <c r="D66" s="296">
        <v>4.3454545454545457</v>
      </c>
      <c r="E66" s="560">
        <v>3.94</v>
      </c>
      <c r="F66" s="368">
        <v>3</v>
      </c>
      <c r="G66" s="616">
        <f t="shared" si="0"/>
        <v>3</v>
      </c>
    </row>
    <row r="67" spans="1:7" ht="15" customHeight="1" x14ac:dyDescent="0.25">
      <c r="A67" s="203">
        <v>2</v>
      </c>
      <c r="B67" s="610" t="s">
        <v>85</v>
      </c>
      <c r="C67" s="606">
        <v>79</v>
      </c>
      <c r="D67" s="291">
        <v>4.3417721518987342</v>
      </c>
      <c r="E67" s="607">
        <v>3.94</v>
      </c>
      <c r="F67" s="608">
        <v>4</v>
      </c>
      <c r="G67" s="227">
        <f t="shared" ref="G67:G120" si="1">F67</f>
        <v>4</v>
      </c>
    </row>
    <row r="68" spans="1:7" ht="15" customHeight="1" x14ac:dyDescent="0.25">
      <c r="A68" s="203">
        <v>3</v>
      </c>
      <c r="B68" s="610" t="s">
        <v>25</v>
      </c>
      <c r="C68" s="606">
        <v>76</v>
      </c>
      <c r="D68" s="291">
        <v>4.2368421052631575</v>
      </c>
      <c r="E68" s="607">
        <v>3.94</v>
      </c>
      <c r="F68" s="608">
        <v>10</v>
      </c>
      <c r="G68" s="227">
        <f t="shared" si="1"/>
        <v>10</v>
      </c>
    </row>
    <row r="69" spans="1:7" ht="15" customHeight="1" x14ac:dyDescent="0.25">
      <c r="A69" s="203">
        <v>4</v>
      </c>
      <c r="B69" s="610" t="s">
        <v>130</v>
      </c>
      <c r="C69" s="606">
        <v>185</v>
      </c>
      <c r="D69" s="291">
        <v>4.2108108108108109</v>
      </c>
      <c r="E69" s="607">
        <v>3.94</v>
      </c>
      <c r="F69" s="608">
        <v>12</v>
      </c>
      <c r="G69" s="227">
        <f t="shared" si="1"/>
        <v>12</v>
      </c>
    </row>
    <row r="70" spans="1:7" ht="15" customHeight="1" x14ac:dyDescent="0.25">
      <c r="A70" s="203">
        <v>5</v>
      </c>
      <c r="B70" s="647" t="s">
        <v>26</v>
      </c>
      <c r="C70" s="367">
        <v>95</v>
      </c>
      <c r="D70" s="296">
        <v>4.2</v>
      </c>
      <c r="E70" s="560">
        <v>3.94</v>
      </c>
      <c r="F70" s="368">
        <v>14</v>
      </c>
      <c r="G70" s="227">
        <f t="shared" si="1"/>
        <v>14</v>
      </c>
    </row>
    <row r="71" spans="1:7" ht="15" customHeight="1" x14ac:dyDescent="0.25">
      <c r="A71" s="203">
        <v>6</v>
      </c>
      <c r="B71" s="647" t="s">
        <v>154</v>
      </c>
      <c r="C71" s="367">
        <v>128</v>
      </c>
      <c r="D71" s="296">
        <v>4.125</v>
      </c>
      <c r="E71" s="560">
        <v>3.94</v>
      </c>
      <c r="F71" s="368">
        <v>22</v>
      </c>
      <c r="G71" s="227">
        <f t="shared" si="1"/>
        <v>22</v>
      </c>
    </row>
    <row r="72" spans="1:7" ht="15" customHeight="1" x14ac:dyDescent="0.25">
      <c r="A72" s="203">
        <v>7</v>
      </c>
      <c r="B72" s="647" t="s">
        <v>86</v>
      </c>
      <c r="C72" s="367">
        <v>83</v>
      </c>
      <c r="D72" s="296">
        <v>4.1204819277108431</v>
      </c>
      <c r="E72" s="560">
        <v>3.94</v>
      </c>
      <c r="F72" s="368">
        <v>23</v>
      </c>
      <c r="G72" s="227">
        <f t="shared" si="1"/>
        <v>23</v>
      </c>
    </row>
    <row r="73" spans="1:7" ht="15" customHeight="1" x14ac:dyDescent="0.25">
      <c r="A73" s="203">
        <v>8</v>
      </c>
      <c r="B73" s="648" t="s">
        <v>90</v>
      </c>
      <c r="C73" s="649">
        <v>74</v>
      </c>
      <c r="D73" s="650">
        <v>4.0675675675675675</v>
      </c>
      <c r="E73" s="651">
        <v>3.94</v>
      </c>
      <c r="F73" s="652">
        <v>33</v>
      </c>
      <c r="G73" s="227">
        <f t="shared" si="1"/>
        <v>33</v>
      </c>
    </row>
    <row r="74" spans="1:7" ht="15" customHeight="1" x14ac:dyDescent="0.25">
      <c r="A74" s="203">
        <v>9</v>
      </c>
      <c r="B74" s="610" t="s">
        <v>113</v>
      </c>
      <c r="C74" s="606">
        <v>58</v>
      </c>
      <c r="D74" s="291">
        <v>4.0517241379310347</v>
      </c>
      <c r="E74" s="607">
        <v>3.94</v>
      </c>
      <c r="F74" s="608">
        <v>35</v>
      </c>
      <c r="G74" s="227">
        <f t="shared" si="1"/>
        <v>35</v>
      </c>
    </row>
    <row r="75" spans="1:7" ht="15" customHeight="1" x14ac:dyDescent="0.25">
      <c r="A75" s="203">
        <v>10</v>
      </c>
      <c r="B75" s="647" t="s">
        <v>132</v>
      </c>
      <c r="C75" s="367">
        <v>61</v>
      </c>
      <c r="D75" s="296">
        <v>3.901639344262295</v>
      </c>
      <c r="E75" s="560">
        <v>3.94</v>
      </c>
      <c r="F75" s="368">
        <v>56</v>
      </c>
      <c r="G75" s="227">
        <f t="shared" si="1"/>
        <v>56</v>
      </c>
    </row>
    <row r="76" spans="1:7" ht="15" customHeight="1" x14ac:dyDescent="0.25">
      <c r="A76" s="203">
        <v>11</v>
      </c>
      <c r="B76" s="647" t="s">
        <v>27</v>
      </c>
      <c r="C76" s="367">
        <v>136</v>
      </c>
      <c r="D76" s="296">
        <v>3.8897058823529411</v>
      </c>
      <c r="E76" s="560">
        <v>3.94</v>
      </c>
      <c r="F76" s="368">
        <v>58</v>
      </c>
      <c r="G76" s="227">
        <f t="shared" si="1"/>
        <v>58</v>
      </c>
    </row>
    <row r="77" spans="1:7" ht="15" customHeight="1" x14ac:dyDescent="0.25">
      <c r="A77" s="203">
        <v>12</v>
      </c>
      <c r="B77" s="647" t="s">
        <v>24</v>
      </c>
      <c r="C77" s="367">
        <v>74</v>
      </c>
      <c r="D77" s="296">
        <v>3.8783783783783785</v>
      </c>
      <c r="E77" s="560">
        <v>3.94</v>
      </c>
      <c r="F77" s="368">
        <v>61</v>
      </c>
      <c r="G77" s="227">
        <f t="shared" si="1"/>
        <v>61</v>
      </c>
    </row>
    <row r="78" spans="1:7" ht="15" customHeight="1" x14ac:dyDescent="0.25">
      <c r="A78" s="203">
        <v>13</v>
      </c>
      <c r="B78" s="647" t="s">
        <v>131</v>
      </c>
      <c r="C78" s="367">
        <v>119</v>
      </c>
      <c r="D78" s="296">
        <v>3.8403361344537816</v>
      </c>
      <c r="E78" s="560">
        <v>3.94</v>
      </c>
      <c r="F78" s="368">
        <v>66</v>
      </c>
      <c r="G78" s="227">
        <f t="shared" si="1"/>
        <v>66</v>
      </c>
    </row>
    <row r="79" spans="1:7" ht="15" customHeight="1" thickBot="1" x14ac:dyDescent="0.3">
      <c r="A79" s="203">
        <v>14</v>
      </c>
      <c r="B79" s="647" t="s">
        <v>128</v>
      </c>
      <c r="C79" s="367">
        <v>71</v>
      </c>
      <c r="D79" s="296">
        <v>3.535211267605634</v>
      </c>
      <c r="E79" s="560">
        <v>3.94</v>
      </c>
      <c r="F79" s="368">
        <v>99</v>
      </c>
      <c r="G79" s="227">
        <f t="shared" si="1"/>
        <v>99</v>
      </c>
    </row>
    <row r="80" spans="1:7" ht="15" customHeight="1" thickBot="1" x14ac:dyDescent="0.3">
      <c r="A80" s="206"/>
      <c r="B80" s="247" t="s">
        <v>117</v>
      </c>
      <c r="C80" s="248">
        <f>SUM(C81:C110)</f>
        <v>3302</v>
      </c>
      <c r="D80" s="249">
        <f>AVERAGE(D81:D110)</f>
        <v>3.8755301291372408</v>
      </c>
      <c r="E80" s="250">
        <v>3.94</v>
      </c>
      <c r="F80" s="251"/>
      <c r="G80" s="211"/>
    </row>
    <row r="81" spans="1:7" ht="15" customHeight="1" x14ac:dyDescent="0.25">
      <c r="A81" s="233">
        <v>1</v>
      </c>
      <c r="B81" s="605" t="s">
        <v>151</v>
      </c>
      <c r="C81" s="606">
        <v>58</v>
      </c>
      <c r="D81" s="291">
        <v>4.2068965517241379</v>
      </c>
      <c r="E81" s="607">
        <v>3.94</v>
      </c>
      <c r="F81" s="608">
        <v>13</v>
      </c>
      <c r="G81" s="616">
        <f t="shared" si="1"/>
        <v>13</v>
      </c>
    </row>
    <row r="82" spans="1:7" ht="15" customHeight="1" x14ac:dyDescent="0.25">
      <c r="A82" s="203">
        <v>2</v>
      </c>
      <c r="B82" s="653" t="s">
        <v>16</v>
      </c>
      <c r="C82" s="654">
        <v>180</v>
      </c>
      <c r="D82" s="655">
        <v>4.1722222222222225</v>
      </c>
      <c r="E82" s="656">
        <v>3.94</v>
      </c>
      <c r="F82" s="657">
        <v>15</v>
      </c>
      <c r="G82" s="227">
        <f t="shared" si="1"/>
        <v>15</v>
      </c>
    </row>
    <row r="83" spans="1:7" ht="15" customHeight="1" x14ac:dyDescent="0.25">
      <c r="A83" s="203">
        <v>3</v>
      </c>
      <c r="B83" s="658" t="s">
        <v>139</v>
      </c>
      <c r="C83" s="659">
        <v>81</v>
      </c>
      <c r="D83" s="660">
        <v>4.1604938271604937</v>
      </c>
      <c r="E83" s="661">
        <v>3.94</v>
      </c>
      <c r="F83" s="662">
        <v>16</v>
      </c>
      <c r="G83" s="227">
        <f t="shared" si="1"/>
        <v>16</v>
      </c>
    </row>
    <row r="84" spans="1:7" ht="15" customHeight="1" x14ac:dyDescent="0.25">
      <c r="A84" s="203">
        <v>4</v>
      </c>
      <c r="B84" s="653" t="s">
        <v>134</v>
      </c>
      <c r="C84" s="654">
        <v>135</v>
      </c>
      <c r="D84" s="655">
        <v>4.1407407407407408</v>
      </c>
      <c r="E84" s="656">
        <v>3.94</v>
      </c>
      <c r="F84" s="657">
        <v>17</v>
      </c>
      <c r="G84" s="227">
        <f t="shared" si="1"/>
        <v>17</v>
      </c>
    </row>
    <row r="85" spans="1:7" ht="15" customHeight="1" x14ac:dyDescent="0.25">
      <c r="A85" s="203">
        <v>5</v>
      </c>
      <c r="B85" s="658" t="s">
        <v>135</v>
      </c>
      <c r="C85" s="659">
        <v>235</v>
      </c>
      <c r="D85" s="660">
        <v>4.1361702127659576</v>
      </c>
      <c r="E85" s="661">
        <v>3.94</v>
      </c>
      <c r="F85" s="662">
        <v>19</v>
      </c>
      <c r="G85" s="227">
        <f t="shared" si="1"/>
        <v>19</v>
      </c>
    </row>
    <row r="86" spans="1:7" ht="15" customHeight="1" x14ac:dyDescent="0.25">
      <c r="A86" s="203">
        <v>6</v>
      </c>
      <c r="B86" s="653" t="s">
        <v>97</v>
      </c>
      <c r="C86" s="654">
        <v>191</v>
      </c>
      <c r="D86" s="655">
        <v>4.1361256544502618</v>
      </c>
      <c r="E86" s="656">
        <v>3.94</v>
      </c>
      <c r="F86" s="657">
        <v>20</v>
      </c>
      <c r="G86" s="227">
        <f t="shared" si="1"/>
        <v>20</v>
      </c>
    </row>
    <row r="87" spans="1:7" ht="15" customHeight="1" x14ac:dyDescent="0.25">
      <c r="A87" s="203">
        <v>7</v>
      </c>
      <c r="B87" s="653" t="s">
        <v>136</v>
      </c>
      <c r="C87" s="654">
        <v>233</v>
      </c>
      <c r="D87" s="655">
        <v>4.0901287553648071</v>
      </c>
      <c r="E87" s="656">
        <v>3.94</v>
      </c>
      <c r="F87" s="657">
        <v>27</v>
      </c>
      <c r="G87" s="227">
        <f t="shared" si="1"/>
        <v>27</v>
      </c>
    </row>
    <row r="88" spans="1:7" ht="15" customHeight="1" x14ac:dyDescent="0.25">
      <c r="A88" s="203">
        <v>8</v>
      </c>
      <c r="B88" s="653" t="s">
        <v>18</v>
      </c>
      <c r="C88" s="654">
        <v>81</v>
      </c>
      <c r="D88" s="655">
        <v>4.0864197530864201</v>
      </c>
      <c r="E88" s="656">
        <v>3.94</v>
      </c>
      <c r="F88" s="657">
        <v>29</v>
      </c>
      <c r="G88" s="227">
        <f t="shared" si="1"/>
        <v>29</v>
      </c>
    </row>
    <row r="89" spans="1:7" ht="15" customHeight="1" x14ac:dyDescent="0.25">
      <c r="A89" s="203">
        <v>9</v>
      </c>
      <c r="B89" s="653" t="s">
        <v>6</v>
      </c>
      <c r="C89" s="654">
        <v>68</v>
      </c>
      <c r="D89" s="655">
        <v>4.0294117647058822</v>
      </c>
      <c r="E89" s="656">
        <v>3.94</v>
      </c>
      <c r="F89" s="657">
        <v>38</v>
      </c>
      <c r="G89" s="227">
        <f t="shared" si="1"/>
        <v>38</v>
      </c>
    </row>
    <row r="90" spans="1:7" ht="15" customHeight="1" x14ac:dyDescent="0.25">
      <c r="A90" s="203">
        <v>10</v>
      </c>
      <c r="B90" s="653" t="s">
        <v>19</v>
      </c>
      <c r="C90" s="654">
        <v>97</v>
      </c>
      <c r="D90" s="655">
        <v>3.9793814432989691</v>
      </c>
      <c r="E90" s="656">
        <v>3.94</v>
      </c>
      <c r="F90" s="657">
        <v>42</v>
      </c>
      <c r="G90" s="227">
        <f t="shared" si="1"/>
        <v>42</v>
      </c>
    </row>
    <row r="91" spans="1:7" ht="15" customHeight="1" x14ac:dyDescent="0.25">
      <c r="A91" s="203">
        <v>11</v>
      </c>
      <c r="B91" s="658" t="s">
        <v>9</v>
      </c>
      <c r="C91" s="659">
        <v>69</v>
      </c>
      <c r="D91" s="660">
        <v>3.9710144927536231</v>
      </c>
      <c r="E91" s="661">
        <v>3.94</v>
      </c>
      <c r="F91" s="662">
        <v>45</v>
      </c>
      <c r="G91" s="227">
        <f t="shared" si="1"/>
        <v>45</v>
      </c>
    </row>
    <row r="92" spans="1:7" ht="15" customHeight="1" x14ac:dyDescent="0.25">
      <c r="A92" s="203">
        <v>12</v>
      </c>
      <c r="B92" s="653" t="s">
        <v>15</v>
      </c>
      <c r="C92" s="654">
        <v>79</v>
      </c>
      <c r="D92" s="655">
        <v>3.9493670886075951</v>
      </c>
      <c r="E92" s="656">
        <v>3.94</v>
      </c>
      <c r="F92" s="657">
        <v>49</v>
      </c>
      <c r="G92" s="227">
        <f t="shared" si="1"/>
        <v>49</v>
      </c>
    </row>
    <row r="93" spans="1:7" ht="15" customHeight="1" x14ac:dyDescent="0.25">
      <c r="A93" s="203">
        <v>13</v>
      </c>
      <c r="B93" s="653" t="s">
        <v>133</v>
      </c>
      <c r="C93" s="654">
        <v>213</v>
      </c>
      <c r="D93" s="655">
        <v>3.9107981220657275</v>
      </c>
      <c r="E93" s="656">
        <v>3.94</v>
      </c>
      <c r="F93" s="657">
        <v>52</v>
      </c>
      <c r="G93" s="227">
        <f t="shared" si="1"/>
        <v>52</v>
      </c>
    </row>
    <row r="94" spans="1:7" ht="15" customHeight="1" x14ac:dyDescent="0.25">
      <c r="A94" s="203">
        <v>14</v>
      </c>
      <c r="B94" s="653" t="s">
        <v>11</v>
      </c>
      <c r="C94" s="654">
        <v>89</v>
      </c>
      <c r="D94" s="655">
        <v>3.9101123595505616</v>
      </c>
      <c r="E94" s="656">
        <v>3.94</v>
      </c>
      <c r="F94" s="657">
        <v>53</v>
      </c>
      <c r="G94" s="227">
        <f t="shared" si="1"/>
        <v>53</v>
      </c>
    </row>
    <row r="95" spans="1:7" ht="15" customHeight="1" x14ac:dyDescent="0.25">
      <c r="A95" s="203">
        <v>15</v>
      </c>
      <c r="B95" s="653" t="s">
        <v>17</v>
      </c>
      <c r="C95" s="654">
        <v>142</v>
      </c>
      <c r="D95" s="655">
        <v>3.880281690140845</v>
      </c>
      <c r="E95" s="656">
        <v>3.94</v>
      </c>
      <c r="F95" s="657">
        <v>60</v>
      </c>
      <c r="G95" s="227">
        <f t="shared" si="1"/>
        <v>60</v>
      </c>
    </row>
    <row r="96" spans="1:7" ht="15" customHeight="1" x14ac:dyDescent="0.25">
      <c r="A96" s="203">
        <v>16</v>
      </c>
      <c r="B96" s="653" t="s">
        <v>12</v>
      </c>
      <c r="C96" s="654">
        <v>148</v>
      </c>
      <c r="D96" s="655">
        <v>3.8445945945945947</v>
      </c>
      <c r="E96" s="656">
        <v>3.94</v>
      </c>
      <c r="F96" s="657">
        <v>65</v>
      </c>
      <c r="G96" s="227">
        <f t="shared" si="1"/>
        <v>65</v>
      </c>
    </row>
    <row r="97" spans="1:7" ht="15" customHeight="1" x14ac:dyDescent="0.25">
      <c r="A97" s="203">
        <v>17</v>
      </c>
      <c r="B97" s="653" t="s">
        <v>149</v>
      </c>
      <c r="C97" s="654">
        <v>147</v>
      </c>
      <c r="D97" s="655">
        <v>3.8367346938775508</v>
      </c>
      <c r="E97" s="656">
        <v>3.94</v>
      </c>
      <c r="F97" s="657">
        <v>67</v>
      </c>
      <c r="G97" s="227">
        <f t="shared" si="1"/>
        <v>67</v>
      </c>
    </row>
    <row r="98" spans="1:7" ht="15" customHeight="1" x14ac:dyDescent="0.25">
      <c r="A98" s="203">
        <v>18</v>
      </c>
      <c r="B98" s="658" t="s">
        <v>14</v>
      </c>
      <c r="C98" s="659">
        <v>181</v>
      </c>
      <c r="D98" s="660">
        <v>3.7900552486187844</v>
      </c>
      <c r="E98" s="661">
        <v>3.94</v>
      </c>
      <c r="F98" s="662">
        <v>69</v>
      </c>
      <c r="G98" s="227">
        <f t="shared" si="1"/>
        <v>69</v>
      </c>
    </row>
    <row r="99" spans="1:7" ht="15" customHeight="1" x14ac:dyDescent="0.25">
      <c r="A99" s="203">
        <v>19</v>
      </c>
      <c r="B99" s="653" t="s">
        <v>20</v>
      </c>
      <c r="C99" s="654">
        <v>56</v>
      </c>
      <c r="D99" s="655">
        <v>3.7857142857142856</v>
      </c>
      <c r="E99" s="656">
        <v>3.94</v>
      </c>
      <c r="F99" s="657">
        <v>71</v>
      </c>
      <c r="G99" s="227">
        <f t="shared" si="1"/>
        <v>71</v>
      </c>
    </row>
    <row r="100" spans="1:7" ht="15" customHeight="1" x14ac:dyDescent="0.25">
      <c r="A100" s="203">
        <v>20</v>
      </c>
      <c r="B100" s="653" t="s">
        <v>64</v>
      </c>
      <c r="C100" s="654">
        <v>42</v>
      </c>
      <c r="D100" s="655">
        <v>3.7857142857142856</v>
      </c>
      <c r="E100" s="656">
        <v>3.94</v>
      </c>
      <c r="F100" s="657">
        <v>70</v>
      </c>
      <c r="G100" s="227">
        <f t="shared" si="1"/>
        <v>70</v>
      </c>
    </row>
    <row r="101" spans="1:7" ht="15" customHeight="1" x14ac:dyDescent="0.25">
      <c r="A101" s="203">
        <v>21</v>
      </c>
      <c r="B101" s="653" t="s">
        <v>2</v>
      </c>
      <c r="C101" s="654">
        <v>69</v>
      </c>
      <c r="D101" s="655">
        <v>3.7391304347826089</v>
      </c>
      <c r="E101" s="656">
        <v>3.94</v>
      </c>
      <c r="F101" s="657">
        <v>76</v>
      </c>
      <c r="G101" s="227">
        <f t="shared" si="1"/>
        <v>76</v>
      </c>
    </row>
    <row r="102" spans="1:7" ht="15" customHeight="1" x14ac:dyDescent="0.25">
      <c r="A102" s="203">
        <v>22</v>
      </c>
      <c r="B102" s="653" t="s">
        <v>22</v>
      </c>
      <c r="C102" s="654">
        <v>64</v>
      </c>
      <c r="D102" s="655">
        <v>3.71875</v>
      </c>
      <c r="E102" s="656">
        <v>3.94</v>
      </c>
      <c r="F102" s="657">
        <v>79</v>
      </c>
      <c r="G102" s="227">
        <f t="shared" si="1"/>
        <v>79</v>
      </c>
    </row>
    <row r="103" spans="1:7" ht="15" customHeight="1" x14ac:dyDescent="0.25">
      <c r="A103" s="203">
        <v>23</v>
      </c>
      <c r="B103" s="653" t="s">
        <v>13</v>
      </c>
      <c r="C103" s="654">
        <v>70</v>
      </c>
      <c r="D103" s="655">
        <v>3.7142857142857144</v>
      </c>
      <c r="E103" s="656">
        <v>3.94</v>
      </c>
      <c r="F103" s="657">
        <v>80</v>
      </c>
      <c r="G103" s="227">
        <f t="shared" si="1"/>
        <v>80</v>
      </c>
    </row>
    <row r="104" spans="1:7" ht="15" customHeight="1" x14ac:dyDescent="0.25">
      <c r="A104" s="203">
        <v>24</v>
      </c>
      <c r="B104" s="653" t="s">
        <v>8</v>
      </c>
      <c r="C104" s="654">
        <v>102</v>
      </c>
      <c r="D104" s="655">
        <v>3.7058823529411766</v>
      </c>
      <c r="E104" s="656">
        <v>3.94</v>
      </c>
      <c r="F104" s="657">
        <v>81</v>
      </c>
      <c r="G104" s="227">
        <f t="shared" si="1"/>
        <v>81</v>
      </c>
    </row>
    <row r="105" spans="1:7" ht="15" customHeight="1" x14ac:dyDescent="0.25">
      <c r="A105" s="203">
        <v>25</v>
      </c>
      <c r="B105" s="653" t="s">
        <v>3</v>
      </c>
      <c r="C105" s="654">
        <v>101</v>
      </c>
      <c r="D105" s="655">
        <v>3.6831683168316833</v>
      </c>
      <c r="E105" s="656">
        <v>3.94</v>
      </c>
      <c r="F105" s="657">
        <v>85</v>
      </c>
      <c r="G105" s="227">
        <f t="shared" si="1"/>
        <v>85</v>
      </c>
    </row>
    <row r="106" spans="1:7" ht="15" customHeight="1" x14ac:dyDescent="0.25">
      <c r="A106" s="203">
        <v>26</v>
      </c>
      <c r="B106" s="653" t="s">
        <v>10</v>
      </c>
      <c r="C106" s="654">
        <v>115</v>
      </c>
      <c r="D106" s="655">
        <v>3.6434782608695651</v>
      </c>
      <c r="E106" s="656">
        <v>3.94</v>
      </c>
      <c r="F106" s="657">
        <v>88</v>
      </c>
      <c r="G106" s="227">
        <f t="shared" si="1"/>
        <v>88</v>
      </c>
    </row>
    <row r="107" spans="1:7" ht="15" customHeight="1" x14ac:dyDescent="0.25">
      <c r="A107" s="203">
        <v>27</v>
      </c>
      <c r="B107" s="653" t="s">
        <v>4</v>
      </c>
      <c r="C107" s="654">
        <v>79</v>
      </c>
      <c r="D107" s="655">
        <v>3.6202531645569622</v>
      </c>
      <c r="E107" s="656">
        <v>3.94</v>
      </c>
      <c r="F107" s="657">
        <v>89</v>
      </c>
      <c r="G107" s="227">
        <f t="shared" si="1"/>
        <v>89</v>
      </c>
    </row>
    <row r="108" spans="1:7" ht="15" customHeight="1" x14ac:dyDescent="0.25">
      <c r="A108" s="203">
        <v>28</v>
      </c>
      <c r="B108" s="663" t="s">
        <v>7</v>
      </c>
      <c r="C108" s="664">
        <v>79</v>
      </c>
      <c r="D108" s="665">
        <v>3.6075949367088609</v>
      </c>
      <c r="E108" s="666">
        <v>3.94</v>
      </c>
      <c r="F108" s="667">
        <v>91</v>
      </c>
      <c r="G108" s="227">
        <f t="shared" si="1"/>
        <v>91</v>
      </c>
    </row>
    <row r="109" spans="1:7" ht="15" customHeight="1" x14ac:dyDescent="0.25">
      <c r="A109" s="203">
        <v>29</v>
      </c>
      <c r="B109" s="130" t="s">
        <v>5</v>
      </c>
      <c r="C109" s="340">
        <v>72</v>
      </c>
      <c r="D109" s="293">
        <v>3.5694444444444446</v>
      </c>
      <c r="E109" s="557">
        <v>3.94</v>
      </c>
      <c r="F109" s="341">
        <v>93</v>
      </c>
      <c r="G109" s="227">
        <f t="shared" si="1"/>
        <v>93</v>
      </c>
    </row>
    <row r="110" spans="1:7" ht="15" customHeight="1" thickBot="1" x14ac:dyDescent="0.3">
      <c r="A110" s="203">
        <v>30</v>
      </c>
      <c r="B110" s="653" t="s">
        <v>21</v>
      </c>
      <c r="C110" s="654">
        <v>26</v>
      </c>
      <c r="D110" s="655">
        <v>3.4615384615384617</v>
      </c>
      <c r="E110" s="656">
        <v>3.94</v>
      </c>
      <c r="F110" s="657">
        <v>104</v>
      </c>
      <c r="G110" s="227">
        <f t="shared" si="1"/>
        <v>104</v>
      </c>
    </row>
    <row r="111" spans="1:7" ht="15" customHeight="1" thickBot="1" x14ac:dyDescent="0.3">
      <c r="A111" s="253"/>
      <c r="B111" s="254" t="s">
        <v>116</v>
      </c>
      <c r="C111" s="255">
        <f>SUM(C112:C120)</f>
        <v>761</v>
      </c>
      <c r="D111" s="198">
        <f>AVERAGE(D112:D120)</f>
        <v>4.1227236647742735</v>
      </c>
      <c r="E111" s="256">
        <v>3.94</v>
      </c>
      <c r="F111" s="257"/>
      <c r="G111" s="211"/>
    </row>
    <row r="112" spans="1:7" ht="15" customHeight="1" x14ac:dyDescent="0.25">
      <c r="A112" s="258">
        <v>1</v>
      </c>
      <c r="B112" s="668" t="s">
        <v>88</v>
      </c>
      <c r="C112" s="669">
        <v>102</v>
      </c>
      <c r="D112" s="670">
        <v>4.5196078431372548</v>
      </c>
      <c r="E112" s="671">
        <v>3.94</v>
      </c>
      <c r="F112" s="672">
        <v>1</v>
      </c>
      <c r="G112" s="616">
        <f t="shared" si="1"/>
        <v>1</v>
      </c>
    </row>
    <row r="113" spans="1:7" ht="15" customHeight="1" x14ac:dyDescent="0.25">
      <c r="A113" s="260">
        <v>2</v>
      </c>
      <c r="B113" s="611" t="s">
        <v>125</v>
      </c>
      <c r="C113" s="612">
        <v>81</v>
      </c>
      <c r="D113" s="613">
        <v>4.4320987654320989</v>
      </c>
      <c r="E113" s="614">
        <v>3.94</v>
      </c>
      <c r="F113" s="615">
        <v>2</v>
      </c>
      <c r="G113" s="227">
        <f t="shared" si="1"/>
        <v>2</v>
      </c>
    </row>
    <row r="114" spans="1:7" ht="15" customHeight="1" x14ac:dyDescent="0.25">
      <c r="A114" s="260">
        <v>3</v>
      </c>
      <c r="B114" s="605" t="s">
        <v>87</v>
      </c>
      <c r="C114" s="606">
        <v>101</v>
      </c>
      <c r="D114" s="291">
        <v>4.3168316831683171</v>
      </c>
      <c r="E114" s="607">
        <v>3.94</v>
      </c>
      <c r="F114" s="608">
        <v>6</v>
      </c>
      <c r="G114" s="227">
        <f t="shared" si="1"/>
        <v>6</v>
      </c>
    </row>
    <row r="115" spans="1:7" ht="15" customHeight="1" x14ac:dyDescent="0.25">
      <c r="A115" s="260">
        <v>4</v>
      </c>
      <c r="B115" s="605" t="s">
        <v>98</v>
      </c>
      <c r="C115" s="606">
        <v>73</v>
      </c>
      <c r="D115" s="291">
        <v>4.3150684931506849</v>
      </c>
      <c r="E115" s="607">
        <v>3.94</v>
      </c>
      <c r="F115" s="608">
        <v>7</v>
      </c>
      <c r="G115" s="227">
        <f t="shared" si="1"/>
        <v>7</v>
      </c>
    </row>
    <row r="116" spans="1:7" ht="15" customHeight="1" x14ac:dyDescent="0.25">
      <c r="A116" s="260">
        <v>5</v>
      </c>
      <c r="B116" s="130" t="s">
        <v>138</v>
      </c>
      <c r="C116" s="340">
        <v>218</v>
      </c>
      <c r="D116" s="293">
        <v>4.0825688073394497</v>
      </c>
      <c r="E116" s="557">
        <v>3.94</v>
      </c>
      <c r="F116" s="341">
        <v>30</v>
      </c>
      <c r="G116" s="227">
        <f t="shared" si="1"/>
        <v>30</v>
      </c>
    </row>
    <row r="117" spans="1:7" ht="15" customHeight="1" x14ac:dyDescent="0.25">
      <c r="A117" s="260">
        <v>6</v>
      </c>
      <c r="B117" s="130" t="s">
        <v>63</v>
      </c>
      <c r="C117" s="340">
        <v>43</v>
      </c>
      <c r="D117" s="293">
        <v>3.9302325581395348</v>
      </c>
      <c r="E117" s="557">
        <v>3.94</v>
      </c>
      <c r="F117" s="341">
        <v>50</v>
      </c>
      <c r="G117" s="227">
        <f t="shared" si="1"/>
        <v>50</v>
      </c>
    </row>
    <row r="118" spans="1:7" ht="15" customHeight="1" x14ac:dyDescent="0.25">
      <c r="A118" s="260">
        <v>7</v>
      </c>
      <c r="B118" s="605" t="s">
        <v>150</v>
      </c>
      <c r="C118" s="606">
        <v>56</v>
      </c>
      <c r="D118" s="291">
        <v>3.9285714285714284</v>
      </c>
      <c r="E118" s="607">
        <v>3.94</v>
      </c>
      <c r="F118" s="608">
        <v>51</v>
      </c>
      <c r="G118" s="227">
        <f t="shared" si="1"/>
        <v>51</v>
      </c>
    </row>
    <row r="119" spans="1:7" ht="15" customHeight="1" x14ac:dyDescent="0.25">
      <c r="A119" s="260">
        <v>8</v>
      </c>
      <c r="B119" s="130" t="s">
        <v>89</v>
      </c>
      <c r="C119" s="340">
        <v>46</v>
      </c>
      <c r="D119" s="293">
        <v>3.847826086956522</v>
      </c>
      <c r="E119" s="557">
        <v>3.94</v>
      </c>
      <c r="F119" s="341">
        <v>64</v>
      </c>
      <c r="G119" s="227">
        <f t="shared" si="1"/>
        <v>64</v>
      </c>
    </row>
    <row r="120" spans="1:7" ht="15" customHeight="1" thickBot="1" x14ac:dyDescent="0.3">
      <c r="A120" s="261">
        <v>9</v>
      </c>
      <c r="B120" s="673" t="s">
        <v>62</v>
      </c>
      <c r="C120" s="674">
        <v>41</v>
      </c>
      <c r="D120" s="675">
        <v>3.7317073170731709</v>
      </c>
      <c r="E120" s="676">
        <v>3.94</v>
      </c>
      <c r="F120" s="677">
        <v>78</v>
      </c>
      <c r="G120" s="262">
        <f t="shared" si="1"/>
        <v>78</v>
      </c>
    </row>
    <row r="121" spans="1:7" ht="15" customHeight="1" x14ac:dyDescent="0.25">
      <c r="A121" s="263" t="s">
        <v>145</v>
      </c>
      <c r="B121" s="264"/>
      <c r="C121" s="264"/>
      <c r="D121" s="566">
        <f>AVERAGE(D6:D13,D15:D26,D28:D44,D46:D64,D66:D79,D81:D110,D112:D120)</f>
        <v>3.8918245054091871</v>
      </c>
      <c r="E121" s="565"/>
      <c r="F121" s="565"/>
    </row>
    <row r="122" spans="1:7" x14ac:dyDescent="0.25">
      <c r="A122" s="265" t="s">
        <v>146</v>
      </c>
      <c r="D122" s="564">
        <v>3.94</v>
      </c>
    </row>
  </sheetData>
  <mergeCells count="4">
    <mergeCell ref="G2:G3"/>
    <mergeCell ref="A2:A3"/>
    <mergeCell ref="B2:B3"/>
    <mergeCell ref="C2:F2"/>
  </mergeCells>
  <conditionalFormatting sqref="D4:D122">
    <cfRule type="cellIs" dxfId="24" priority="956" operator="between">
      <formula>$D$121</formula>
      <formula>3.887</formula>
    </cfRule>
    <cfRule type="cellIs" dxfId="23" priority="957" operator="lessThan">
      <formula>3.5</formula>
    </cfRule>
    <cfRule type="cellIs" dxfId="22" priority="958" operator="between">
      <formula>$D$121</formula>
      <formula>3.5</formula>
    </cfRule>
    <cfRule type="cellIs" dxfId="21" priority="959" operator="between">
      <formula>4.5</formula>
      <formula>$D$121</formula>
    </cfRule>
    <cfRule type="cellIs" dxfId="20" priority="960" operator="greaterThanOrEqual">
      <formula>4.5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7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8.85546875" defaultRowHeight="15" x14ac:dyDescent="0.25"/>
  <cols>
    <col min="1" max="1" width="4.7109375" style="268" customWidth="1"/>
    <col min="2" max="2" width="18.7109375" style="268" customWidth="1"/>
    <col min="3" max="3" width="31.7109375" style="268" customWidth="1"/>
    <col min="4" max="5" width="8.7109375" style="268" customWidth="1"/>
    <col min="6" max="6" width="7.7109375" style="269" customWidth="1"/>
    <col min="7" max="16384" width="8.85546875" style="269"/>
  </cols>
  <sheetData>
    <row r="1" spans="1:11" x14ac:dyDescent="0.25">
      <c r="G1" s="44"/>
      <c r="H1" s="45" t="s">
        <v>104</v>
      </c>
    </row>
    <row r="2" spans="1:11" ht="15.75" x14ac:dyDescent="0.25">
      <c r="C2" s="692" t="s">
        <v>92</v>
      </c>
      <c r="D2" s="692"/>
      <c r="E2" s="692"/>
      <c r="G2" s="270"/>
      <c r="H2" s="45" t="s">
        <v>105</v>
      </c>
    </row>
    <row r="3" spans="1:11" ht="15.75" thickBot="1" x14ac:dyDescent="0.3">
      <c r="G3" s="271"/>
      <c r="H3" s="45" t="s">
        <v>106</v>
      </c>
    </row>
    <row r="4" spans="1:11" ht="18" customHeight="1" thickBot="1" x14ac:dyDescent="0.3">
      <c r="A4" s="687" t="s">
        <v>61</v>
      </c>
      <c r="B4" s="689">
        <v>2022</v>
      </c>
      <c r="C4" s="690"/>
      <c r="D4" s="690"/>
      <c r="E4" s="691"/>
      <c r="G4" s="46"/>
      <c r="H4" s="45" t="s">
        <v>107</v>
      </c>
    </row>
    <row r="5" spans="1:11" ht="45.75" thickBot="1" x14ac:dyDescent="0.3">
      <c r="A5" s="688"/>
      <c r="B5" s="305" t="s">
        <v>60</v>
      </c>
      <c r="C5" s="389" t="s">
        <v>140</v>
      </c>
      <c r="D5" s="390" t="s">
        <v>147</v>
      </c>
      <c r="E5" s="272" t="s">
        <v>148</v>
      </c>
    </row>
    <row r="6" spans="1:11" s="275" customFormat="1" ht="15" customHeight="1" x14ac:dyDescent="0.25">
      <c r="A6" s="287">
        <v>1</v>
      </c>
      <c r="B6" s="502" t="s">
        <v>0</v>
      </c>
      <c r="C6" s="503" t="s">
        <v>88</v>
      </c>
      <c r="D6" s="509">
        <v>4.5196078431372548</v>
      </c>
      <c r="E6" s="273">
        <v>3.94</v>
      </c>
      <c r="F6" s="274"/>
      <c r="G6" s="274"/>
      <c r="H6" s="274"/>
      <c r="I6" s="274"/>
      <c r="J6" s="274"/>
      <c r="K6" s="274"/>
    </row>
    <row r="7" spans="1:11" s="275" customFormat="1" ht="15" customHeight="1" x14ac:dyDescent="0.25">
      <c r="A7" s="279">
        <v>2</v>
      </c>
      <c r="B7" s="285" t="s">
        <v>0</v>
      </c>
      <c r="C7" s="284" t="s">
        <v>125</v>
      </c>
      <c r="D7" s="510">
        <v>4.4320987654320989</v>
      </c>
      <c r="E7" s="276">
        <v>3.94</v>
      </c>
      <c r="F7" s="274"/>
      <c r="G7" s="274"/>
      <c r="H7" s="274"/>
      <c r="I7" s="274"/>
      <c r="J7" s="274"/>
      <c r="K7" s="274"/>
    </row>
    <row r="8" spans="1:11" s="275" customFormat="1" ht="15" customHeight="1" x14ac:dyDescent="0.25">
      <c r="A8" s="279">
        <v>3</v>
      </c>
      <c r="B8" s="285" t="s">
        <v>23</v>
      </c>
      <c r="C8" s="284" t="s">
        <v>129</v>
      </c>
      <c r="D8" s="510">
        <v>4.3454545454545457</v>
      </c>
      <c r="E8" s="276">
        <v>3.94</v>
      </c>
      <c r="F8" s="274"/>
      <c r="G8" s="274"/>
      <c r="H8" s="274"/>
      <c r="I8" s="274"/>
      <c r="J8" s="274"/>
      <c r="K8" s="274"/>
    </row>
    <row r="9" spans="1:11" s="275" customFormat="1" ht="15" customHeight="1" x14ac:dyDescent="0.25">
      <c r="A9" s="279">
        <v>4</v>
      </c>
      <c r="B9" s="504" t="s">
        <v>23</v>
      </c>
      <c r="C9" s="505" t="s">
        <v>85</v>
      </c>
      <c r="D9" s="511">
        <v>4.3417721518987342</v>
      </c>
      <c r="E9" s="278">
        <v>3.94</v>
      </c>
      <c r="F9" s="274"/>
      <c r="G9" s="274"/>
      <c r="H9" s="274"/>
      <c r="I9" s="274"/>
      <c r="J9" s="274"/>
      <c r="K9" s="274"/>
    </row>
    <row r="10" spans="1:11" s="275" customFormat="1" ht="15" customHeight="1" x14ac:dyDescent="0.25">
      <c r="A10" s="279">
        <v>5</v>
      </c>
      <c r="B10" s="283" t="s">
        <v>49</v>
      </c>
      <c r="C10" s="506" t="s">
        <v>55</v>
      </c>
      <c r="D10" s="512">
        <v>4.34</v>
      </c>
      <c r="E10" s="330">
        <v>3.94</v>
      </c>
      <c r="F10" s="274"/>
      <c r="G10" s="274"/>
      <c r="H10" s="274"/>
      <c r="I10" s="274"/>
      <c r="J10" s="274"/>
      <c r="K10" s="274"/>
    </row>
    <row r="11" spans="1:11" s="275" customFormat="1" ht="15" customHeight="1" x14ac:dyDescent="0.25">
      <c r="A11" s="279">
        <v>6</v>
      </c>
      <c r="B11" s="285" t="s">
        <v>0</v>
      </c>
      <c r="C11" s="284" t="s">
        <v>87</v>
      </c>
      <c r="D11" s="510">
        <v>4.3168316831683171</v>
      </c>
      <c r="E11" s="276">
        <v>3.94</v>
      </c>
      <c r="F11" s="274"/>
      <c r="G11" s="274"/>
      <c r="H11" s="274"/>
      <c r="I11" s="274"/>
      <c r="J11" s="274"/>
      <c r="K11" s="274"/>
    </row>
    <row r="12" spans="1:11" s="275" customFormat="1" ht="15" customHeight="1" x14ac:dyDescent="0.25">
      <c r="A12" s="279">
        <v>7</v>
      </c>
      <c r="B12" s="285" t="s">
        <v>0</v>
      </c>
      <c r="C12" s="284" t="s">
        <v>98</v>
      </c>
      <c r="D12" s="510">
        <v>4.3150684931506849</v>
      </c>
      <c r="E12" s="276">
        <v>3.94</v>
      </c>
      <c r="F12" s="274"/>
      <c r="G12" s="274"/>
      <c r="H12" s="274"/>
      <c r="I12" s="274"/>
      <c r="J12" s="274"/>
      <c r="K12" s="274"/>
    </row>
    <row r="13" spans="1:11" s="275" customFormat="1" ht="15" customHeight="1" x14ac:dyDescent="0.25">
      <c r="A13" s="279">
        <v>8</v>
      </c>
      <c r="B13" s="285" t="s">
        <v>29</v>
      </c>
      <c r="C13" s="284" t="s">
        <v>153</v>
      </c>
      <c r="D13" s="510">
        <v>4.2692307692307692</v>
      </c>
      <c r="E13" s="276">
        <v>3.94</v>
      </c>
      <c r="F13" s="274"/>
      <c r="G13" s="274"/>
      <c r="H13" s="274"/>
      <c r="I13" s="274"/>
      <c r="J13" s="274"/>
      <c r="K13" s="274"/>
    </row>
    <row r="14" spans="1:11" s="275" customFormat="1" ht="15" customHeight="1" x14ac:dyDescent="0.25">
      <c r="A14" s="279">
        <v>9</v>
      </c>
      <c r="B14" s="285" t="s">
        <v>38</v>
      </c>
      <c r="C14" s="284" t="s">
        <v>126</v>
      </c>
      <c r="D14" s="510">
        <v>4.2380952380952381</v>
      </c>
      <c r="E14" s="276">
        <v>3.94</v>
      </c>
      <c r="F14" s="274"/>
      <c r="G14" s="274"/>
      <c r="H14" s="274"/>
      <c r="I14" s="274"/>
      <c r="J14" s="274"/>
      <c r="K14" s="274"/>
    </row>
    <row r="15" spans="1:11" s="275" customFormat="1" ht="15" customHeight="1" thickBot="1" x14ac:dyDescent="0.3">
      <c r="A15" s="288">
        <v>10</v>
      </c>
      <c r="B15" s="507" t="s">
        <v>23</v>
      </c>
      <c r="C15" s="508" t="s">
        <v>25</v>
      </c>
      <c r="D15" s="513">
        <v>4.2368421052631575</v>
      </c>
      <c r="E15" s="277">
        <v>3.94</v>
      </c>
      <c r="F15" s="274"/>
      <c r="G15" s="274"/>
      <c r="H15" s="274"/>
      <c r="I15" s="274"/>
      <c r="J15" s="274"/>
      <c r="K15" s="274"/>
    </row>
    <row r="16" spans="1:11" s="275" customFormat="1" ht="15" customHeight="1" x14ac:dyDescent="0.25">
      <c r="A16" s="279">
        <v>11</v>
      </c>
      <c r="B16" s="285" t="s">
        <v>29</v>
      </c>
      <c r="C16" s="284" t="s">
        <v>127</v>
      </c>
      <c r="D16" s="510">
        <v>4.2121212121212119</v>
      </c>
      <c r="E16" s="276">
        <v>3.94</v>
      </c>
      <c r="F16" s="274"/>
      <c r="G16" s="274"/>
      <c r="H16" s="274"/>
      <c r="I16" s="274"/>
      <c r="J16" s="274"/>
      <c r="K16" s="274"/>
    </row>
    <row r="17" spans="1:11" s="275" customFormat="1" ht="15" customHeight="1" x14ac:dyDescent="0.25">
      <c r="A17" s="279">
        <v>12</v>
      </c>
      <c r="B17" s="285" t="s">
        <v>23</v>
      </c>
      <c r="C17" s="284" t="s">
        <v>130</v>
      </c>
      <c r="D17" s="510">
        <v>4.2108108108108109</v>
      </c>
      <c r="E17" s="276">
        <v>3.94</v>
      </c>
      <c r="F17" s="274"/>
      <c r="G17" s="274"/>
      <c r="H17" s="274"/>
      <c r="I17" s="274"/>
      <c r="J17" s="274"/>
      <c r="K17" s="274"/>
    </row>
    <row r="18" spans="1:11" s="275" customFormat="1" ht="15" customHeight="1" x14ac:dyDescent="0.25">
      <c r="A18" s="279">
        <v>13</v>
      </c>
      <c r="B18" s="285" t="s">
        <v>1</v>
      </c>
      <c r="C18" s="284" t="s">
        <v>151</v>
      </c>
      <c r="D18" s="510">
        <v>4.2068965517241379</v>
      </c>
      <c r="E18" s="276">
        <v>3.94</v>
      </c>
      <c r="F18" s="274"/>
      <c r="G18" s="274"/>
      <c r="H18" s="274"/>
      <c r="I18" s="274"/>
      <c r="J18" s="274"/>
      <c r="K18" s="274"/>
    </row>
    <row r="19" spans="1:11" s="275" customFormat="1" ht="15" customHeight="1" x14ac:dyDescent="0.25">
      <c r="A19" s="279">
        <v>14</v>
      </c>
      <c r="B19" s="285" t="s">
        <v>23</v>
      </c>
      <c r="C19" s="284" t="s">
        <v>26</v>
      </c>
      <c r="D19" s="510">
        <v>4.2</v>
      </c>
      <c r="E19" s="276">
        <v>3.94</v>
      </c>
      <c r="F19" s="274"/>
      <c r="G19" s="274"/>
      <c r="H19" s="274"/>
      <c r="I19" s="274"/>
      <c r="J19" s="274"/>
      <c r="K19" s="274"/>
    </row>
    <row r="20" spans="1:11" s="275" customFormat="1" ht="15" customHeight="1" x14ac:dyDescent="0.25">
      <c r="A20" s="279">
        <v>15</v>
      </c>
      <c r="B20" s="285" t="s">
        <v>1</v>
      </c>
      <c r="C20" s="284" t="s">
        <v>16</v>
      </c>
      <c r="D20" s="510">
        <v>4.1722222222222225</v>
      </c>
      <c r="E20" s="276">
        <v>3.94</v>
      </c>
      <c r="F20" s="274"/>
      <c r="G20" s="274"/>
      <c r="H20" s="274"/>
      <c r="I20" s="274"/>
      <c r="J20" s="274"/>
      <c r="K20" s="274"/>
    </row>
    <row r="21" spans="1:11" s="275" customFormat="1" ht="15" customHeight="1" x14ac:dyDescent="0.25">
      <c r="A21" s="279">
        <v>16</v>
      </c>
      <c r="B21" s="285" t="s">
        <v>1</v>
      </c>
      <c r="C21" s="284" t="s">
        <v>139</v>
      </c>
      <c r="D21" s="510">
        <v>4.1604938271604937</v>
      </c>
      <c r="E21" s="276">
        <v>3.94</v>
      </c>
      <c r="F21" s="274"/>
      <c r="G21" s="274"/>
      <c r="H21" s="274"/>
      <c r="I21" s="274"/>
      <c r="J21" s="274"/>
      <c r="K21" s="274"/>
    </row>
    <row r="22" spans="1:11" s="275" customFormat="1" ht="15" customHeight="1" x14ac:dyDescent="0.25">
      <c r="A22" s="279">
        <v>17</v>
      </c>
      <c r="B22" s="285" t="s">
        <v>1</v>
      </c>
      <c r="C22" s="284" t="s">
        <v>134</v>
      </c>
      <c r="D22" s="510">
        <v>4.1407407407407408</v>
      </c>
      <c r="E22" s="276">
        <v>3.94</v>
      </c>
      <c r="F22" s="274"/>
      <c r="G22" s="274"/>
      <c r="H22" s="274"/>
      <c r="I22" s="274"/>
      <c r="J22" s="274"/>
      <c r="K22" s="274"/>
    </row>
    <row r="23" spans="1:11" s="275" customFormat="1" ht="15" customHeight="1" x14ac:dyDescent="0.25">
      <c r="A23" s="279">
        <v>18</v>
      </c>
      <c r="B23" s="285" t="s">
        <v>38</v>
      </c>
      <c r="C23" s="284" t="s">
        <v>72</v>
      </c>
      <c r="D23" s="510">
        <v>4.1399999999999997</v>
      </c>
      <c r="E23" s="276">
        <v>3.94</v>
      </c>
      <c r="F23" s="274"/>
      <c r="G23" s="274"/>
      <c r="H23" s="274"/>
      <c r="I23" s="274"/>
      <c r="J23" s="274"/>
      <c r="K23" s="274"/>
    </row>
    <row r="24" spans="1:11" s="275" customFormat="1" ht="15" customHeight="1" x14ac:dyDescent="0.25">
      <c r="A24" s="279">
        <v>19</v>
      </c>
      <c r="B24" s="285" t="s">
        <v>1</v>
      </c>
      <c r="C24" s="284" t="s">
        <v>135</v>
      </c>
      <c r="D24" s="510">
        <v>4.1361702127659576</v>
      </c>
      <c r="E24" s="276">
        <v>3.94</v>
      </c>
      <c r="F24" s="274"/>
      <c r="G24" s="274"/>
      <c r="H24" s="274"/>
      <c r="I24" s="274"/>
      <c r="J24" s="274"/>
      <c r="K24" s="274"/>
    </row>
    <row r="25" spans="1:11" s="275" customFormat="1" ht="15" customHeight="1" thickBot="1" x14ac:dyDescent="0.3">
      <c r="A25" s="286">
        <v>20</v>
      </c>
      <c r="B25" s="504" t="s">
        <v>1</v>
      </c>
      <c r="C25" s="505" t="s">
        <v>97</v>
      </c>
      <c r="D25" s="511">
        <v>4.1361256544502618</v>
      </c>
      <c r="E25" s="278">
        <v>3.94</v>
      </c>
      <c r="F25" s="274"/>
      <c r="G25" s="274"/>
      <c r="H25" s="274"/>
      <c r="I25" s="274"/>
      <c r="J25" s="274"/>
      <c r="K25" s="274"/>
    </row>
    <row r="26" spans="1:11" s="275" customFormat="1" ht="15" customHeight="1" x14ac:dyDescent="0.25">
      <c r="A26" s="287">
        <v>21</v>
      </c>
      <c r="B26" s="502" t="s">
        <v>58</v>
      </c>
      <c r="C26" s="503" t="s">
        <v>74</v>
      </c>
      <c r="D26" s="509">
        <v>4.129032258064516</v>
      </c>
      <c r="E26" s="273">
        <v>3.94</v>
      </c>
      <c r="F26" s="274"/>
      <c r="G26" s="274"/>
      <c r="H26" s="274"/>
      <c r="I26" s="274"/>
      <c r="J26" s="274"/>
      <c r="K26" s="274"/>
    </row>
    <row r="27" spans="1:11" s="275" customFormat="1" ht="15" customHeight="1" x14ac:dyDescent="0.25">
      <c r="A27" s="279">
        <v>22</v>
      </c>
      <c r="B27" s="285" t="s">
        <v>23</v>
      </c>
      <c r="C27" s="284" t="s">
        <v>154</v>
      </c>
      <c r="D27" s="510">
        <v>4.125</v>
      </c>
      <c r="E27" s="276">
        <v>3.94</v>
      </c>
      <c r="F27" s="274"/>
      <c r="G27" s="274"/>
      <c r="H27" s="274"/>
      <c r="I27" s="274"/>
      <c r="J27" s="274"/>
      <c r="K27" s="274"/>
    </row>
    <row r="28" spans="1:11" s="275" customFormat="1" ht="15" customHeight="1" x14ac:dyDescent="0.25">
      <c r="A28" s="279">
        <v>23</v>
      </c>
      <c r="B28" s="285" t="s">
        <v>23</v>
      </c>
      <c r="C28" s="284" t="s">
        <v>86</v>
      </c>
      <c r="D28" s="510">
        <v>4.1204819277108431</v>
      </c>
      <c r="E28" s="276">
        <v>3.94</v>
      </c>
      <c r="F28" s="274"/>
      <c r="G28" s="274"/>
      <c r="H28" s="274"/>
      <c r="I28" s="274"/>
      <c r="J28" s="274"/>
      <c r="K28" s="274"/>
    </row>
    <row r="29" spans="1:11" s="275" customFormat="1" ht="15" customHeight="1" x14ac:dyDescent="0.25">
      <c r="A29" s="279">
        <v>24</v>
      </c>
      <c r="B29" s="285" t="s">
        <v>29</v>
      </c>
      <c r="C29" s="284" t="s">
        <v>33</v>
      </c>
      <c r="D29" s="510">
        <v>4.116883116883117</v>
      </c>
      <c r="E29" s="276">
        <v>3.94</v>
      </c>
      <c r="F29" s="274"/>
      <c r="G29" s="274"/>
      <c r="H29" s="274"/>
      <c r="I29" s="274"/>
      <c r="J29" s="274"/>
      <c r="K29" s="274"/>
    </row>
    <row r="30" spans="1:11" s="275" customFormat="1" ht="15" customHeight="1" x14ac:dyDescent="0.25">
      <c r="A30" s="279">
        <v>25</v>
      </c>
      <c r="B30" s="285" t="s">
        <v>58</v>
      </c>
      <c r="C30" s="284" t="s">
        <v>73</v>
      </c>
      <c r="D30" s="510">
        <v>4.115702479338843</v>
      </c>
      <c r="E30" s="276">
        <v>3.94</v>
      </c>
      <c r="F30" s="274"/>
      <c r="G30" s="274"/>
      <c r="H30" s="274"/>
      <c r="I30" s="274"/>
      <c r="J30" s="274"/>
      <c r="K30" s="274"/>
    </row>
    <row r="31" spans="1:11" s="275" customFormat="1" ht="15" customHeight="1" x14ac:dyDescent="0.25">
      <c r="A31" s="279">
        <v>26</v>
      </c>
      <c r="B31" s="283" t="s">
        <v>29</v>
      </c>
      <c r="C31" s="506" t="s">
        <v>84</v>
      </c>
      <c r="D31" s="512">
        <v>4.1082802547770703</v>
      </c>
      <c r="E31" s="330">
        <v>3.94</v>
      </c>
      <c r="F31" s="274"/>
      <c r="G31" s="274"/>
      <c r="H31" s="274"/>
      <c r="I31" s="274"/>
      <c r="J31" s="274"/>
      <c r="K31" s="274"/>
    </row>
    <row r="32" spans="1:11" s="275" customFormat="1" ht="15" customHeight="1" x14ac:dyDescent="0.25">
      <c r="A32" s="279">
        <v>27</v>
      </c>
      <c r="B32" s="285" t="s">
        <v>1</v>
      </c>
      <c r="C32" s="284" t="s">
        <v>136</v>
      </c>
      <c r="D32" s="510">
        <v>4.0901287553648071</v>
      </c>
      <c r="E32" s="276">
        <v>3.94</v>
      </c>
      <c r="F32" s="274"/>
      <c r="G32" s="274"/>
      <c r="H32" s="274"/>
      <c r="I32" s="274"/>
      <c r="J32" s="274"/>
      <c r="K32" s="274"/>
    </row>
    <row r="33" spans="1:11" s="275" customFormat="1" ht="15" customHeight="1" x14ac:dyDescent="0.25">
      <c r="A33" s="279">
        <v>28</v>
      </c>
      <c r="B33" s="285" t="s">
        <v>29</v>
      </c>
      <c r="C33" s="284" t="s">
        <v>112</v>
      </c>
      <c r="D33" s="510">
        <v>4.0875000000000004</v>
      </c>
      <c r="E33" s="276">
        <v>3.94</v>
      </c>
      <c r="F33" s="274"/>
      <c r="G33" s="274"/>
      <c r="H33" s="274"/>
      <c r="I33" s="274"/>
      <c r="J33" s="274"/>
      <c r="K33" s="274"/>
    </row>
    <row r="34" spans="1:11" s="275" customFormat="1" ht="15" customHeight="1" x14ac:dyDescent="0.25">
      <c r="A34" s="279">
        <v>29</v>
      </c>
      <c r="B34" s="285" t="s">
        <v>1</v>
      </c>
      <c r="C34" s="284" t="s">
        <v>18</v>
      </c>
      <c r="D34" s="510">
        <v>4.0864197530864201</v>
      </c>
      <c r="E34" s="276">
        <v>3.94</v>
      </c>
      <c r="F34" s="274"/>
      <c r="G34" s="274"/>
      <c r="H34" s="274"/>
      <c r="I34" s="274"/>
      <c r="J34" s="274"/>
      <c r="K34" s="274"/>
    </row>
    <row r="35" spans="1:11" s="275" customFormat="1" ht="15" customHeight="1" thickBot="1" x14ac:dyDescent="0.3">
      <c r="A35" s="288">
        <v>30</v>
      </c>
      <c r="B35" s="507" t="s">
        <v>0</v>
      </c>
      <c r="C35" s="508" t="s">
        <v>138</v>
      </c>
      <c r="D35" s="513">
        <v>4.0825688073394497</v>
      </c>
      <c r="E35" s="277">
        <v>3.94</v>
      </c>
      <c r="F35" s="274"/>
      <c r="G35" s="274"/>
      <c r="H35" s="274"/>
      <c r="I35" s="274"/>
      <c r="J35" s="274"/>
      <c r="K35" s="274"/>
    </row>
    <row r="36" spans="1:11" s="275" customFormat="1" ht="15" customHeight="1" x14ac:dyDescent="0.25">
      <c r="A36" s="279">
        <v>31</v>
      </c>
      <c r="B36" s="285" t="s">
        <v>49</v>
      </c>
      <c r="C36" s="284" t="s">
        <v>54</v>
      </c>
      <c r="D36" s="510">
        <v>4.072916666666667</v>
      </c>
      <c r="E36" s="276">
        <v>3.94</v>
      </c>
      <c r="F36" s="274"/>
      <c r="G36" s="274"/>
      <c r="H36" s="274"/>
      <c r="I36" s="274"/>
      <c r="J36" s="274"/>
      <c r="K36" s="274"/>
    </row>
    <row r="37" spans="1:11" s="275" customFormat="1" ht="15" customHeight="1" x14ac:dyDescent="0.25">
      <c r="A37" s="279">
        <v>32</v>
      </c>
      <c r="B37" s="285" t="s">
        <v>38</v>
      </c>
      <c r="C37" s="284" t="s">
        <v>71</v>
      </c>
      <c r="D37" s="510">
        <v>4.072289156626506</v>
      </c>
      <c r="E37" s="276">
        <v>3.94</v>
      </c>
      <c r="F37" s="274"/>
      <c r="G37" s="274"/>
      <c r="H37" s="274"/>
      <c r="I37" s="274"/>
      <c r="J37" s="274"/>
      <c r="K37" s="274"/>
    </row>
    <row r="38" spans="1:11" s="275" customFormat="1" ht="15" customHeight="1" x14ac:dyDescent="0.25">
      <c r="A38" s="279">
        <v>33</v>
      </c>
      <c r="B38" s="285" t="s">
        <v>23</v>
      </c>
      <c r="C38" s="284" t="s">
        <v>90</v>
      </c>
      <c r="D38" s="510">
        <v>4.0675675675675675</v>
      </c>
      <c r="E38" s="276">
        <v>3.94</v>
      </c>
      <c r="F38" s="274"/>
      <c r="G38" s="274"/>
      <c r="H38" s="274"/>
      <c r="I38" s="274"/>
      <c r="J38" s="274"/>
      <c r="K38" s="274"/>
    </row>
    <row r="39" spans="1:11" s="275" customFormat="1" ht="15" customHeight="1" x14ac:dyDescent="0.25">
      <c r="A39" s="279">
        <v>34</v>
      </c>
      <c r="B39" s="285" t="s">
        <v>49</v>
      </c>
      <c r="C39" s="284" t="s">
        <v>56</v>
      </c>
      <c r="D39" s="510">
        <v>4.0653594771241828</v>
      </c>
      <c r="E39" s="276">
        <v>3.94</v>
      </c>
      <c r="F39" s="274"/>
      <c r="G39" s="274"/>
      <c r="H39" s="274"/>
      <c r="I39" s="274"/>
      <c r="J39" s="274"/>
      <c r="K39" s="274"/>
    </row>
    <row r="40" spans="1:11" s="275" customFormat="1" ht="15" customHeight="1" x14ac:dyDescent="0.25">
      <c r="A40" s="279">
        <v>35</v>
      </c>
      <c r="B40" s="285" t="s">
        <v>23</v>
      </c>
      <c r="C40" s="284" t="s">
        <v>113</v>
      </c>
      <c r="D40" s="510">
        <v>4.0517241379310347</v>
      </c>
      <c r="E40" s="276">
        <v>3.94</v>
      </c>
      <c r="F40" s="274"/>
      <c r="G40" s="274"/>
      <c r="H40" s="274"/>
      <c r="I40" s="274"/>
      <c r="J40" s="274"/>
      <c r="K40" s="274"/>
    </row>
    <row r="41" spans="1:11" s="275" customFormat="1" ht="15" customHeight="1" x14ac:dyDescent="0.25">
      <c r="A41" s="279">
        <v>36</v>
      </c>
      <c r="B41" s="285" t="s">
        <v>58</v>
      </c>
      <c r="C41" s="284" t="s">
        <v>77</v>
      </c>
      <c r="D41" s="510">
        <v>4.0410958904109586</v>
      </c>
      <c r="E41" s="276">
        <v>3.94</v>
      </c>
      <c r="F41" s="274"/>
      <c r="G41" s="274"/>
      <c r="H41" s="274"/>
      <c r="I41" s="274"/>
      <c r="J41" s="274"/>
      <c r="K41" s="274"/>
    </row>
    <row r="42" spans="1:11" s="275" customFormat="1" ht="15" customHeight="1" x14ac:dyDescent="0.25">
      <c r="A42" s="279">
        <v>37</v>
      </c>
      <c r="B42" s="285" t="s">
        <v>29</v>
      </c>
      <c r="C42" s="284" t="s">
        <v>96</v>
      </c>
      <c r="D42" s="510">
        <v>4.0370370370370372</v>
      </c>
      <c r="E42" s="276">
        <v>3.94</v>
      </c>
      <c r="F42" s="274"/>
      <c r="G42" s="274"/>
      <c r="H42" s="274"/>
      <c r="I42" s="274"/>
      <c r="J42" s="274"/>
      <c r="K42" s="274"/>
    </row>
    <row r="43" spans="1:11" s="275" customFormat="1" ht="15" customHeight="1" x14ac:dyDescent="0.25">
      <c r="A43" s="279">
        <v>38</v>
      </c>
      <c r="B43" s="285" t="s">
        <v>1</v>
      </c>
      <c r="C43" s="284" t="s">
        <v>6</v>
      </c>
      <c r="D43" s="510">
        <v>4.0294117647058822</v>
      </c>
      <c r="E43" s="276">
        <v>3.94</v>
      </c>
      <c r="F43" s="274"/>
      <c r="G43" s="274"/>
      <c r="H43" s="274"/>
      <c r="I43" s="274"/>
      <c r="J43" s="274"/>
      <c r="K43" s="274"/>
    </row>
    <row r="44" spans="1:11" s="275" customFormat="1" ht="15" customHeight="1" x14ac:dyDescent="0.25">
      <c r="A44" s="279">
        <v>39</v>
      </c>
      <c r="B44" s="285" t="s">
        <v>58</v>
      </c>
      <c r="C44" s="284" t="s">
        <v>75</v>
      </c>
      <c r="D44" s="510">
        <v>4</v>
      </c>
      <c r="E44" s="276">
        <v>3.94</v>
      </c>
      <c r="F44" s="274"/>
      <c r="G44" s="274"/>
      <c r="H44" s="274"/>
      <c r="I44" s="274"/>
      <c r="J44" s="274"/>
      <c r="K44" s="274"/>
    </row>
    <row r="45" spans="1:11" s="275" customFormat="1" ht="15" customHeight="1" thickBot="1" x14ac:dyDescent="0.3">
      <c r="A45" s="286">
        <v>40</v>
      </c>
      <c r="B45" s="504" t="s">
        <v>29</v>
      </c>
      <c r="C45" s="505" t="s">
        <v>35</v>
      </c>
      <c r="D45" s="511">
        <v>4</v>
      </c>
      <c r="E45" s="278">
        <v>3.94</v>
      </c>
      <c r="F45" s="274"/>
      <c r="G45" s="274"/>
      <c r="H45" s="274"/>
      <c r="I45" s="274"/>
      <c r="J45" s="274"/>
      <c r="K45" s="274"/>
    </row>
    <row r="46" spans="1:11" s="275" customFormat="1" ht="15" customHeight="1" x14ac:dyDescent="0.25">
      <c r="A46" s="287">
        <v>41</v>
      </c>
      <c r="B46" s="502" t="s">
        <v>29</v>
      </c>
      <c r="C46" s="503" t="s">
        <v>34</v>
      </c>
      <c r="D46" s="509">
        <v>3.9914529914529915</v>
      </c>
      <c r="E46" s="273">
        <v>3.94</v>
      </c>
      <c r="F46" s="274"/>
      <c r="G46" s="274"/>
      <c r="H46" s="274"/>
      <c r="I46" s="274"/>
      <c r="J46" s="274"/>
      <c r="K46" s="274"/>
    </row>
    <row r="47" spans="1:11" s="275" customFormat="1" ht="15" customHeight="1" x14ac:dyDescent="0.25">
      <c r="A47" s="279">
        <v>42</v>
      </c>
      <c r="B47" s="285" t="s">
        <v>1</v>
      </c>
      <c r="C47" s="284" t="s">
        <v>19</v>
      </c>
      <c r="D47" s="510">
        <v>3.9793814432989691</v>
      </c>
      <c r="E47" s="276">
        <v>3.94</v>
      </c>
      <c r="F47" s="274"/>
      <c r="G47" s="274"/>
      <c r="H47" s="274"/>
      <c r="I47" s="274"/>
      <c r="J47" s="274"/>
      <c r="K47" s="274"/>
    </row>
    <row r="48" spans="1:11" s="275" customFormat="1" ht="15" customHeight="1" x14ac:dyDescent="0.25">
      <c r="A48" s="279">
        <v>43</v>
      </c>
      <c r="B48" s="285" t="s">
        <v>49</v>
      </c>
      <c r="C48" s="284" t="s">
        <v>57</v>
      </c>
      <c r="D48" s="510">
        <v>3.976</v>
      </c>
      <c r="E48" s="276">
        <v>3.94</v>
      </c>
      <c r="F48" s="274"/>
      <c r="G48" s="274"/>
      <c r="H48" s="274"/>
      <c r="I48" s="274"/>
      <c r="J48" s="274"/>
      <c r="K48" s="274"/>
    </row>
    <row r="49" spans="1:11" s="275" customFormat="1" ht="15" customHeight="1" x14ac:dyDescent="0.25">
      <c r="A49" s="279">
        <v>44</v>
      </c>
      <c r="B49" s="285" t="s">
        <v>29</v>
      </c>
      <c r="C49" s="284" t="s">
        <v>95</v>
      </c>
      <c r="D49" s="510">
        <v>3.9739583333333335</v>
      </c>
      <c r="E49" s="276">
        <v>3.94</v>
      </c>
      <c r="F49" s="274"/>
      <c r="G49" s="274"/>
      <c r="H49" s="274"/>
      <c r="I49" s="274"/>
      <c r="J49" s="274"/>
      <c r="K49" s="274"/>
    </row>
    <row r="50" spans="1:11" s="275" customFormat="1" ht="15" customHeight="1" x14ac:dyDescent="0.25">
      <c r="A50" s="279">
        <v>45</v>
      </c>
      <c r="B50" s="504" t="s">
        <v>1</v>
      </c>
      <c r="C50" s="505" t="s">
        <v>9</v>
      </c>
      <c r="D50" s="511">
        <v>3.9710144927536231</v>
      </c>
      <c r="E50" s="278">
        <v>3.94</v>
      </c>
      <c r="F50" s="274"/>
      <c r="G50" s="274"/>
      <c r="H50" s="274"/>
      <c r="I50" s="274"/>
      <c r="J50" s="274"/>
      <c r="K50" s="274"/>
    </row>
    <row r="51" spans="1:11" s="275" customFormat="1" ht="15" customHeight="1" x14ac:dyDescent="0.25">
      <c r="A51" s="279">
        <v>46</v>
      </c>
      <c r="B51" s="283" t="s">
        <v>38</v>
      </c>
      <c r="C51" s="506" t="s">
        <v>80</v>
      </c>
      <c r="D51" s="512">
        <v>3.959016393442623</v>
      </c>
      <c r="E51" s="330">
        <v>3.94</v>
      </c>
      <c r="F51" s="274"/>
      <c r="G51" s="274"/>
      <c r="H51" s="274"/>
      <c r="I51" s="274"/>
      <c r="J51" s="274"/>
      <c r="K51" s="274"/>
    </row>
    <row r="52" spans="1:11" s="275" customFormat="1" ht="15" customHeight="1" x14ac:dyDescent="0.25">
      <c r="A52" s="279">
        <v>47</v>
      </c>
      <c r="B52" s="285" t="s">
        <v>49</v>
      </c>
      <c r="C52" s="284" t="s">
        <v>53</v>
      </c>
      <c r="D52" s="510">
        <v>3.9574468085106385</v>
      </c>
      <c r="E52" s="276">
        <v>3.94</v>
      </c>
      <c r="F52" s="274"/>
      <c r="G52" s="274"/>
      <c r="H52" s="274"/>
      <c r="I52" s="274"/>
      <c r="J52" s="274"/>
      <c r="K52" s="274"/>
    </row>
    <row r="53" spans="1:11" s="275" customFormat="1" ht="15" customHeight="1" x14ac:dyDescent="0.25">
      <c r="A53" s="279">
        <v>48</v>
      </c>
      <c r="B53" s="285" t="s">
        <v>29</v>
      </c>
      <c r="C53" s="284" t="s">
        <v>66</v>
      </c>
      <c r="D53" s="510">
        <v>3.9565217391304346</v>
      </c>
      <c r="E53" s="276">
        <v>3.94</v>
      </c>
      <c r="F53" s="274"/>
      <c r="G53" s="274"/>
      <c r="H53" s="274"/>
      <c r="I53" s="274"/>
      <c r="J53" s="274"/>
      <c r="K53" s="274"/>
    </row>
    <row r="54" spans="1:11" s="275" customFormat="1" ht="15" customHeight="1" x14ac:dyDescent="0.25">
      <c r="A54" s="279">
        <v>49</v>
      </c>
      <c r="B54" s="285" t="s">
        <v>1</v>
      </c>
      <c r="C54" s="284" t="s">
        <v>15</v>
      </c>
      <c r="D54" s="510">
        <v>3.9493670886075951</v>
      </c>
      <c r="E54" s="276">
        <v>3.94</v>
      </c>
      <c r="F54" s="274"/>
      <c r="G54" s="274"/>
      <c r="H54" s="274"/>
      <c r="I54" s="274"/>
      <c r="J54" s="274"/>
      <c r="K54" s="274"/>
    </row>
    <row r="55" spans="1:11" s="275" customFormat="1" ht="15" customHeight="1" thickBot="1" x14ac:dyDescent="0.3">
      <c r="A55" s="288">
        <v>50</v>
      </c>
      <c r="B55" s="507" t="s">
        <v>0</v>
      </c>
      <c r="C55" s="508" t="s">
        <v>63</v>
      </c>
      <c r="D55" s="513">
        <v>3.9302325581395348</v>
      </c>
      <c r="E55" s="277">
        <v>3.94</v>
      </c>
      <c r="F55" s="274"/>
      <c r="G55" s="274"/>
      <c r="H55" s="274"/>
      <c r="I55" s="274"/>
      <c r="J55" s="274"/>
      <c r="K55" s="274"/>
    </row>
    <row r="56" spans="1:11" s="275" customFormat="1" ht="15" customHeight="1" x14ac:dyDescent="0.25">
      <c r="A56" s="279">
        <v>51</v>
      </c>
      <c r="B56" s="285" t="s">
        <v>0</v>
      </c>
      <c r="C56" s="284" t="s">
        <v>150</v>
      </c>
      <c r="D56" s="510">
        <v>3.9285714285714284</v>
      </c>
      <c r="E56" s="276">
        <v>3.94</v>
      </c>
      <c r="F56" s="274"/>
      <c r="G56" s="274"/>
      <c r="H56" s="274"/>
      <c r="I56" s="274"/>
      <c r="J56" s="274"/>
      <c r="K56" s="274"/>
    </row>
    <row r="57" spans="1:11" s="275" customFormat="1" ht="15" customHeight="1" x14ac:dyDescent="0.25">
      <c r="A57" s="279">
        <v>52</v>
      </c>
      <c r="B57" s="285" t="s">
        <v>1</v>
      </c>
      <c r="C57" s="284" t="s">
        <v>133</v>
      </c>
      <c r="D57" s="510">
        <v>3.9107981220657275</v>
      </c>
      <c r="E57" s="276">
        <v>3.94</v>
      </c>
      <c r="F57" s="274"/>
      <c r="G57" s="274"/>
      <c r="H57" s="274"/>
      <c r="I57" s="274"/>
      <c r="J57" s="274"/>
      <c r="K57" s="274"/>
    </row>
    <row r="58" spans="1:11" s="275" customFormat="1" ht="15" customHeight="1" x14ac:dyDescent="0.25">
      <c r="A58" s="279">
        <v>53</v>
      </c>
      <c r="B58" s="285" t="s">
        <v>1</v>
      </c>
      <c r="C58" s="284" t="s">
        <v>11</v>
      </c>
      <c r="D58" s="510">
        <v>3.9101123595505616</v>
      </c>
      <c r="E58" s="276">
        <v>3.94</v>
      </c>
      <c r="F58" s="274"/>
      <c r="G58" s="274"/>
      <c r="H58" s="274"/>
      <c r="I58" s="274"/>
      <c r="J58" s="274"/>
      <c r="K58" s="274"/>
    </row>
    <row r="59" spans="1:11" s="275" customFormat="1" ht="15" customHeight="1" x14ac:dyDescent="0.25">
      <c r="A59" s="279">
        <v>54</v>
      </c>
      <c r="B59" s="285" t="s">
        <v>38</v>
      </c>
      <c r="C59" s="284" t="s">
        <v>70</v>
      </c>
      <c r="D59" s="510">
        <v>3.9090909090909092</v>
      </c>
      <c r="E59" s="276">
        <v>3.94</v>
      </c>
      <c r="F59" s="274"/>
      <c r="G59" s="274"/>
      <c r="H59" s="274"/>
      <c r="I59" s="274"/>
      <c r="J59" s="274"/>
      <c r="K59" s="274"/>
    </row>
    <row r="60" spans="1:11" s="275" customFormat="1" ht="15" customHeight="1" x14ac:dyDescent="0.25">
      <c r="A60" s="279">
        <v>55</v>
      </c>
      <c r="B60" s="285" t="s">
        <v>38</v>
      </c>
      <c r="C60" s="284" t="s">
        <v>47</v>
      </c>
      <c r="D60" s="510">
        <v>3.9054054054054053</v>
      </c>
      <c r="E60" s="276">
        <v>3.94</v>
      </c>
      <c r="F60" s="274"/>
      <c r="G60" s="274"/>
      <c r="H60" s="274"/>
      <c r="I60" s="274"/>
      <c r="J60" s="274"/>
      <c r="K60" s="274"/>
    </row>
    <row r="61" spans="1:11" s="275" customFormat="1" ht="15" customHeight="1" x14ac:dyDescent="0.25">
      <c r="A61" s="279">
        <v>56</v>
      </c>
      <c r="B61" s="285" t="s">
        <v>23</v>
      </c>
      <c r="C61" s="284" t="s">
        <v>132</v>
      </c>
      <c r="D61" s="510">
        <v>3.901639344262295</v>
      </c>
      <c r="E61" s="276">
        <v>3.94</v>
      </c>
      <c r="F61" s="274"/>
      <c r="G61" s="274"/>
      <c r="H61" s="274"/>
      <c r="I61" s="274"/>
      <c r="J61" s="274"/>
      <c r="K61" s="274"/>
    </row>
    <row r="62" spans="1:11" s="275" customFormat="1" ht="15" customHeight="1" x14ac:dyDescent="0.25">
      <c r="A62" s="279">
        <v>57</v>
      </c>
      <c r="B62" s="285" t="s">
        <v>29</v>
      </c>
      <c r="C62" s="284" t="s">
        <v>36</v>
      </c>
      <c r="D62" s="510">
        <v>3.8983050847457625</v>
      </c>
      <c r="E62" s="276">
        <v>3.94</v>
      </c>
      <c r="F62" s="274"/>
      <c r="G62" s="274"/>
      <c r="H62" s="274"/>
      <c r="I62" s="274"/>
      <c r="J62" s="274"/>
      <c r="K62" s="274"/>
    </row>
    <row r="63" spans="1:11" s="275" customFormat="1" ht="15" customHeight="1" x14ac:dyDescent="0.25">
      <c r="A63" s="279">
        <v>58</v>
      </c>
      <c r="B63" s="285" t="s">
        <v>23</v>
      </c>
      <c r="C63" s="284" t="s">
        <v>27</v>
      </c>
      <c r="D63" s="510">
        <v>3.8897058823529411</v>
      </c>
      <c r="E63" s="276">
        <v>3.94</v>
      </c>
      <c r="F63" s="274"/>
      <c r="G63" s="274"/>
      <c r="H63" s="274"/>
      <c r="I63" s="274"/>
      <c r="J63" s="274"/>
      <c r="K63" s="274"/>
    </row>
    <row r="64" spans="1:11" s="275" customFormat="1" ht="15" customHeight="1" x14ac:dyDescent="0.25">
      <c r="A64" s="279">
        <v>59</v>
      </c>
      <c r="B64" s="285" t="s">
        <v>49</v>
      </c>
      <c r="C64" s="284" t="s">
        <v>94</v>
      </c>
      <c r="D64" s="510">
        <v>3.887323943661972</v>
      </c>
      <c r="E64" s="276">
        <v>3.94</v>
      </c>
      <c r="F64" s="274"/>
      <c r="G64" s="274"/>
      <c r="H64" s="274"/>
      <c r="I64" s="274"/>
      <c r="J64" s="274"/>
      <c r="K64" s="274"/>
    </row>
    <row r="65" spans="1:11" s="275" customFormat="1" ht="15" customHeight="1" thickBot="1" x14ac:dyDescent="0.3">
      <c r="A65" s="286">
        <v>60</v>
      </c>
      <c r="B65" s="504" t="s">
        <v>1</v>
      </c>
      <c r="C65" s="505" t="s">
        <v>17</v>
      </c>
      <c r="D65" s="511">
        <v>3.880281690140845</v>
      </c>
      <c r="E65" s="278">
        <v>3.94</v>
      </c>
      <c r="F65" s="274"/>
      <c r="G65" s="274"/>
      <c r="H65" s="274"/>
      <c r="I65" s="274"/>
      <c r="J65" s="274"/>
      <c r="K65" s="274"/>
    </row>
    <row r="66" spans="1:11" s="275" customFormat="1" ht="15" customHeight="1" x14ac:dyDescent="0.25">
      <c r="A66" s="287">
        <v>61</v>
      </c>
      <c r="B66" s="502" t="s">
        <v>23</v>
      </c>
      <c r="C66" s="503" t="s">
        <v>24</v>
      </c>
      <c r="D66" s="509">
        <v>3.8783783783783785</v>
      </c>
      <c r="E66" s="273">
        <v>3.94</v>
      </c>
      <c r="F66" s="274"/>
      <c r="G66" s="274"/>
      <c r="H66" s="274"/>
      <c r="I66" s="274"/>
      <c r="J66" s="274"/>
      <c r="K66" s="274"/>
    </row>
    <row r="67" spans="1:11" s="275" customFormat="1" ht="15" customHeight="1" x14ac:dyDescent="0.25">
      <c r="A67" s="279">
        <v>62</v>
      </c>
      <c r="B67" s="285" t="s">
        <v>38</v>
      </c>
      <c r="C67" s="284" t="s">
        <v>43</v>
      </c>
      <c r="D67" s="510">
        <v>3.8615384615384616</v>
      </c>
      <c r="E67" s="276">
        <v>3.94</v>
      </c>
      <c r="F67" s="274"/>
      <c r="G67" s="274"/>
      <c r="H67" s="274"/>
      <c r="I67" s="274"/>
      <c r="J67" s="274"/>
      <c r="K67" s="274"/>
    </row>
    <row r="68" spans="1:11" s="275" customFormat="1" ht="15" customHeight="1" x14ac:dyDescent="0.25">
      <c r="A68" s="279">
        <v>63</v>
      </c>
      <c r="B68" s="285" t="s">
        <v>38</v>
      </c>
      <c r="C68" s="284" t="s">
        <v>40</v>
      </c>
      <c r="D68" s="510">
        <v>3.8571428571428572</v>
      </c>
      <c r="E68" s="276">
        <v>3.94</v>
      </c>
      <c r="F68" s="274"/>
      <c r="G68" s="274"/>
      <c r="H68" s="274"/>
      <c r="I68" s="274"/>
      <c r="J68" s="274"/>
      <c r="K68" s="274"/>
    </row>
    <row r="69" spans="1:11" s="275" customFormat="1" ht="15" customHeight="1" x14ac:dyDescent="0.25">
      <c r="A69" s="279">
        <v>64</v>
      </c>
      <c r="B69" s="285" t="s">
        <v>0</v>
      </c>
      <c r="C69" s="284" t="s">
        <v>89</v>
      </c>
      <c r="D69" s="510">
        <v>3.847826086956522</v>
      </c>
      <c r="E69" s="276">
        <v>3.94</v>
      </c>
      <c r="F69" s="274"/>
      <c r="G69" s="274"/>
      <c r="H69" s="274"/>
      <c r="I69" s="274"/>
      <c r="J69" s="274"/>
      <c r="K69" s="274"/>
    </row>
    <row r="70" spans="1:11" s="275" customFormat="1" ht="15" customHeight="1" x14ac:dyDescent="0.25">
      <c r="A70" s="279">
        <v>65</v>
      </c>
      <c r="B70" s="285" t="s">
        <v>1</v>
      </c>
      <c r="C70" s="284" t="s">
        <v>12</v>
      </c>
      <c r="D70" s="510">
        <v>3.8445945945945947</v>
      </c>
      <c r="E70" s="276">
        <v>3.94</v>
      </c>
      <c r="F70" s="274"/>
      <c r="G70" s="274"/>
      <c r="H70" s="274"/>
      <c r="I70" s="274"/>
      <c r="J70" s="274"/>
      <c r="K70" s="274"/>
    </row>
    <row r="71" spans="1:11" s="275" customFormat="1" ht="15" customHeight="1" x14ac:dyDescent="0.25">
      <c r="A71" s="279">
        <v>66</v>
      </c>
      <c r="B71" s="504" t="s">
        <v>23</v>
      </c>
      <c r="C71" s="505" t="s">
        <v>131</v>
      </c>
      <c r="D71" s="511">
        <v>3.8403361344537816</v>
      </c>
      <c r="E71" s="278">
        <v>3.94</v>
      </c>
      <c r="F71" s="274"/>
      <c r="G71" s="274"/>
      <c r="H71" s="274"/>
      <c r="I71" s="274"/>
      <c r="J71" s="274"/>
      <c r="K71" s="274"/>
    </row>
    <row r="72" spans="1:11" s="275" customFormat="1" ht="15" customHeight="1" x14ac:dyDescent="0.25">
      <c r="A72" s="279">
        <v>67</v>
      </c>
      <c r="B72" s="283" t="s">
        <v>1</v>
      </c>
      <c r="C72" s="506" t="s">
        <v>149</v>
      </c>
      <c r="D72" s="512">
        <v>3.8367346938775508</v>
      </c>
      <c r="E72" s="330">
        <v>3.94</v>
      </c>
      <c r="F72" s="274"/>
      <c r="G72" s="274"/>
      <c r="H72" s="274"/>
      <c r="I72" s="274"/>
      <c r="J72" s="274"/>
      <c r="K72" s="274"/>
    </row>
    <row r="73" spans="1:11" s="275" customFormat="1" ht="15" customHeight="1" x14ac:dyDescent="0.25">
      <c r="A73" s="279">
        <v>68</v>
      </c>
      <c r="B73" s="285" t="s">
        <v>58</v>
      </c>
      <c r="C73" s="284" t="s">
        <v>76</v>
      </c>
      <c r="D73" s="510">
        <v>3.8316831683168315</v>
      </c>
      <c r="E73" s="276">
        <v>3.94</v>
      </c>
      <c r="F73" s="274"/>
      <c r="G73" s="274"/>
      <c r="H73" s="274"/>
      <c r="I73" s="274"/>
      <c r="J73" s="274"/>
      <c r="K73" s="274"/>
    </row>
    <row r="74" spans="1:11" s="275" customFormat="1" ht="15" customHeight="1" x14ac:dyDescent="0.25">
      <c r="A74" s="279">
        <v>69</v>
      </c>
      <c r="B74" s="285" t="s">
        <v>1</v>
      </c>
      <c r="C74" s="284" t="s">
        <v>14</v>
      </c>
      <c r="D74" s="510">
        <v>3.7900552486187844</v>
      </c>
      <c r="E74" s="276">
        <v>3.94</v>
      </c>
      <c r="F74" s="274"/>
      <c r="G74" s="274"/>
      <c r="H74" s="274"/>
      <c r="I74" s="274"/>
      <c r="J74" s="274"/>
      <c r="K74" s="274"/>
    </row>
    <row r="75" spans="1:11" s="275" customFormat="1" ht="15" customHeight="1" thickBot="1" x14ac:dyDescent="0.3">
      <c r="A75" s="288">
        <v>70</v>
      </c>
      <c r="B75" s="507" t="s">
        <v>1</v>
      </c>
      <c r="C75" s="508" t="s">
        <v>64</v>
      </c>
      <c r="D75" s="513">
        <v>3.7857142857142856</v>
      </c>
      <c r="E75" s="277">
        <v>3.94</v>
      </c>
      <c r="F75" s="274"/>
      <c r="G75" s="274"/>
      <c r="H75" s="274"/>
      <c r="I75" s="274"/>
      <c r="J75" s="274"/>
      <c r="K75" s="274"/>
    </row>
    <row r="76" spans="1:11" s="275" customFormat="1" ht="15" customHeight="1" x14ac:dyDescent="0.25">
      <c r="A76" s="279">
        <v>71</v>
      </c>
      <c r="B76" s="285" t="s">
        <v>1</v>
      </c>
      <c r="C76" s="284" t="s">
        <v>20</v>
      </c>
      <c r="D76" s="510">
        <v>3.7857142857142856</v>
      </c>
      <c r="E76" s="276">
        <v>3.94</v>
      </c>
      <c r="F76" s="274"/>
      <c r="G76" s="274"/>
      <c r="H76" s="274"/>
      <c r="I76" s="274"/>
      <c r="J76" s="274"/>
      <c r="K76" s="274"/>
    </row>
    <row r="77" spans="1:11" s="275" customFormat="1" ht="15" customHeight="1" x14ac:dyDescent="0.25">
      <c r="A77" s="279">
        <v>72</v>
      </c>
      <c r="B77" s="504" t="s">
        <v>29</v>
      </c>
      <c r="C77" s="505" t="s">
        <v>28</v>
      </c>
      <c r="D77" s="511">
        <v>3.7837837837837838</v>
      </c>
      <c r="E77" s="278">
        <v>3.94</v>
      </c>
      <c r="F77" s="274"/>
      <c r="G77" s="274"/>
      <c r="H77" s="274"/>
      <c r="I77" s="274"/>
      <c r="J77" s="274"/>
      <c r="K77" s="274"/>
    </row>
    <row r="78" spans="1:11" s="275" customFormat="1" ht="15" customHeight="1" x14ac:dyDescent="0.25">
      <c r="A78" s="279">
        <v>73</v>
      </c>
      <c r="B78" s="283" t="s">
        <v>49</v>
      </c>
      <c r="C78" s="506" t="s">
        <v>51</v>
      </c>
      <c r="D78" s="512">
        <v>3.7619047619047619</v>
      </c>
      <c r="E78" s="330">
        <v>3.94</v>
      </c>
      <c r="F78" s="274"/>
      <c r="G78" s="274"/>
      <c r="H78" s="274"/>
      <c r="I78" s="274"/>
      <c r="J78" s="274"/>
      <c r="K78" s="274"/>
    </row>
    <row r="79" spans="1:11" s="275" customFormat="1" ht="15" customHeight="1" x14ac:dyDescent="0.25">
      <c r="A79" s="279">
        <v>74</v>
      </c>
      <c r="B79" s="285" t="s">
        <v>29</v>
      </c>
      <c r="C79" s="284" t="s">
        <v>31</v>
      </c>
      <c r="D79" s="510">
        <v>3.75</v>
      </c>
      <c r="E79" s="276">
        <v>3.94</v>
      </c>
      <c r="F79" s="274"/>
      <c r="G79" s="274"/>
      <c r="H79" s="274"/>
      <c r="I79" s="274"/>
      <c r="J79" s="274"/>
      <c r="K79" s="274"/>
    </row>
    <row r="80" spans="1:11" s="275" customFormat="1" ht="15" customHeight="1" x14ac:dyDescent="0.25">
      <c r="A80" s="279">
        <v>75</v>
      </c>
      <c r="B80" s="504" t="s">
        <v>58</v>
      </c>
      <c r="C80" s="505" t="s">
        <v>79</v>
      </c>
      <c r="D80" s="511">
        <v>3.7446808510638299</v>
      </c>
      <c r="E80" s="278">
        <v>3.94</v>
      </c>
      <c r="F80" s="274"/>
      <c r="G80" s="274"/>
      <c r="H80" s="274"/>
      <c r="I80" s="274"/>
      <c r="J80" s="274"/>
      <c r="K80" s="274"/>
    </row>
    <row r="81" spans="1:11" s="275" customFormat="1" ht="15" customHeight="1" x14ac:dyDescent="0.25">
      <c r="A81" s="279">
        <v>76</v>
      </c>
      <c r="B81" s="283" t="s">
        <v>1</v>
      </c>
      <c r="C81" s="506" t="s">
        <v>2</v>
      </c>
      <c r="D81" s="512">
        <v>3.7391304347826089</v>
      </c>
      <c r="E81" s="330">
        <v>3.94</v>
      </c>
      <c r="F81" s="274"/>
      <c r="G81" s="274"/>
      <c r="H81" s="274"/>
      <c r="I81" s="274"/>
      <c r="J81" s="274"/>
      <c r="K81" s="274"/>
    </row>
    <row r="82" spans="1:11" s="275" customFormat="1" ht="15" customHeight="1" x14ac:dyDescent="0.25">
      <c r="A82" s="279">
        <v>77</v>
      </c>
      <c r="B82" s="285" t="s">
        <v>38</v>
      </c>
      <c r="C82" s="284" t="s">
        <v>37</v>
      </c>
      <c r="D82" s="510">
        <v>3.7380952380952381</v>
      </c>
      <c r="E82" s="276">
        <v>3.94</v>
      </c>
      <c r="F82" s="274"/>
      <c r="G82" s="274"/>
      <c r="H82" s="274"/>
      <c r="I82" s="274"/>
      <c r="J82" s="274"/>
      <c r="K82" s="274"/>
    </row>
    <row r="83" spans="1:11" s="275" customFormat="1" ht="15" customHeight="1" x14ac:dyDescent="0.25">
      <c r="A83" s="279">
        <v>78</v>
      </c>
      <c r="B83" s="285" t="s">
        <v>0</v>
      </c>
      <c r="C83" s="284" t="s">
        <v>62</v>
      </c>
      <c r="D83" s="510">
        <v>3.7317073170731709</v>
      </c>
      <c r="E83" s="276">
        <v>3.94</v>
      </c>
      <c r="F83" s="274"/>
      <c r="G83" s="274"/>
      <c r="H83" s="274"/>
      <c r="I83" s="274"/>
      <c r="J83" s="274"/>
      <c r="K83" s="274"/>
    </row>
    <row r="84" spans="1:11" s="275" customFormat="1" ht="15" customHeight="1" x14ac:dyDescent="0.25">
      <c r="A84" s="279">
        <v>79</v>
      </c>
      <c r="B84" s="285" t="s">
        <v>1</v>
      </c>
      <c r="C84" s="284" t="s">
        <v>22</v>
      </c>
      <c r="D84" s="510">
        <v>3.71875</v>
      </c>
      <c r="E84" s="276">
        <v>3.94</v>
      </c>
      <c r="F84" s="274"/>
      <c r="G84" s="274"/>
      <c r="H84" s="274"/>
      <c r="I84" s="274"/>
      <c r="J84" s="274"/>
      <c r="K84" s="274"/>
    </row>
    <row r="85" spans="1:11" s="275" customFormat="1" ht="15" customHeight="1" thickBot="1" x14ac:dyDescent="0.3">
      <c r="A85" s="286">
        <v>80</v>
      </c>
      <c r="B85" s="504" t="s">
        <v>1</v>
      </c>
      <c r="C85" s="505" t="s">
        <v>13</v>
      </c>
      <c r="D85" s="511">
        <v>3.7142857142857144</v>
      </c>
      <c r="E85" s="278">
        <v>3.94</v>
      </c>
      <c r="F85" s="274"/>
      <c r="G85" s="274"/>
      <c r="H85" s="274"/>
      <c r="I85" s="274"/>
      <c r="J85" s="274"/>
      <c r="K85" s="274"/>
    </row>
    <row r="86" spans="1:11" s="275" customFormat="1" ht="15" customHeight="1" x14ac:dyDescent="0.25">
      <c r="A86" s="287">
        <v>81</v>
      </c>
      <c r="B86" s="502" t="s">
        <v>1</v>
      </c>
      <c r="C86" s="503" t="s">
        <v>8</v>
      </c>
      <c r="D86" s="509">
        <v>3.7058823529411766</v>
      </c>
      <c r="E86" s="273">
        <v>3.94</v>
      </c>
      <c r="F86" s="274"/>
      <c r="G86" s="274"/>
      <c r="H86" s="274"/>
      <c r="I86" s="274"/>
      <c r="J86" s="274"/>
      <c r="K86" s="274"/>
    </row>
    <row r="87" spans="1:11" s="275" customFormat="1" ht="15" customHeight="1" x14ac:dyDescent="0.25">
      <c r="A87" s="279">
        <v>82</v>
      </c>
      <c r="B87" s="285" t="s">
        <v>49</v>
      </c>
      <c r="C87" s="284" t="s">
        <v>67</v>
      </c>
      <c r="D87" s="510">
        <v>3.7047619047619049</v>
      </c>
      <c r="E87" s="276">
        <v>3.94</v>
      </c>
      <c r="F87" s="274"/>
      <c r="G87" s="274"/>
      <c r="H87" s="274"/>
      <c r="I87" s="274"/>
      <c r="J87" s="274"/>
      <c r="K87" s="274"/>
    </row>
    <row r="88" spans="1:11" s="275" customFormat="1" ht="15" customHeight="1" x14ac:dyDescent="0.25">
      <c r="A88" s="279">
        <v>83</v>
      </c>
      <c r="B88" s="285" t="s">
        <v>38</v>
      </c>
      <c r="C88" s="284" t="s">
        <v>45</v>
      </c>
      <c r="D88" s="510">
        <v>3.6896551724137931</v>
      </c>
      <c r="E88" s="276">
        <v>3.94</v>
      </c>
      <c r="F88" s="274"/>
      <c r="G88" s="274"/>
      <c r="H88" s="274"/>
      <c r="I88" s="274"/>
      <c r="J88" s="274"/>
      <c r="K88" s="274"/>
    </row>
    <row r="89" spans="1:11" s="275" customFormat="1" ht="15" customHeight="1" x14ac:dyDescent="0.25">
      <c r="A89" s="279">
        <v>84</v>
      </c>
      <c r="B89" s="285" t="s">
        <v>49</v>
      </c>
      <c r="C89" s="284" t="s">
        <v>52</v>
      </c>
      <c r="D89" s="510">
        <v>3.6842105263157894</v>
      </c>
      <c r="E89" s="276">
        <v>3.94</v>
      </c>
      <c r="F89" s="274"/>
      <c r="G89" s="274"/>
      <c r="H89" s="274"/>
      <c r="I89" s="274"/>
      <c r="J89" s="274"/>
      <c r="K89" s="274"/>
    </row>
    <row r="90" spans="1:11" s="275" customFormat="1" ht="15" customHeight="1" x14ac:dyDescent="0.25">
      <c r="A90" s="279">
        <v>85</v>
      </c>
      <c r="B90" s="285" t="s">
        <v>1</v>
      </c>
      <c r="C90" s="284" t="s">
        <v>3</v>
      </c>
      <c r="D90" s="510">
        <v>3.6831683168316833</v>
      </c>
      <c r="E90" s="276">
        <v>3.94</v>
      </c>
      <c r="F90" s="274"/>
      <c r="G90" s="274"/>
      <c r="H90" s="274"/>
      <c r="I90" s="274"/>
      <c r="J90" s="274"/>
      <c r="K90" s="274"/>
    </row>
    <row r="91" spans="1:11" s="275" customFormat="1" ht="15" customHeight="1" x14ac:dyDescent="0.25">
      <c r="A91" s="279">
        <v>86</v>
      </c>
      <c r="B91" s="285" t="s">
        <v>49</v>
      </c>
      <c r="C91" s="284" t="s">
        <v>59</v>
      </c>
      <c r="D91" s="510">
        <v>3.6794871794871793</v>
      </c>
      <c r="E91" s="276">
        <v>3.94</v>
      </c>
      <c r="F91" s="274"/>
      <c r="G91" s="274"/>
      <c r="H91" s="274"/>
      <c r="I91" s="274"/>
      <c r="J91" s="274"/>
      <c r="K91" s="274"/>
    </row>
    <row r="92" spans="1:11" s="275" customFormat="1" ht="15" customHeight="1" x14ac:dyDescent="0.25">
      <c r="A92" s="279">
        <v>87</v>
      </c>
      <c r="B92" s="285" t="s">
        <v>38</v>
      </c>
      <c r="C92" s="284" t="s">
        <v>46</v>
      </c>
      <c r="D92" s="510">
        <v>3.6475409836065573</v>
      </c>
      <c r="E92" s="276">
        <v>3.94</v>
      </c>
      <c r="F92" s="274"/>
      <c r="G92" s="274"/>
      <c r="H92" s="274"/>
      <c r="I92" s="274"/>
      <c r="J92" s="274"/>
      <c r="K92" s="274"/>
    </row>
    <row r="93" spans="1:11" s="275" customFormat="1" ht="15" customHeight="1" x14ac:dyDescent="0.25">
      <c r="A93" s="279">
        <v>88</v>
      </c>
      <c r="B93" s="285" t="s">
        <v>1</v>
      </c>
      <c r="C93" s="284" t="s">
        <v>10</v>
      </c>
      <c r="D93" s="510">
        <v>3.6434782608695651</v>
      </c>
      <c r="E93" s="276">
        <v>3.94</v>
      </c>
      <c r="F93" s="274"/>
      <c r="G93" s="274"/>
      <c r="H93" s="274"/>
      <c r="I93" s="274"/>
      <c r="J93" s="274"/>
      <c r="K93" s="274"/>
    </row>
    <row r="94" spans="1:11" s="275" customFormat="1" ht="15" customHeight="1" x14ac:dyDescent="0.25">
      <c r="A94" s="279">
        <v>89</v>
      </c>
      <c r="B94" s="285" t="s">
        <v>1</v>
      </c>
      <c r="C94" s="284" t="s">
        <v>4</v>
      </c>
      <c r="D94" s="510">
        <v>3.6202531645569622</v>
      </c>
      <c r="E94" s="276">
        <v>3.94</v>
      </c>
      <c r="F94" s="274"/>
      <c r="G94" s="274"/>
      <c r="H94" s="274"/>
      <c r="I94" s="274"/>
      <c r="J94" s="274"/>
      <c r="K94" s="274"/>
    </row>
    <row r="95" spans="1:11" s="275" customFormat="1" ht="15" customHeight="1" thickBot="1" x14ac:dyDescent="0.3">
      <c r="A95" s="288">
        <v>90</v>
      </c>
      <c r="B95" s="507" t="s">
        <v>58</v>
      </c>
      <c r="C95" s="508" t="s">
        <v>78</v>
      </c>
      <c r="D95" s="513">
        <v>3.6166666666666667</v>
      </c>
      <c r="E95" s="277">
        <v>3.94</v>
      </c>
      <c r="F95" s="274"/>
      <c r="G95" s="274"/>
      <c r="H95" s="274"/>
      <c r="I95" s="274"/>
      <c r="J95" s="274"/>
      <c r="K95" s="274"/>
    </row>
    <row r="96" spans="1:11" s="275" customFormat="1" ht="15" customHeight="1" x14ac:dyDescent="0.25">
      <c r="A96" s="279">
        <v>91</v>
      </c>
      <c r="B96" s="285" t="s">
        <v>1</v>
      </c>
      <c r="C96" s="284" t="s">
        <v>7</v>
      </c>
      <c r="D96" s="510">
        <v>3.6075949367088609</v>
      </c>
      <c r="E96" s="276">
        <v>3.94</v>
      </c>
      <c r="F96" s="274"/>
      <c r="G96" s="274"/>
      <c r="H96" s="274"/>
      <c r="I96" s="274"/>
      <c r="J96" s="274"/>
      <c r="K96" s="274"/>
    </row>
    <row r="97" spans="1:11" s="275" customFormat="1" ht="15" customHeight="1" x14ac:dyDescent="0.25">
      <c r="A97" s="279">
        <v>92</v>
      </c>
      <c r="B97" s="285" t="s">
        <v>38</v>
      </c>
      <c r="C97" s="284" t="s">
        <v>41</v>
      </c>
      <c r="D97" s="510">
        <v>3.6</v>
      </c>
      <c r="E97" s="276">
        <v>3.94</v>
      </c>
      <c r="F97" s="274"/>
      <c r="G97" s="274"/>
      <c r="H97" s="274"/>
      <c r="I97" s="274"/>
      <c r="J97" s="274"/>
      <c r="K97" s="274"/>
    </row>
    <row r="98" spans="1:11" s="275" customFormat="1" ht="15" customHeight="1" x14ac:dyDescent="0.25">
      <c r="A98" s="279">
        <v>93</v>
      </c>
      <c r="B98" s="285" t="s">
        <v>1</v>
      </c>
      <c r="C98" s="284" t="s">
        <v>5</v>
      </c>
      <c r="D98" s="510">
        <v>3.5694444444444446</v>
      </c>
      <c r="E98" s="276">
        <v>3.94</v>
      </c>
      <c r="F98" s="274"/>
      <c r="G98" s="274"/>
      <c r="H98" s="274"/>
      <c r="I98" s="274"/>
      <c r="J98" s="274"/>
      <c r="K98" s="274"/>
    </row>
    <row r="99" spans="1:11" s="275" customFormat="1" ht="15" customHeight="1" x14ac:dyDescent="0.25">
      <c r="A99" s="279">
        <v>94</v>
      </c>
      <c r="B99" s="285" t="s">
        <v>38</v>
      </c>
      <c r="C99" s="284" t="s">
        <v>69</v>
      </c>
      <c r="D99" s="510">
        <v>3.56</v>
      </c>
      <c r="E99" s="276">
        <v>3.94</v>
      </c>
      <c r="F99" s="274"/>
      <c r="G99" s="274"/>
      <c r="H99" s="274"/>
      <c r="I99" s="274"/>
      <c r="J99" s="274"/>
      <c r="K99" s="274"/>
    </row>
    <row r="100" spans="1:11" s="275" customFormat="1" ht="15" customHeight="1" x14ac:dyDescent="0.25">
      <c r="A100" s="279">
        <v>95</v>
      </c>
      <c r="B100" s="285" t="s">
        <v>58</v>
      </c>
      <c r="C100" s="284" t="s">
        <v>124</v>
      </c>
      <c r="D100" s="510">
        <v>3.5526315789473686</v>
      </c>
      <c r="E100" s="276">
        <v>3.94</v>
      </c>
      <c r="F100" s="274"/>
      <c r="G100" s="274"/>
      <c r="H100" s="274"/>
      <c r="I100" s="274"/>
      <c r="J100" s="274"/>
      <c r="K100" s="274"/>
    </row>
    <row r="101" spans="1:11" s="275" customFormat="1" ht="15" customHeight="1" x14ac:dyDescent="0.25">
      <c r="A101" s="279">
        <v>96</v>
      </c>
      <c r="B101" s="285" t="s">
        <v>49</v>
      </c>
      <c r="C101" s="284" t="s">
        <v>50</v>
      </c>
      <c r="D101" s="510">
        <v>3.5490196078431371</v>
      </c>
      <c r="E101" s="276">
        <v>3.94</v>
      </c>
      <c r="F101" s="274"/>
      <c r="G101" s="274"/>
      <c r="H101" s="274"/>
      <c r="I101" s="274"/>
      <c r="J101" s="274"/>
      <c r="K101" s="274"/>
    </row>
    <row r="102" spans="1:11" s="275" customFormat="1" ht="15" customHeight="1" x14ac:dyDescent="0.25">
      <c r="A102" s="279">
        <v>97</v>
      </c>
      <c r="B102" s="285" t="s">
        <v>29</v>
      </c>
      <c r="C102" s="284" t="s">
        <v>32</v>
      </c>
      <c r="D102" s="510">
        <v>3.5362318840579712</v>
      </c>
      <c r="E102" s="276">
        <v>3.94</v>
      </c>
      <c r="F102" s="274"/>
      <c r="G102" s="274"/>
      <c r="H102" s="274"/>
      <c r="I102" s="274"/>
      <c r="J102" s="274"/>
      <c r="K102" s="274"/>
    </row>
    <row r="103" spans="1:11" s="275" customFormat="1" ht="15" customHeight="1" x14ac:dyDescent="0.25">
      <c r="A103" s="279">
        <v>98</v>
      </c>
      <c r="B103" s="285" t="s">
        <v>29</v>
      </c>
      <c r="C103" s="284" t="s">
        <v>83</v>
      </c>
      <c r="D103" s="510">
        <v>3.5357142857142856</v>
      </c>
      <c r="E103" s="276">
        <v>3.94</v>
      </c>
      <c r="F103" s="274"/>
      <c r="G103" s="274"/>
      <c r="H103" s="274"/>
      <c r="I103" s="274"/>
      <c r="J103" s="274"/>
      <c r="K103" s="274"/>
    </row>
    <row r="104" spans="1:11" s="275" customFormat="1" ht="15" customHeight="1" x14ac:dyDescent="0.25">
      <c r="A104" s="279">
        <v>99</v>
      </c>
      <c r="B104" s="285" t="s">
        <v>23</v>
      </c>
      <c r="C104" s="284" t="s">
        <v>128</v>
      </c>
      <c r="D104" s="510">
        <v>3.535211267605634</v>
      </c>
      <c r="E104" s="276">
        <v>3.94</v>
      </c>
      <c r="F104" s="274"/>
      <c r="G104" s="274"/>
      <c r="H104" s="274"/>
      <c r="I104" s="274"/>
      <c r="J104" s="274"/>
      <c r="K104" s="274"/>
    </row>
    <row r="105" spans="1:11" s="275" customFormat="1" ht="15" customHeight="1" thickBot="1" x14ac:dyDescent="0.3">
      <c r="A105" s="286">
        <v>100</v>
      </c>
      <c r="B105" s="504" t="s">
        <v>49</v>
      </c>
      <c r="C105" s="505" t="s">
        <v>48</v>
      </c>
      <c r="D105" s="511">
        <v>3.5166666666666666</v>
      </c>
      <c r="E105" s="278">
        <v>3.94</v>
      </c>
      <c r="F105" s="274"/>
      <c r="G105" s="274"/>
      <c r="H105" s="274"/>
      <c r="I105" s="274"/>
      <c r="J105" s="274"/>
      <c r="K105" s="274"/>
    </row>
    <row r="106" spans="1:11" s="275" customFormat="1" ht="15" customHeight="1" x14ac:dyDescent="0.25">
      <c r="A106" s="287">
        <v>101</v>
      </c>
      <c r="B106" s="502" t="s">
        <v>38</v>
      </c>
      <c r="C106" s="503" t="s">
        <v>68</v>
      </c>
      <c r="D106" s="509">
        <v>3.5</v>
      </c>
      <c r="E106" s="273">
        <v>3.94</v>
      </c>
      <c r="F106" s="274"/>
      <c r="G106" s="274"/>
      <c r="H106" s="274"/>
      <c r="I106" s="274"/>
      <c r="J106" s="274"/>
      <c r="K106" s="274"/>
    </row>
    <row r="107" spans="1:11" s="275" customFormat="1" ht="15" customHeight="1" x14ac:dyDescent="0.25">
      <c r="A107" s="279">
        <v>102</v>
      </c>
      <c r="B107" s="285" t="s">
        <v>38</v>
      </c>
      <c r="C107" s="284" t="s">
        <v>39</v>
      </c>
      <c r="D107" s="510">
        <v>3.5</v>
      </c>
      <c r="E107" s="276">
        <v>3.94</v>
      </c>
      <c r="F107" s="274"/>
      <c r="G107" s="274"/>
      <c r="H107" s="274"/>
      <c r="I107" s="274"/>
      <c r="J107" s="274"/>
      <c r="K107" s="274"/>
    </row>
    <row r="108" spans="1:11" s="275" customFormat="1" ht="15" customHeight="1" x14ac:dyDescent="0.25">
      <c r="A108" s="279">
        <v>103</v>
      </c>
      <c r="B108" s="285" t="s">
        <v>38</v>
      </c>
      <c r="C108" s="284" t="s">
        <v>44</v>
      </c>
      <c r="D108" s="510">
        <v>3.4693877551020407</v>
      </c>
      <c r="E108" s="276">
        <v>3.94</v>
      </c>
      <c r="F108" s="274"/>
      <c r="G108" s="274"/>
      <c r="H108" s="274"/>
      <c r="I108" s="274"/>
      <c r="J108" s="274"/>
      <c r="K108" s="274"/>
    </row>
    <row r="109" spans="1:11" s="275" customFormat="1" ht="15" customHeight="1" x14ac:dyDescent="0.25">
      <c r="A109" s="279">
        <v>104</v>
      </c>
      <c r="B109" s="285" t="s">
        <v>1</v>
      </c>
      <c r="C109" s="284" t="s">
        <v>21</v>
      </c>
      <c r="D109" s="510">
        <v>3.4615384615384617</v>
      </c>
      <c r="E109" s="276">
        <v>3.94</v>
      </c>
      <c r="F109" s="274"/>
      <c r="G109" s="274"/>
      <c r="H109" s="274"/>
      <c r="I109" s="274"/>
      <c r="J109" s="274"/>
      <c r="K109" s="274"/>
    </row>
    <row r="110" spans="1:11" s="275" customFormat="1" ht="15" customHeight="1" x14ac:dyDescent="0.25">
      <c r="A110" s="279">
        <v>105</v>
      </c>
      <c r="B110" s="285" t="s">
        <v>29</v>
      </c>
      <c r="C110" s="284" t="s">
        <v>30</v>
      </c>
      <c r="D110" s="510">
        <v>3.4444444444444446</v>
      </c>
      <c r="E110" s="276">
        <v>3.94</v>
      </c>
      <c r="F110" s="274"/>
      <c r="G110" s="274"/>
      <c r="H110" s="274"/>
      <c r="I110" s="274"/>
      <c r="J110" s="274"/>
      <c r="K110" s="274"/>
    </row>
    <row r="111" spans="1:11" s="275" customFormat="1" ht="15" customHeight="1" x14ac:dyDescent="0.25">
      <c r="A111" s="279">
        <v>106</v>
      </c>
      <c r="B111" s="285" t="s">
        <v>29</v>
      </c>
      <c r="C111" s="284" t="s">
        <v>82</v>
      </c>
      <c r="D111" s="510">
        <v>3.4210526315789473</v>
      </c>
      <c r="E111" s="276">
        <v>3.94</v>
      </c>
      <c r="F111" s="274"/>
      <c r="G111" s="274"/>
      <c r="H111" s="274"/>
      <c r="I111" s="274"/>
      <c r="J111" s="274"/>
      <c r="K111" s="274"/>
    </row>
    <row r="112" spans="1:11" s="275" customFormat="1" ht="15" customHeight="1" x14ac:dyDescent="0.25">
      <c r="A112" s="279">
        <v>107</v>
      </c>
      <c r="B112" s="285" t="s">
        <v>38</v>
      </c>
      <c r="C112" s="284" t="s">
        <v>42</v>
      </c>
      <c r="D112" s="510">
        <v>3.3846153846153846</v>
      </c>
      <c r="E112" s="276">
        <v>3.94</v>
      </c>
      <c r="F112" s="274"/>
      <c r="G112" s="274"/>
      <c r="H112" s="274"/>
      <c r="I112" s="274"/>
      <c r="J112" s="274"/>
      <c r="K112" s="274"/>
    </row>
    <row r="113" spans="1:11" s="275" customFormat="1" ht="15" customHeight="1" x14ac:dyDescent="0.25">
      <c r="A113" s="279">
        <v>108</v>
      </c>
      <c r="B113" s="285" t="s">
        <v>29</v>
      </c>
      <c r="C113" s="284" t="s">
        <v>81</v>
      </c>
      <c r="D113" s="510">
        <v>3.3725490196078431</v>
      </c>
      <c r="E113" s="276">
        <v>3.94</v>
      </c>
      <c r="F113" s="274"/>
      <c r="G113" s="274"/>
      <c r="H113" s="274"/>
      <c r="I113" s="274"/>
      <c r="J113" s="274"/>
      <c r="K113" s="274"/>
    </row>
    <row r="114" spans="1:11" s="275" customFormat="1" ht="15" customHeight="1" thickBot="1" x14ac:dyDescent="0.3">
      <c r="A114" s="288">
        <v>109</v>
      </c>
      <c r="B114" s="507" t="s">
        <v>29</v>
      </c>
      <c r="C114" s="508" t="s">
        <v>65</v>
      </c>
      <c r="D114" s="513">
        <v>3.34</v>
      </c>
      <c r="E114" s="277">
        <v>3.94</v>
      </c>
      <c r="F114" s="274"/>
      <c r="G114" s="274"/>
      <c r="H114" s="274"/>
      <c r="I114" s="274"/>
      <c r="J114" s="274"/>
      <c r="K114" s="274"/>
    </row>
    <row r="115" spans="1:11" s="275" customFormat="1" x14ac:dyDescent="0.25">
      <c r="A115" s="280"/>
      <c r="B115" s="280"/>
      <c r="C115" s="306" t="s">
        <v>100</v>
      </c>
      <c r="D115" s="282">
        <f>AVERAGE(D6:D114)</f>
        <v>3.8918245054091867</v>
      </c>
      <c r="E115" s="280"/>
      <c r="F115" s="274"/>
      <c r="G115" s="274"/>
      <c r="H115" s="274"/>
      <c r="I115" s="274"/>
      <c r="J115" s="274"/>
      <c r="K115" s="274"/>
    </row>
    <row r="116" spans="1:11" s="275" customFormat="1" ht="12.75" x14ac:dyDescent="0.25">
      <c r="A116" s="280"/>
      <c r="B116" s="280"/>
      <c r="C116" s="280"/>
      <c r="D116" s="280"/>
      <c r="E116" s="280"/>
      <c r="F116" s="274"/>
      <c r="G116" s="274"/>
      <c r="H116" s="274"/>
      <c r="I116" s="274"/>
      <c r="J116" s="274"/>
      <c r="K116" s="274"/>
    </row>
    <row r="117" spans="1:11" s="275" customFormat="1" ht="12.75" x14ac:dyDescent="0.25">
      <c r="A117" s="280"/>
      <c r="B117" s="280"/>
      <c r="C117" s="280"/>
      <c r="D117" s="280"/>
      <c r="E117" s="280"/>
      <c r="F117" s="274"/>
      <c r="G117" s="274"/>
      <c r="H117" s="274"/>
      <c r="I117" s="274"/>
      <c r="J117" s="274"/>
      <c r="K117" s="274"/>
    </row>
  </sheetData>
  <mergeCells count="3">
    <mergeCell ref="A4:A5"/>
    <mergeCell ref="B4:E4"/>
    <mergeCell ref="C2:E2"/>
  </mergeCells>
  <conditionalFormatting sqref="D6:D114">
    <cfRule type="cellIs" dxfId="19" priority="1" operator="greaterThanOrEqual">
      <formula>4.5</formula>
    </cfRule>
    <cfRule type="cellIs" dxfId="18" priority="2" operator="between">
      <formula>$D$115</formula>
      <formula>3.887</formula>
    </cfRule>
    <cfRule type="cellIs" dxfId="17" priority="3" operator="lessThan">
      <formula>3.5</formula>
    </cfRule>
    <cfRule type="cellIs" dxfId="16" priority="4" operator="between">
      <formula>$D$115</formula>
      <formula>3.5</formula>
    </cfRule>
    <cfRule type="cellIs" dxfId="15" priority="5" operator="between">
      <formula>4.5</formula>
      <formula>$D$115</formula>
    </cfRule>
  </conditionalFormatting>
  <pageMargins left="0.62992125984251968" right="0.11811023622047244" top="0.15748031496062992" bottom="0.15748031496062992" header="0.31496062992125984" footer="0.31496062992125984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10" customWidth="1"/>
    <col min="2" max="2" width="18.7109375" style="10" customWidth="1"/>
    <col min="3" max="3" width="31.7109375" style="10" customWidth="1"/>
    <col min="4" max="6" width="8.7109375" style="10" customWidth="1"/>
    <col min="7" max="7" width="8.7109375" style="11" customWidth="1"/>
    <col min="8" max="8" width="8.7109375" style="10" customWidth="1"/>
    <col min="9" max="9" width="7.7109375" style="10" customWidth="1"/>
    <col min="10" max="16384" width="9.140625" style="10"/>
  </cols>
  <sheetData>
    <row r="1" spans="1:11" x14ac:dyDescent="0.25">
      <c r="J1" s="44"/>
      <c r="K1" s="45" t="s">
        <v>104</v>
      </c>
    </row>
    <row r="2" spans="1:11" ht="15.75" x14ac:dyDescent="0.25">
      <c r="C2" s="56" t="s">
        <v>92</v>
      </c>
      <c r="D2" s="387"/>
      <c r="E2" s="387"/>
      <c r="F2" s="387"/>
      <c r="J2" s="62"/>
      <c r="K2" s="45" t="s">
        <v>105</v>
      </c>
    </row>
    <row r="3" spans="1:11" ht="15.75" thickBot="1" x14ac:dyDescent="0.3">
      <c r="J3" s="63"/>
      <c r="K3" s="45" t="s">
        <v>106</v>
      </c>
    </row>
    <row r="4" spans="1:11" ht="15.75" customHeight="1" x14ac:dyDescent="0.25">
      <c r="A4" s="695" t="s">
        <v>61</v>
      </c>
      <c r="B4" s="697" t="s">
        <v>60</v>
      </c>
      <c r="C4" s="699" t="s">
        <v>91</v>
      </c>
      <c r="D4" s="701">
        <v>2022</v>
      </c>
      <c r="E4" s="702"/>
      <c r="F4" s="703"/>
      <c r="G4" s="588" t="s">
        <v>108</v>
      </c>
      <c r="H4" s="693" t="s">
        <v>93</v>
      </c>
      <c r="J4" s="46"/>
      <c r="K4" s="45" t="s">
        <v>107</v>
      </c>
    </row>
    <row r="5" spans="1:11" ht="39" thickBot="1" x14ac:dyDescent="0.3">
      <c r="A5" s="696"/>
      <c r="B5" s="698"/>
      <c r="C5" s="700"/>
      <c r="D5" s="486" t="s">
        <v>102</v>
      </c>
      <c r="E5" s="102" t="s">
        <v>109</v>
      </c>
      <c r="F5" s="488" t="s">
        <v>110</v>
      </c>
      <c r="G5" s="127">
        <v>2022</v>
      </c>
      <c r="H5" s="694"/>
    </row>
    <row r="6" spans="1:11" ht="15" customHeight="1" x14ac:dyDescent="0.25">
      <c r="A6" s="33">
        <v>1</v>
      </c>
      <c r="B6" s="51" t="s">
        <v>0</v>
      </c>
      <c r="C6" s="118" t="s">
        <v>88</v>
      </c>
      <c r="D6" s="135">
        <v>102</v>
      </c>
      <c r="E6" s="158">
        <v>4.5196078431372548</v>
      </c>
      <c r="F6" s="135">
        <v>3.94</v>
      </c>
      <c r="G6" s="537">
        <v>1</v>
      </c>
      <c r="H6" s="105">
        <f t="shared" ref="H6:H37" si="0">SUM(G6:G6)</f>
        <v>1</v>
      </c>
    </row>
    <row r="7" spans="1:11" ht="15" customHeight="1" x14ac:dyDescent="0.25">
      <c r="A7" s="35">
        <v>2</v>
      </c>
      <c r="B7" s="49" t="s">
        <v>0</v>
      </c>
      <c r="C7" s="110" t="s">
        <v>125</v>
      </c>
      <c r="D7" s="136">
        <v>81</v>
      </c>
      <c r="E7" s="159">
        <v>4.4320987654320989</v>
      </c>
      <c r="F7" s="136">
        <v>3.94</v>
      </c>
      <c r="G7" s="538">
        <v>2</v>
      </c>
      <c r="H7" s="106">
        <f t="shared" si="0"/>
        <v>2</v>
      </c>
    </row>
    <row r="8" spans="1:11" ht="15" customHeight="1" x14ac:dyDescent="0.25">
      <c r="A8" s="35">
        <v>3</v>
      </c>
      <c r="B8" s="49" t="s">
        <v>23</v>
      </c>
      <c r="C8" s="112" t="s">
        <v>129</v>
      </c>
      <c r="D8" s="137">
        <v>55</v>
      </c>
      <c r="E8" s="160">
        <v>4.3454545454545457</v>
      </c>
      <c r="F8" s="137">
        <v>3.94</v>
      </c>
      <c r="G8" s="538">
        <v>3</v>
      </c>
      <c r="H8" s="106">
        <f t="shared" si="0"/>
        <v>3</v>
      </c>
    </row>
    <row r="9" spans="1:11" ht="15" customHeight="1" x14ac:dyDescent="0.25">
      <c r="A9" s="35">
        <v>4</v>
      </c>
      <c r="B9" s="49" t="s">
        <v>23</v>
      </c>
      <c r="C9" s="543" t="s">
        <v>85</v>
      </c>
      <c r="D9" s="146">
        <v>79</v>
      </c>
      <c r="E9" s="169">
        <v>4.3417721518987342</v>
      </c>
      <c r="F9" s="146">
        <v>3.94</v>
      </c>
      <c r="G9" s="538">
        <v>4</v>
      </c>
      <c r="H9" s="106">
        <f t="shared" si="0"/>
        <v>4</v>
      </c>
    </row>
    <row r="10" spans="1:11" ht="15" customHeight="1" x14ac:dyDescent="0.25">
      <c r="A10" s="35">
        <v>5</v>
      </c>
      <c r="B10" s="49" t="s">
        <v>49</v>
      </c>
      <c r="C10" s="111" t="s">
        <v>55</v>
      </c>
      <c r="D10" s="139">
        <v>100</v>
      </c>
      <c r="E10" s="162">
        <v>4.34</v>
      </c>
      <c r="F10" s="139">
        <v>3.94</v>
      </c>
      <c r="G10" s="538">
        <v>5</v>
      </c>
      <c r="H10" s="106">
        <f t="shared" si="0"/>
        <v>5</v>
      </c>
    </row>
    <row r="11" spans="1:11" ht="15" customHeight="1" x14ac:dyDescent="0.25">
      <c r="A11" s="35">
        <v>6</v>
      </c>
      <c r="B11" s="49" t="s">
        <v>0</v>
      </c>
      <c r="C11" s="111" t="s">
        <v>87</v>
      </c>
      <c r="D11" s="139">
        <v>101</v>
      </c>
      <c r="E11" s="162">
        <v>4.3168316831683171</v>
      </c>
      <c r="F11" s="139">
        <v>3.94</v>
      </c>
      <c r="G11" s="538">
        <v>6</v>
      </c>
      <c r="H11" s="106">
        <f t="shared" si="0"/>
        <v>6</v>
      </c>
    </row>
    <row r="12" spans="1:11" ht="15" customHeight="1" x14ac:dyDescent="0.25">
      <c r="A12" s="35">
        <v>7</v>
      </c>
      <c r="B12" s="49" t="s">
        <v>0</v>
      </c>
      <c r="C12" s="112" t="s">
        <v>98</v>
      </c>
      <c r="D12" s="137">
        <v>73</v>
      </c>
      <c r="E12" s="160">
        <v>4.3150684931506849</v>
      </c>
      <c r="F12" s="137">
        <v>3.94</v>
      </c>
      <c r="G12" s="538">
        <v>7</v>
      </c>
      <c r="H12" s="106">
        <f t="shared" si="0"/>
        <v>7</v>
      </c>
    </row>
    <row r="13" spans="1:11" ht="15" customHeight="1" x14ac:dyDescent="0.25">
      <c r="A13" s="35">
        <v>8</v>
      </c>
      <c r="B13" s="49" t="s">
        <v>29</v>
      </c>
      <c r="C13" s="112" t="s">
        <v>153</v>
      </c>
      <c r="D13" s="137">
        <v>52</v>
      </c>
      <c r="E13" s="160">
        <v>4.2692307692307692</v>
      </c>
      <c r="F13" s="137">
        <v>3.94</v>
      </c>
      <c r="G13" s="538">
        <v>8</v>
      </c>
      <c r="H13" s="106">
        <f t="shared" si="0"/>
        <v>8</v>
      </c>
    </row>
    <row r="14" spans="1:11" ht="15" customHeight="1" x14ac:dyDescent="0.25">
      <c r="A14" s="35">
        <v>9</v>
      </c>
      <c r="B14" s="49" t="s">
        <v>38</v>
      </c>
      <c r="C14" s="115" t="s">
        <v>126</v>
      </c>
      <c r="D14" s="148">
        <v>84</v>
      </c>
      <c r="E14" s="171">
        <v>4.2380952380952381</v>
      </c>
      <c r="F14" s="148">
        <v>3.94</v>
      </c>
      <c r="G14" s="538">
        <v>9</v>
      </c>
      <c r="H14" s="106">
        <f t="shared" si="0"/>
        <v>9</v>
      </c>
    </row>
    <row r="15" spans="1:11" ht="15" customHeight="1" thickBot="1" x14ac:dyDescent="0.3">
      <c r="A15" s="36">
        <v>10</v>
      </c>
      <c r="B15" s="52" t="s">
        <v>23</v>
      </c>
      <c r="C15" s="322" t="s">
        <v>25</v>
      </c>
      <c r="D15" s="328">
        <v>76</v>
      </c>
      <c r="E15" s="325">
        <v>4.2368421052631575</v>
      </c>
      <c r="F15" s="328">
        <v>3.94</v>
      </c>
      <c r="G15" s="539">
        <v>10</v>
      </c>
      <c r="H15" s="107">
        <f t="shared" si="0"/>
        <v>10</v>
      </c>
    </row>
    <row r="16" spans="1:11" ht="15" customHeight="1" x14ac:dyDescent="0.25">
      <c r="A16" s="35">
        <v>11</v>
      </c>
      <c r="B16" s="54" t="s">
        <v>29</v>
      </c>
      <c r="C16" s="110" t="s">
        <v>127</v>
      </c>
      <c r="D16" s="136">
        <v>33</v>
      </c>
      <c r="E16" s="159">
        <v>4.2121212121212119</v>
      </c>
      <c r="F16" s="136">
        <v>3.94</v>
      </c>
      <c r="G16" s="540">
        <v>11</v>
      </c>
      <c r="H16" s="108">
        <f t="shared" si="0"/>
        <v>11</v>
      </c>
    </row>
    <row r="17" spans="1:10" ht="15" customHeight="1" x14ac:dyDescent="0.25">
      <c r="A17" s="35">
        <v>12</v>
      </c>
      <c r="B17" s="49" t="s">
        <v>23</v>
      </c>
      <c r="C17" s="113" t="s">
        <v>130</v>
      </c>
      <c r="D17" s="149">
        <v>185</v>
      </c>
      <c r="E17" s="172">
        <v>4.2108108108108109</v>
      </c>
      <c r="F17" s="149">
        <v>3.94</v>
      </c>
      <c r="G17" s="538">
        <v>12</v>
      </c>
      <c r="H17" s="106">
        <f t="shared" si="0"/>
        <v>12</v>
      </c>
    </row>
    <row r="18" spans="1:10" ht="15" customHeight="1" x14ac:dyDescent="0.25">
      <c r="A18" s="35">
        <v>13</v>
      </c>
      <c r="B18" s="49" t="s">
        <v>1</v>
      </c>
      <c r="C18" s="116" t="s">
        <v>151</v>
      </c>
      <c r="D18" s="137">
        <v>58</v>
      </c>
      <c r="E18" s="160">
        <v>4.2068965517241379</v>
      </c>
      <c r="F18" s="137">
        <v>3.94</v>
      </c>
      <c r="G18" s="538">
        <v>13</v>
      </c>
      <c r="H18" s="106">
        <f t="shared" si="0"/>
        <v>13</v>
      </c>
    </row>
    <row r="19" spans="1:10" ht="15" customHeight="1" x14ac:dyDescent="0.25">
      <c r="A19" s="35">
        <v>14</v>
      </c>
      <c r="B19" s="53" t="s">
        <v>23</v>
      </c>
      <c r="C19" s="119" t="s">
        <v>26</v>
      </c>
      <c r="D19" s="140">
        <v>95</v>
      </c>
      <c r="E19" s="163">
        <v>4.2</v>
      </c>
      <c r="F19" s="140">
        <v>3.94</v>
      </c>
      <c r="G19" s="541">
        <v>14</v>
      </c>
      <c r="H19" s="109">
        <f t="shared" si="0"/>
        <v>14</v>
      </c>
    </row>
    <row r="20" spans="1:10" ht="15" customHeight="1" x14ac:dyDescent="0.25">
      <c r="A20" s="35">
        <v>15</v>
      </c>
      <c r="B20" s="49" t="s">
        <v>1</v>
      </c>
      <c r="C20" s="116" t="s">
        <v>16</v>
      </c>
      <c r="D20" s="137">
        <v>180</v>
      </c>
      <c r="E20" s="160">
        <v>4.1722222222222225</v>
      </c>
      <c r="F20" s="137">
        <v>3.94</v>
      </c>
      <c r="G20" s="538">
        <v>15</v>
      </c>
      <c r="H20" s="106">
        <f t="shared" si="0"/>
        <v>15</v>
      </c>
    </row>
    <row r="21" spans="1:10" ht="15" customHeight="1" x14ac:dyDescent="0.25">
      <c r="A21" s="35">
        <v>16</v>
      </c>
      <c r="B21" s="49" t="s">
        <v>1</v>
      </c>
      <c r="C21" s="112" t="s">
        <v>139</v>
      </c>
      <c r="D21" s="137">
        <v>81</v>
      </c>
      <c r="E21" s="160">
        <v>4.1604938271604937</v>
      </c>
      <c r="F21" s="137">
        <v>3.94</v>
      </c>
      <c r="G21" s="538">
        <v>16</v>
      </c>
      <c r="H21" s="106">
        <f t="shared" si="0"/>
        <v>16</v>
      </c>
    </row>
    <row r="22" spans="1:10" ht="15" customHeight="1" x14ac:dyDescent="0.25">
      <c r="A22" s="35">
        <v>17</v>
      </c>
      <c r="B22" s="49" t="s">
        <v>1</v>
      </c>
      <c r="C22" s="112" t="s">
        <v>134</v>
      </c>
      <c r="D22" s="137">
        <v>135</v>
      </c>
      <c r="E22" s="160">
        <v>4.1407407407407408</v>
      </c>
      <c r="F22" s="137">
        <v>3.94</v>
      </c>
      <c r="G22" s="538">
        <v>17</v>
      </c>
      <c r="H22" s="106">
        <f t="shared" si="0"/>
        <v>17</v>
      </c>
    </row>
    <row r="23" spans="1:10" ht="15" customHeight="1" x14ac:dyDescent="0.25">
      <c r="A23" s="35">
        <v>18</v>
      </c>
      <c r="B23" s="49" t="s">
        <v>38</v>
      </c>
      <c r="C23" s="116" t="s">
        <v>72</v>
      </c>
      <c r="D23" s="137">
        <v>100</v>
      </c>
      <c r="E23" s="160">
        <v>4.1399999999999997</v>
      </c>
      <c r="F23" s="137">
        <v>3.94</v>
      </c>
      <c r="G23" s="538">
        <v>18</v>
      </c>
      <c r="H23" s="106">
        <f t="shared" si="0"/>
        <v>18</v>
      </c>
      <c r="J23" s="104"/>
    </row>
    <row r="24" spans="1:10" ht="15" customHeight="1" x14ac:dyDescent="0.25">
      <c r="A24" s="35">
        <v>19</v>
      </c>
      <c r="B24" s="49" t="s">
        <v>1</v>
      </c>
      <c r="C24" s="114" t="s">
        <v>135</v>
      </c>
      <c r="D24" s="156">
        <v>235</v>
      </c>
      <c r="E24" s="176">
        <v>4.1361702127659576</v>
      </c>
      <c r="F24" s="156">
        <v>3.94</v>
      </c>
      <c r="G24" s="538">
        <v>19</v>
      </c>
      <c r="H24" s="106">
        <f t="shared" si="0"/>
        <v>19</v>
      </c>
      <c r="J24" s="104"/>
    </row>
    <row r="25" spans="1:10" ht="15" customHeight="1" thickBot="1" x14ac:dyDescent="0.3">
      <c r="A25" s="38">
        <v>20</v>
      </c>
      <c r="B25" s="53" t="s">
        <v>1</v>
      </c>
      <c r="C25" s="117" t="s">
        <v>97</v>
      </c>
      <c r="D25" s="138">
        <v>191</v>
      </c>
      <c r="E25" s="161">
        <v>4.1361256544502618</v>
      </c>
      <c r="F25" s="138">
        <v>3.94</v>
      </c>
      <c r="G25" s="541">
        <v>20</v>
      </c>
      <c r="H25" s="109">
        <f t="shared" si="0"/>
        <v>20</v>
      </c>
      <c r="J25" s="104"/>
    </row>
    <row r="26" spans="1:10" ht="15" customHeight="1" x14ac:dyDescent="0.25">
      <c r="A26" s="33">
        <v>21</v>
      </c>
      <c r="B26" s="51" t="s">
        <v>58</v>
      </c>
      <c r="C26" s="517" t="s">
        <v>74</v>
      </c>
      <c r="D26" s="532">
        <v>62</v>
      </c>
      <c r="E26" s="522">
        <v>4.129032258064516</v>
      </c>
      <c r="F26" s="532">
        <v>3.94</v>
      </c>
      <c r="G26" s="537">
        <v>21</v>
      </c>
      <c r="H26" s="105">
        <f t="shared" si="0"/>
        <v>21</v>
      </c>
      <c r="J26" s="104"/>
    </row>
    <row r="27" spans="1:10" ht="15" customHeight="1" x14ac:dyDescent="0.25">
      <c r="A27" s="35">
        <v>22</v>
      </c>
      <c r="B27" s="49" t="s">
        <v>23</v>
      </c>
      <c r="C27" s="112" t="s">
        <v>154</v>
      </c>
      <c r="D27" s="137">
        <v>128</v>
      </c>
      <c r="E27" s="160">
        <v>4.125</v>
      </c>
      <c r="F27" s="137">
        <v>3.94</v>
      </c>
      <c r="G27" s="538">
        <v>22</v>
      </c>
      <c r="H27" s="106">
        <f t="shared" si="0"/>
        <v>22</v>
      </c>
      <c r="J27" s="104"/>
    </row>
    <row r="28" spans="1:10" ht="15" customHeight="1" x14ac:dyDescent="0.25">
      <c r="A28" s="35">
        <v>23</v>
      </c>
      <c r="B28" s="49" t="s">
        <v>23</v>
      </c>
      <c r="C28" s="111" t="s">
        <v>86</v>
      </c>
      <c r="D28" s="139">
        <v>83</v>
      </c>
      <c r="E28" s="162">
        <v>4.1204819277108431</v>
      </c>
      <c r="F28" s="139">
        <v>3.94</v>
      </c>
      <c r="G28" s="538">
        <v>23</v>
      </c>
      <c r="H28" s="106">
        <f t="shared" si="0"/>
        <v>23</v>
      </c>
      <c r="J28" s="104"/>
    </row>
    <row r="29" spans="1:10" ht="15" customHeight="1" x14ac:dyDescent="0.25">
      <c r="A29" s="35">
        <v>24</v>
      </c>
      <c r="B29" s="49" t="s">
        <v>29</v>
      </c>
      <c r="C29" s="313" t="s">
        <v>33</v>
      </c>
      <c r="D29" s="320">
        <v>77</v>
      </c>
      <c r="E29" s="316">
        <v>4.116883116883117</v>
      </c>
      <c r="F29" s="320">
        <v>3.94</v>
      </c>
      <c r="G29" s="538">
        <v>24</v>
      </c>
      <c r="H29" s="106">
        <f t="shared" si="0"/>
        <v>24</v>
      </c>
      <c r="J29" s="104"/>
    </row>
    <row r="30" spans="1:10" ht="15" customHeight="1" x14ac:dyDescent="0.25">
      <c r="A30" s="35">
        <v>25</v>
      </c>
      <c r="B30" s="49" t="s">
        <v>58</v>
      </c>
      <c r="C30" s="112" t="s">
        <v>73</v>
      </c>
      <c r="D30" s="137">
        <v>121</v>
      </c>
      <c r="E30" s="160">
        <v>4.115702479338843</v>
      </c>
      <c r="F30" s="137">
        <v>3.94</v>
      </c>
      <c r="G30" s="538">
        <v>25</v>
      </c>
      <c r="H30" s="106">
        <f t="shared" si="0"/>
        <v>25</v>
      </c>
      <c r="J30" s="104"/>
    </row>
    <row r="31" spans="1:10" ht="15" customHeight="1" x14ac:dyDescent="0.25">
      <c r="A31" s="35">
        <v>26</v>
      </c>
      <c r="B31" s="49" t="s">
        <v>29</v>
      </c>
      <c r="C31" s="119" t="s">
        <v>84</v>
      </c>
      <c r="D31" s="140">
        <v>157</v>
      </c>
      <c r="E31" s="163">
        <v>4.1082802547770703</v>
      </c>
      <c r="F31" s="140">
        <v>3.94</v>
      </c>
      <c r="G31" s="538">
        <v>26</v>
      </c>
      <c r="H31" s="106">
        <f t="shared" si="0"/>
        <v>26</v>
      </c>
      <c r="J31" s="104"/>
    </row>
    <row r="32" spans="1:10" ht="15" customHeight="1" x14ac:dyDescent="0.25">
      <c r="A32" s="35">
        <v>27</v>
      </c>
      <c r="B32" s="49" t="s">
        <v>1</v>
      </c>
      <c r="C32" s="112" t="s">
        <v>136</v>
      </c>
      <c r="D32" s="137">
        <v>233</v>
      </c>
      <c r="E32" s="160">
        <v>4.0901287553648071</v>
      </c>
      <c r="F32" s="137">
        <v>3.94</v>
      </c>
      <c r="G32" s="538">
        <v>27</v>
      </c>
      <c r="H32" s="106">
        <f t="shared" si="0"/>
        <v>27</v>
      </c>
      <c r="J32" s="104"/>
    </row>
    <row r="33" spans="1:10" ht="15" customHeight="1" x14ac:dyDescent="0.25">
      <c r="A33" s="35">
        <v>28</v>
      </c>
      <c r="B33" s="49" t="s">
        <v>29</v>
      </c>
      <c r="C33" s="112" t="s">
        <v>112</v>
      </c>
      <c r="D33" s="137">
        <v>80</v>
      </c>
      <c r="E33" s="160">
        <v>4.0875000000000004</v>
      </c>
      <c r="F33" s="137">
        <v>3.94</v>
      </c>
      <c r="G33" s="538">
        <v>28</v>
      </c>
      <c r="H33" s="106">
        <f t="shared" si="0"/>
        <v>28</v>
      </c>
      <c r="J33" s="104"/>
    </row>
    <row r="34" spans="1:10" ht="15" customHeight="1" x14ac:dyDescent="0.25">
      <c r="A34" s="35">
        <v>29</v>
      </c>
      <c r="B34" s="49" t="s">
        <v>1</v>
      </c>
      <c r="C34" s="112" t="s">
        <v>18</v>
      </c>
      <c r="D34" s="137">
        <v>81</v>
      </c>
      <c r="E34" s="160">
        <v>4.0864197530864201</v>
      </c>
      <c r="F34" s="137">
        <v>3.94</v>
      </c>
      <c r="G34" s="538">
        <v>29</v>
      </c>
      <c r="H34" s="106">
        <f t="shared" si="0"/>
        <v>29</v>
      </c>
      <c r="J34" s="104"/>
    </row>
    <row r="35" spans="1:10" ht="15" customHeight="1" thickBot="1" x14ac:dyDescent="0.3">
      <c r="A35" s="36">
        <v>30</v>
      </c>
      <c r="B35" s="52" t="s">
        <v>0</v>
      </c>
      <c r="C35" s="547" t="s">
        <v>138</v>
      </c>
      <c r="D35" s="143">
        <v>218</v>
      </c>
      <c r="E35" s="166">
        <v>4.0825688073394497</v>
      </c>
      <c r="F35" s="143">
        <v>3.94</v>
      </c>
      <c r="G35" s="539">
        <v>30</v>
      </c>
      <c r="H35" s="107">
        <f t="shared" si="0"/>
        <v>30</v>
      </c>
      <c r="J35" s="104"/>
    </row>
    <row r="36" spans="1:10" ht="15" customHeight="1" x14ac:dyDescent="0.25">
      <c r="A36" s="33">
        <v>31</v>
      </c>
      <c r="B36" s="51" t="s">
        <v>49</v>
      </c>
      <c r="C36" s="118" t="s">
        <v>54</v>
      </c>
      <c r="D36" s="135">
        <v>96</v>
      </c>
      <c r="E36" s="158">
        <v>4.072916666666667</v>
      </c>
      <c r="F36" s="135">
        <v>3.94</v>
      </c>
      <c r="G36" s="540">
        <v>31</v>
      </c>
      <c r="H36" s="108">
        <f t="shared" si="0"/>
        <v>31</v>
      </c>
      <c r="J36" s="104"/>
    </row>
    <row r="37" spans="1:10" ht="15" customHeight="1" x14ac:dyDescent="0.25">
      <c r="A37" s="35">
        <v>32</v>
      </c>
      <c r="B37" s="49" t="s">
        <v>38</v>
      </c>
      <c r="C37" s="112" t="s">
        <v>71</v>
      </c>
      <c r="D37" s="137">
        <v>83</v>
      </c>
      <c r="E37" s="160">
        <v>4.072289156626506</v>
      </c>
      <c r="F37" s="137">
        <v>3.94</v>
      </c>
      <c r="G37" s="538">
        <v>32</v>
      </c>
      <c r="H37" s="106">
        <f t="shared" si="0"/>
        <v>32</v>
      </c>
      <c r="J37" s="104"/>
    </row>
    <row r="38" spans="1:10" ht="15" customHeight="1" x14ac:dyDescent="0.25">
      <c r="A38" s="35">
        <v>33</v>
      </c>
      <c r="B38" s="49" t="s">
        <v>23</v>
      </c>
      <c r="C38" s="120" t="s">
        <v>90</v>
      </c>
      <c r="D38" s="142">
        <v>74</v>
      </c>
      <c r="E38" s="165">
        <v>4.0675675675675675</v>
      </c>
      <c r="F38" s="142">
        <v>3.94</v>
      </c>
      <c r="G38" s="538">
        <v>33</v>
      </c>
      <c r="H38" s="106">
        <f t="shared" ref="H38:H69" si="1">SUM(G38:G38)</f>
        <v>33</v>
      </c>
      <c r="J38" s="104"/>
    </row>
    <row r="39" spans="1:10" ht="15" customHeight="1" x14ac:dyDescent="0.25">
      <c r="A39" s="35">
        <v>34</v>
      </c>
      <c r="B39" s="49" t="s">
        <v>49</v>
      </c>
      <c r="C39" s="111" t="s">
        <v>56</v>
      </c>
      <c r="D39" s="139">
        <v>153</v>
      </c>
      <c r="E39" s="162">
        <v>4.0653594771241828</v>
      </c>
      <c r="F39" s="139">
        <v>3.94</v>
      </c>
      <c r="G39" s="538">
        <v>34</v>
      </c>
      <c r="H39" s="106">
        <f t="shared" si="1"/>
        <v>34</v>
      </c>
      <c r="J39" s="104"/>
    </row>
    <row r="40" spans="1:10" ht="15" customHeight="1" x14ac:dyDescent="0.25">
      <c r="A40" s="35">
        <v>35</v>
      </c>
      <c r="B40" s="49" t="s">
        <v>23</v>
      </c>
      <c r="C40" s="123" t="s">
        <v>113</v>
      </c>
      <c r="D40" s="147">
        <v>58</v>
      </c>
      <c r="E40" s="170">
        <v>4.0517241379310347</v>
      </c>
      <c r="F40" s="147">
        <v>3.94</v>
      </c>
      <c r="G40" s="538">
        <v>35</v>
      </c>
      <c r="H40" s="106">
        <f t="shared" si="1"/>
        <v>35</v>
      </c>
      <c r="J40" s="104"/>
    </row>
    <row r="41" spans="1:10" ht="15" customHeight="1" x14ac:dyDescent="0.25">
      <c r="A41" s="35">
        <v>36</v>
      </c>
      <c r="B41" s="49" t="s">
        <v>58</v>
      </c>
      <c r="C41" s="112" t="s">
        <v>77</v>
      </c>
      <c r="D41" s="137">
        <v>146</v>
      </c>
      <c r="E41" s="160">
        <v>4.0410958904109586</v>
      </c>
      <c r="F41" s="137">
        <v>3.94</v>
      </c>
      <c r="G41" s="538">
        <v>36</v>
      </c>
      <c r="H41" s="106">
        <f t="shared" si="1"/>
        <v>36</v>
      </c>
      <c r="J41" s="104"/>
    </row>
    <row r="42" spans="1:10" ht="15" customHeight="1" x14ac:dyDescent="0.25">
      <c r="A42" s="35">
        <v>37</v>
      </c>
      <c r="B42" s="49" t="s">
        <v>29</v>
      </c>
      <c r="C42" s="112" t="s">
        <v>96</v>
      </c>
      <c r="D42" s="137">
        <v>162</v>
      </c>
      <c r="E42" s="160">
        <v>4.0370370370370372</v>
      </c>
      <c r="F42" s="137">
        <v>3.94</v>
      </c>
      <c r="G42" s="538">
        <v>37</v>
      </c>
      <c r="H42" s="106">
        <f t="shared" si="1"/>
        <v>37</v>
      </c>
      <c r="J42" s="104"/>
    </row>
    <row r="43" spans="1:10" ht="15" customHeight="1" x14ac:dyDescent="0.25">
      <c r="A43" s="35">
        <v>38</v>
      </c>
      <c r="B43" s="49" t="s">
        <v>1</v>
      </c>
      <c r="C43" s="113" t="s">
        <v>6</v>
      </c>
      <c r="D43" s="149">
        <v>68</v>
      </c>
      <c r="E43" s="172">
        <v>4.0294117647058822</v>
      </c>
      <c r="F43" s="149">
        <v>3.94</v>
      </c>
      <c r="G43" s="538">
        <v>38</v>
      </c>
      <c r="H43" s="106">
        <f t="shared" si="1"/>
        <v>38</v>
      </c>
      <c r="J43" s="104"/>
    </row>
    <row r="44" spans="1:10" ht="15" customHeight="1" x14ac:dyDescent="0.25">
      <c r="A44" s="35">
        <v>39</v>
      </c>
      <c r="B44" s="49" t="s">
        <v>58</v>
      </c>
      <c r="C44" s="123" t="s">
        <v>75</v>
      </c>
      <c r="D44" s="147">
        <v>107</v>
      </c>
      <c r="E44" s="170">
        <v>4</v>
      </c>
      <c r="F44" s="147">
        <v>3.94</v>
      </c>
      <c r="G44" s="538">
        <v>39</v>
      </c>
      <c r="H44" s="106">
        <f t="shared" si="1"/>
        <v>39</v>
      </c>
      <c r="J44" s="104"/>
    </row>
    <row r="45" spans="1:10" ht="15" customHeight="1" thickBot="1" x14ac:dyDescent="0.3">
      <c r="A45" s="36">
        <v>40</v>
      </c>
      <c r="B45" s="52" t="s">
        <v>29</v>
      </c>
      <c r="C45" s="121" t="s">
        <v>35</v>
      </c>
      <c r="D45" s="143">
        <v>97</v>
      </c>
      <c r="E45" s="166">
        <v>4</v>
      </c>
      <c r="F45" s="143">
        <v>3.94</v>
      </c>
      <c r="G45" s="541">
        <v>40</v>
      </c>
      <c r="H45" s="109">
        <f t="shared" si="1"/>
        <v>40</v>
      </c>
      <c r="J45" s="104"/>
    </row>
    <row r="46" spans="1:10" ht="15" customHeight="1" x14ac:dyDescent="0.25">
      <c r="A46" s="33">
        <v>41</v>
      </c>
      <c r="B46" s="51" t="s">
        <v>29</v>
      </c>
      <c r="C46" s="545" t="s">
        <v>34</v>
      </c>
      <c r="D46" s="549">
        <v>117</v>
      </c>
      <c r="E46" s="551">
        <v>3.9914529914529915</v>
      </c>
      <c r="F46" s="549">
        <v>3.94</v>
      </c>
      <c r="G46" s="553">
        <v>41</v>
      </c>
      <c r="H46" s="105">
        <f t="shared" si="1"/>
        <v>41</v>
      </c>
      <c r="J46" s="104"/>
    </row>
    <row r="47" spans="1:10" ht="15" customHeight="1" x14ac:dyDescent="0.25">
      <c r="A47" s="35">
        <v>42</v>
      </c>
      <c r="B47" s="49" t="s">
        <v>1</v>
      </c>
      <c r="C47" s="123" t="s">
        <v>19</v>
      </c>
      <c r="D47" s="147">
        <v>97</v>
      </c>
      <c r="E47" s="170">
        <v>3.9793814432989691</v>
      </c>
      <c r="F47" s="147">
        <v>3.94</v>
      </c>
      <c r="G47" s="538">
        <v>42</v>
      </c>
      <c r="H47" s="106">
        <f t="shared" si="1"/>
        <v>42</v>
      </c>
    </row>
    <row r="48" spans="1:10" ht="15" customHeight="1" x14ac:dyDescent="0.25">
      <c r="A48" s="35">
        <v>43</v>
      </c>
      <c r="B48" s="49" t="s">
        <v>49</v>
      </c>
      <c r="C48" s="110" t="s">
        <v>57</v>
      </c>
      <c r="D48" s="136">
        <v>125</v>
      </c>
      <c r="E48" s="159">
        <v>3.976</v>
      </c>
      <c r="F48" s="136">
        <v>3.94</v>
      </c>
      <c r="G48" s="538">
        <v>43</v>
      </c>
      <c r="H48" s="106">
        <f t="shared" si="1"/>
        <v>43</v>
      </c>
    </row>
    <row r="49" spans="1:10" ht="15" customHeight="1" x14ac:dyDescent="0.25">
      <c r="A49" s="35">
        <v>44</v>
      </c>
      <c r="B49" s="49" t="s">
        <v>29</v>
      </c>
      <c r="C49" s="115" t="s">
        <v>95</v>
      </c>
      <c r="D49" s="148">
        <v>192</v>
      </c>
      <c r="E49" s="171">
        <v>3.9739583333333335</v>
      </c>
      <c r="F49" s="148">
        <v>3.94</v>
      </c>
      <c r="G49" s="538">
        <v>44</v>
      </c>
      <c r="H49" s="106">
        <f t="shared" si="1"/>
        <v>44</v>
      </c>
    </row>
    <row r="50" spans="1:10" ht="15" customHeight="1" x14ac:dyDescent="0.25">
      <c r="A50" s="35">
        <v>45</v>
      </c>
      <c r="B50" s="49" t="s">
        <v>1</v>
      </c>
      <c r="C50" s="122" t="s">
        <v>9</v>
      </c>
      <c r="D50" s="145">
        <v>69</v>
      </c>
      <c r="E50" s="168">
        <v>3.9710144927536231</v>
      </c>
      <c r="F50" s="145">
        <v>3.94</v>
      </c>
      <c r="G50" s="329">
        <v>45</v>
      </c>
      <c r="H50" s="106">
        <f t="shared" si="1"/>
        <v>45</v>
      </c>
    </row>
    <row r="51" spans="1:10" ht="15" customHeight="1" x14ac:dyDescent="0.25">
      <c r="A51" s="35">
        <v>46</v>
      </c>
      <c r="B51" s="49" t="s">
        <v>38</v>
      </c>
      <c r="C51" s="123" t="s">
        <v>80</v>
      </c>
      <c r="D51" s="147">
        <v>122</v>
      </c>
      <c r="E51" s="170">
        <v>3.959016393442623</v>
      </c>
      <c r="F51" s="147">
        <v>3.94</v>
      </c>
      <c r="G51" s="538">
        <v>46</v>
      </c>
      <c r="H51" s="106">
        <f t="shared" si="1"/>
        <v>46</v>
      </c>
    </row>
    <row r="52" spans="1:10" ht="15" customHeight="1" x14ac:dyDescent="0.25">
      <c r="A52" s="35">
        <v>47</v>
      </c>
      <c r="B52" s="49" t="s">
        <v>49</v>
      </c>
      <c r="C52" s="113" t="s">
        <v>53</v>
      </c>
      <c r="D52" s="149">
        <v>47</v>
      </c>
      <c r="E52" s="172">
        <v>3.9574468085106385</v>
      </c>
      <c r="F52" s="149">
        <v>3.94</v>
      </c>
      <c r="G52" s="538">
        <v>47</v>
      </c>
      <c r="H52" s="106">
        <f t="shared" si="1"/>
        <v>47</v>
      </c>
    </row>
    <row r="53" spans="1:10" ht="15" customHeight="1" x14ac:dyDescent="0.25">
      <c r="A53" s="35">
        <v>48</v>
      </c>
      <c r="B53" s="49" t="s">
        <v>29</v>
      </c>
      <c r="C53" s="120" t="s">
        <v>66</v>
      </c>
      <c r="D53" s="142">
        <v>23</v>
      </c>
      <c r="E53" s="165">
        <v>3.9565217391304346</v>
      </c>
      <c r="F53" s="142">
        <v>3.94</v>
      </c>
      <c r="G53" s="538">
        <v>48</v>
      </c>
      <c r="H53" s="106">
        <f t="shared" si="1"/>
        <v>48</v>
      </c>
    </row>
    <row r="54" spans="1:10" ht="15" customHeight="1" x14ac:dyDescent="0.25">
      <c r="A54" s="35">
        <v>49</v>
      </c>
      <c r="B54" s="49" t="s">
        <v>1</v>
      </c>
      <c r="C54" s="112" t="s">
        <v>15</v>
      </c>
      <c r="D54" s="137">
        <v>79</v>
      </c>
      <c r="E54" s="160">
        <v>3.9493670886075951</v>
      </c>
      <c r="F54" s="137">
        <v>3.94</v>
      </c>
      <c r="G54" s="538">
        <v>49</v>
      </c>
      <c r="H54" s="106">
        <f t="shared" si="1"/>
        <v>49</v>
      </c>
    </row>
    <row r="55" spans="1:10" ht="15" customHeight="1" thickBot="1" x14ac:dyDescent="0.3">
      <c r="A55" s="36">
        <v>50</v>
      </c>
      <c r="B55" s="52" t="s">
        <v>0</v>
      </c>
      <c r="C55" s="521" t="s">
        <v>63</v>
      </c>
      <c r="D55" s="530">
        <v>43</v>
      </c>
      <c r="E55" s="526">
        <v>3.9302325581395348</v>
      </c>
      <c r="F55" s="530">
        <v>3.94</v>
      </c>
      <c r="G55" s="539">
        <v>50</v>
      </c>
      <c r="H55" s="107">
        <f t="shared" si="1"/>
        <v>50</v>
      </c>
      <c r="J55" s="104"/>
    </row>
    <row r="56" spans="1:10" ht="15" customHeight="1" x14ac:dyDescent="0.25">
      <c r="A56" s="35">
        <v>51</v>
      </c>
      <c r="B56" s="54" t="s">
        <v>0</v>
      </c>
      <c r="C56" s="124" t="s">
        <v>150</v>
      </c>
      <c r="D56" s="150">
        <v>56</v>
      </c>
      <c r="E56" s="173">
        <v>3.9285714285714284</v>
      </c>
      <c r="F56" s="150">
        <v>3.94</v>
      </c>
      <c r="G56" s="540">
        <v>51</v>
      </c>
      <c r="H56" s="108">
        <f t="shared" si="1"/>
        <v>51</v>
      </c>
      <c r="J56" s="104"/>
    </row>
    <row r="57" spans="1:10" ht="15" customHeight="1" x14ac:dyDescent="0.25">
      <c r="A57" s="35">
        <v>52</v>
      </c>
      <c r="B57" s="49" t="s">
        <v>1</v>
      </c>
      <c r="C57" s="112" t="s">
        <v>133</v>
      </c>
      <c r="D57" s="137">
        <v>213</v>
      </c>
      <c r="E57" s="160">
        <v>3.9107981220657275</v>
      </c>
      <c r="F57" s="137">
        <v>3.94</v>
      </c>
      <c r="G57" s="538">
        <v>52</v>
      </c>
      <c r="H57" s="106">
        <f t="shared" si="1"/>
        <v>52</v>
      </c>
      <c r="J57" s="104"/>
    </row>
    <row r="58" spans="1:10" ht="15" customHeight="1" x14ac:dyDescent="0.25">
      <c r="A58" s="35">
        <v>53</v>
      </c>
      <c r="B58" s="49" t="s">
        <v>1</v>
      </c>
      <c r="C58" s="113" t="s">
        <v>11</v>
      </c>
      <c r="D58" s="149">
        <v>89</v>
      </c>
      <c r="E58" s="172">
        <v>3.9101123595505616</v>
      </c>
      <c r="F58" s="149">
        <v>3.94</v>
      </c>
      <c r="G58" s="538">
        <v>53</v>
      </c>
      <c r="H58" s="106">
        <f t="shared" si="1"/>
        <v>53</v>
      </c>
      <c r="J58" s="104"/>
    </row>
    <row r="59" spans="1:10" ht="15" customHeight="1" x14ac:dyDescent="0.25">
      <c r="A59" s="35">
        <v>54</v>
      </c>
      <c r="B59" s="49" t="s">
        <v>38</v>
      </c>
      <c r="C59" s="113" t="s">
        <v>70</v>
      </c>
      <c r="D59" s="149">
        <v>88</v>
      </c>
      <c r="E59" s="172">
        <v>3.9090909090909092</v>
      </c>
      <c r="F59" s="149">
        <v>3.94</v>
      </c>
      <c r="G59" s="538">
        <v>54</v>
      </c>
      <c r="H59" s="106">
        <f t="shared" si="1"/>
        <v>54</v>
      </c>
      <c r="J59" s="104"/>
    </row>
    <row r="60" spans="1:10" ht="15" customHeight="1" x14ac:dyDescent="0.25">
      <c r="A60" s="35">
        <v>55</v>
      </c>
      <c r="B60" s="49" t="s">
        <v>38</v>
      </c>
      <c r="C60" s="123" t="s">
        <v>47</v>
      </c>
      <c r="D60" s="147">
        <v>74</v>
      </c>
      <c r="E60" s="170">
        <v>3.9054054054054053</v>
      </c>
      <c r="F60" s="147">
        <v>3.94</v>
      </c>
      <c r="G60" s="538">
        <v>55</v>
      </c>
      <c r="H60" s="106">
        <f t="shared" si="1"/>
        <v>55</v>
      </c>
      <c r="J60" s="104"/>
    </row>
    <row r="61" spans="1:10" ht="15" customHeight="1" x14ac:dyDescent="0.25">
      <c r="A61" s="35">
        <v>56</v>
      </c>
      <c r="B61" s="49" t="s">
        <v>23</v>
      </c>
      <c r="C61" s="113" t="s">
        <v>132</v>
      </c>
      <c r="D61" s="149">
        <v>61</v>
      </c>
      <c r="E61" s="172">
        <v>3.901639344262295</v>
      </c>
      <c r="F61" s="149">
        <v>3.94</v>
      </c>
      <c r="G61" s="538">
        <v>56</v>
      </c>
      <c r="H61" s="106">
        <f t="shared" si="1"/>
        <v>56</v>
      </c>
      <c r="J61" s="104"/>
    </row>
    <row r="62" spans="1:10" ht="15" customHeight="1" x14ac:dyDescent="0.25">
      <c r="A62" s="35">
        <v>57</v>
      </c>
      <c r="B62" s="49" t="s">
        <v>29</v>
      </c>
      <c r="C62" s="113" t="s">
        <v>36</v>
      </c>
      <c r="D62" s="149">
        <v>59</v>
      </c>
      <c r="E62" s="172">
        <v>3.8983050847457625</v>
      </c>
      <c r="F62" s="149">
        <v>3.94</v>
      </c>
      <c r="G62" s="538">
        <v>57</v>
      </c>
      <c r="H62" s="106">
        <f t="shared" si="1"/>
        <v>57</v>
      </c>
      <c r="J62" s="104"/>
    </row>
    <row r="63" spans="1:10" ht="15" customHeight="1" x14ac:dyDescent="0.25">
      <c r="A63" s="35">
        <v>58</v>
      </c>
      <c r="B63" s="49" t="s">
        <v>23</v>
      </c>
      <c r="C63" s="112" t="s">
        <v>27</v>
      </c>
      <c r="D63" s="137">
        <v>136</v>
      </c>
      <c r="E63" s="160">
        <v>3.8897058823529411</v>
      </c>
      <c r="F63" s="137">
        <v>3.94</v>
      </c>
      <c r="G63" s="538">
        <v>58</v>
      </c>
      <c r="H63" s="106">
        <f t="shared" si="1"/>
        <v>58</v>
      </c>
      <c r="J63" s="104"/>
    </row>
    <row r="64" spans="1:10" ht="15" customHeight="1" x14ac:dyDescent="0.25">
      <c r="A64" s="35">
        <v>59</v>
      </c>
      <c r="B64" s="49" t="s">
        <v>49</v>
      </c>
      <c r="C64" s="113" t="s">
        <v>94</v>
      </c>
      <c r="D64" s="149">
        <v>71</v>
      </c>
      <c r="E64" s="172">
        <v>3.887323943661972</v>
      </c>
      <c r="F64" s="149">
        <v>3.94</v>
      </c>
      <c r="G64" s="538">
        <v>59</v>
      </c>
      <c r="H64" s="106">
        <f t="shared" si="1"/>
        <v>59</v>
      </c>
      <c r="J64" s="104"/>
    </row>
    <row r="65" spans="1:10" ht="15" customHeight="1" thickBot="1" x14ac:dyDescent="0.3">
      <c r="A65" s="38">
        <v>60</v>
      </c>
      <c r="B65" s="53" t="s">
        <v>1</v>
      </c>
      <c r="C65" s="125" t="s">
        <v>17</v>
      </c>
      <c r="D65" s="151">
        <v>142</v>
      </c>
      <c r="E65" s="174">
        <v>3.880281690140845</v>
      </c>
      <c r="F65" s="151">
        <v>3.94</v>
      </c>
      <c r="G65" s="541">
        <v>60</v>
      </c>
      <c r="H65" s="109">
        <f t="shared" si="1"/>
        <v>60</v>
      </c>
      <c r="J65" s="104"/>
    </row>
    <row r="66" spans="1:10" ht="15" customHeight="1" x14ac:dyDescent="0.25">
      <c r="A66" s="33">
        <v>61</v>
      </c>
      <c r="B66" s="51" t="s">
        <v>23</v>
      </c>
      <c r="C66" s="126" t="s">
        <v>24</v>
      </c>
      <c r="D66" s="155">
        <v>74</v>
      </c>
      <c r="E66" s="178">
        <v>3.8783783783783785</v>
      </c>
      <c r="F66" s="155">
        <v>3.94</v>
      </c>
      <c r="G66" s="537">
        <v>61</v>
      </c>
      <c r="H66" s="105">
        <f t="shared" si="1"/>
        <v>61</v>
      </c>
      <c r="J66" s="104"/>
    </row>
    <row r="67" spans="1:10" ht="15" customHeight="1" x14ac:dyDescent="0.25">
      <c r="A67" s="35">
        <v>62</v>
      </c>
      <c r="B67" s="49" t="s">
        <v>38</v>
      </c>
      <c r="C67" s="110" t="s">
        <v>43</v>
      </c>
      <c r="D67" s="136">
        <v>65</v>
      </c>
      <c r="E67" s="159">
        <v>3.8615384615384616</v>
      </c>
      <c r="F67" s="136">
        <v>3.94</v>
      </c>
      <c r="G67" s="538">
        <v>62</v>
      </c>
      <c r="H67" s="106">
        <f t="shared" si="1"/>
        <v>62</v>
      </c>
      <c r="J67" s="104"/>
    </row>
    <row r="68" spans="1:10" ht="15" customHeight="1" x14ac:dyDescent="0.25">
      <c r="A68" s="35">
        <v>63</v>
      </c>
      <c r="B68" s="49" t="s">
        <v>38</v>
      </c>
      <c r="C68" s="542" t="s">
        <v>40</v>
      </c>
      <c r="D68" s="157">
        <v>28</v>
      </c>
      <c r="E68" s="179">
        <v>3.8571428571428572</v>
      </c>
      <c r="F68" s="157">
        <v>3.94</v>
      </c>
      <c r="G68" s="538">
        <v>63</v>
      </c>
      <c r="H68" s="106">
        <f t="shared" si="1"/>
        <v>63</v>
      </c>
      <c r="J68" s="104"/>
    </row>
    <row r="69" spans="1:10" ht="15" customHeight="1" x14ac:dyDescent="0.25">
      <c r="A69" s="35">
        <v>64</v>
      </c>
      <c r="B69" s="49" t="s">
        <v>0</v>
      </c>
      <c r="C69" s="112" t="s">
        <v>89</v>
      </c>
      <c r="D69" s="137">
        <v>46</v>
      </c>
      <c r="E69" s="160">
        <v>3.847826086956522</v>
      </c>
      <c r="F69" s="137">
        <v>3.94</v>
      </c>
      <c r="G69" s="538">
        <v>64</v>
      </c>
      <c r="H69" s="106">
        <f t="shared" si="1"/>
        <v>64</v>
      </c>
      <c r="J69" s="104"/>
    </row>
    <row r="70" spans="1:10" ht="15" customHeight="1" x14ac:dyDescent="0.25">
      <c r="A70" s="35">
        <v>65</v>
      </c>
      <c r="B70" s="49" t="s">
        <v>1</v>
      </c>
      <c r="C70" s="113" t="s">
        <v>12</v>
      </c>
      <c r="D70" s="149">
        <v>148</v>
      </c>
      <c r="E70" s="172">
        <v>3.8445945945945947</v>
      </c>
      <c r="F70" s="149">
        <v>3.94</v>
      </c>
      <c r="G70" s="538">
        <v>65</v>
      </c>
      <c r="H70" s="106">
        <f t="shared" ref="H70:H101" si="2">SUM(G70:G70)</f>
        <v>65</v>
      </c>
      <c r="J70" s="104"/>
    </row>
    <row r="71" spans="1:10" ht="15" customHeight="1" x14ac:dyDescent="0.25">
      <c r="A71" s="35">
        <v>66</v>
      </c>
      <c r="B71" s="49" t="s">
        <v>23</v>
      </c>
      <c r="C71" s="113" t="s">
        <v>131</v>
      </c>
      <c r="D71" s="149">
        <v>119</v>
      </c>
      <c r="E71" s="172">
        <v>3.8403361344537816</v>
      </c>
      <c r="F71" s="149">
        <v>3.94</v>
      </c>
      <c r="G71" s="538">
        <v>66</v>
      </c>
      <c r="H71" s="106">
        <f t="shared" si="2"/>
        <v>66</v>
      </c>
      <c r="J71" s="104"/>
    </row>
    <row r="72" spans="1:10" ht="15" customHeight="1" x14ac:dyDescent="0.25">
      <c r="A72" s="35">
        <v>67</v>
      </c>
      <c r="B72" s="131" t="s">
        <v>1</v>
      </c>
      <c r="C72" s="119" t="s">
        <v>149</v>
      </c>
      <c r="D72" s="140">
        <v>147</v>
      </c>
      <c r="E72" s="163">
        <v>3.8367346938775508</v>
      </c>
      <c r="F72" s="140">
        <v>3.94</v>
      </c>
      <c r="G72" s="538">
        <v>67</v>
      </c>
      <c r="H72" s="106">
        <f t="shared" si="2"/>
        <v>67</v>
      </c>
      <c r="J72" s="104"/>
    </row>
    <row r="73" spans="1:10" ht="15" customHeight="1" x14ac:dyDescent="0.25">
      <c r="A73" s="35">
        <v>68</v>
      </c>
      <c r="B73" s="49" t="s">
        <v>58</v>
      </c>
      <c r="C73" s="123" t="s">
        <v>76</v>
      </c>
      <c r="D73" s="147">
        <v>101</v>
      </c>
      <c r="E73" s="170">
        <v>3.8316831683168315</v>
      </c>
      <c r="F73" s="147">
        <v>3.94</v>
      </c>
      <c r="G73" s="538">
        <v>68</v>
      </c>
      <c r="H73" s="106">
        <f t="shared" si="2"/>
        <v>68</v>
      </c>
      <c r="J73" s="104"/>
    </row>
    <row r="74" spans="1:10" ht="15" customHeight="1" x14ac:dyDescent="0.25">
      <c r="A74" s="35">
        <v>69</v>
      </c>
      <c r="B74" s="49" t="s">
        <v>1</v>
      </c>
      <c r="C74" s="112" t="s">
        <v>14</v>
      </c>
      <c r="D74" s="137">
        <v>181</v>
      </c>
      <c r="E74" s="160">
        <v>3.7900552486187844</v>
      </c>
      <c r="F74" s="137">
        <v>3.94</v>
      </c>
      <c r="G74" s="538">
        <v>69</v>
      </c>
      <c r="H74" s="106">
        <f t="shared" si="2"/>
        <v>69</v>
      </c>
      <c r="J74" s="104"/>
    </row>
    <row r="75" spans="1:10" ht="15" customHeight="1" thickBot="1" x14ac:dyDescent="0.3">
      <c r="A75" s="36">
        <v>70</v>
      </c>
      <c r="B75" s="52" t="s">
        <v>1</v>
      </c>
      <c r="C75" s="312" t="s">
        <v>64</v>
      </c>
      <c r="D75" s="318">
        <v>42</v>
      </c>
      <c r="E75" s="315">
        <v>3.7857142857142856</v>
      </c>
      <c r="F75" s="318">
        <v>3.94</v>
      </c>
      <c r="G75" s="539">
        <v>70</v>
      </c>
      <c r="H75" s="107">
        <f t="shared" si="2"/>
        <v>70</v>
      </c>
      <c r="J75" s="104"/>
    </row>
    <row r="76" spans="1:10" ht="15" customHeight="1" x14ac:dyDescent="0.25">
      <c r="A76" s="35">
        <v>71</v>
      </c>
      <c r="B76" s="54" t="s">
        <v>1</v>
      </c>
      <c r="C76" s="519" t="s">
        <v>20</v>
      </c>
      <c r="D76" s="528">
        <v>56</v>
      </c>
      <c r="E76" s="524">
        <v>3.7857142857142856</v>
      </c>
      <c r="F76" s="528">
        <v>3.94</v>
      </c>
      <c r="G76" s="540">
        <v>71</v>
      </c>
      <c r="H76" s="108">
        <f t="shared" si="2"/>
        <v>71</v>
      </c>
      <c r="J76" s="104"/>
    </row>
    <row r="77" spans="1:10" ht="15" customHeight="1" x14ac:dyDescent="0.25">
      <c r="A77" s="35">
        <v>72</v>
      </c>
      <c r="B77" s="49" t="s">
        <v>29</v>
      </c>
      <c r="C77" s="113" t="s">
        <v>28</v>
      </c>
      <c r="D77" s="149">
        <v>74</v>
      </c>
      <c r="E77" s="172">
        <v>3.7837837837837838</v>
      </c>
      <c r="F77" s="149">
        <v>3.94</v>
      </c>
      <c r="G77" s="538">
        <v>72</v>
      </c>
      <c r="H77" s="106">
        <f t="shared" si="2"/>
        <v>72</v>
      </c>
      <c r="J77" s="104"/>
    </row>
    <row r="78" spans="1:10" ht="15" customHeight="1" x14ac:dyDescent="0.25">
      <c r="A78" s="35">
        <v>73</v>
      </c>
      <c r="B78" s="49" t="s">
        <v>49</v>
      </c>
      <c r="C78" s="546" t="s">
        <v>51</v>
      </c>
      <c r="D78" s="326">
        <v>42</v>
      </c>
      <c r="E78" s="323">
        <v>3.7619047619047619</v>
      </c>
      <c r="F78" s="326">
        <v>3.94</v>
      </c>
      <c r="G78" s="538">
        <v>73</v>
      </c>
      <c r="H78" s="106">
        <f t="shared" si="2"/>
        <v>73</v>
      </c>
      <c r="J78" s="104"/>
    </row>
    <row r="79" spans="1:10" ht="15" customHeight="1" x14ac:dyDescent="0.25">
      <c r="A79" s="35">
        <v>74</v>
      </c>
      <c r="B79" s="49" t="s">
        <v>29</v>
      </c>
      <c r="C79" s="119" t="s">
        <v>31</v>
      </c>
      <c r="D79" s="140">
        <v>68</v>
      </c>
      <c r="E79" s="163">
        <v>3.75</v>
      </c>
      <c r="F79" s="140">
        <v>3.94</v>
      </c>
      <c r="G79" s="538">
        <v>74</v>
      </c>
      <c r="H79" s="106">
        <f t="shared" si="2"/>
        <v>74</v>
      </c>
      <c r="J79" s="104"/>
    </row>
    <row r="80" spans="1:10" ht="15" customHeight="1" x14ac:dyDescent="0.25">
      <c r="A80" s="35">
        <v>75</v>
      </c>
      <c r="B80" s="49" t="s">
        <v>58</v>
      </c>
      <c r="C80" s="544" t="s">
        <v>79</v>
      </c>
      <c r="D80" s="307">
        <v>47</v>
      </c>
      <c r="E80" s="163">
        <v>3.7446808510638299</v>
      </c>
      <c r="F80" s="140">
        <v>3.94</v>
      </c>
      <c r="G80" s="538">
        <v>75</v>
      </c>
      <c r="H80" s="106">
        <f t="shared" si="2"/>
        <v>75</v>
      </c>
      <c r="J80" s="104"/>
    </row>
    <row r="81" spans="1:10" ht="15" customHeight="1" x14ac:dyDescent="0.25">
      <c r="A81" s="35">
        <v>76</v>
      </c>
      <c r="B81" s="49" t="s">
        <v>1</v>
      </c>
      <c r="C81" s="152" t="s">
        <v>2</v>
      </c>
      <c r="D81" s="150">
        <v>69</v>
      </c>
      <c r="E81" s="173">
        <v>3.7391304347826089</v>
      </c>
      <c r="F81" s="150">
        <v>3.94</v>
      </c>
      <c r="G81" s="538">
        <v>76</v>
      </c>
      <c r="H81" s="106">
        <f t="shared" si="2"/>
        <v>76</v>
      </c>
      <c r="J81" s="104"/>
    </row>
    <row r="82" spans="1:10" ht="15" customHeight="1" x14ac:dyDescent="0.25">
      <c r="A82" s="35">
        <v>77</v>
      </c>
      <c r="B82" s="49" t="s">
        <v>38</v>
      </c>
      <c r="C82" s="548" t="s">
        <v>37</v>
      </c>
      <c r="D82" s="550">
        <v>126</v>
      </c>
      <c r="E82" s="552">
        <v>3.7380952380952381</v>
      </c>
      <c r="F82" s="550">
        <v>3.94</v>
      </c>
      <c r="G82" s="538">
        <v>77</v>
      </c>
      <c r="H82" s="106">
        <f t="shared" si="2"/>
        <v>77</v>
      </c>
      <c r="J82" s="104"/>
    </row>
    <row r="83" spans="1:10" ht="15" customHeight="1" x14ac:dyDescent="0.25">
      <c r="A83" s="35">
        <v>78</v>
      </c>
      <c r="B83" s="49" t="s">
        <v>0</v>
      </c>
      <c r="C83" s="123" t="s">
        <v>62</v>
      </c>
      <c r="D83" s="147">
        <v>41</v>
      </c>
      <c r="E83" s="170">
        <v>3.7317073170731709</v>
      </c>
      <c r="F83" s="147">
        <v>3.94</v>
      </c>
      <c r="G83" s="538">
        <v>78</v>
      </c>
      <c r="H83" s="106">
        <f t="shared" si="2"/>
        <v>78</v>
      </c>
      <c r="J83" s="104"/>
    </row>
    <row r="84" spans="1:10" ht="15" customHeight="1" x14ac:dyDescent="0.25">
      <c r="A84" s="35">
        <v>79</v>
      </c>
      <c r="B84" s="49" t="s">
        <v>1</v>
      </c>
      <c r="C84" s="112" t="s">
        <v>22</v>
      </c>
      <c r="D84" s="137">
        <v>64</v>
      </c>
      <c r="E84" s="160">
        <v>3.71875</v>
      </c>
      <c r="F84" s="137">
        <v>3.94</v>
      </c>
      <c r="G84" s="538">
        <v>79</v>
      </c>
      <c r="H84" s="106">
        <f t="shared" si="2"/>
        <v>79</v>
      </c>
      <c r="J84" s="104"/>
    </row>
    <row r="85" spans="1:10" ht="15" customHeight="1" thickBot="1" x14ac:dyDescent="0.3">
      <c r="A85" s="38">
        <v>80</v>
      </c>
      <c r="B85" s="53" t="s">
        <v>1</v>
      </c>
      <c r="C85" s="518" t="s">
        <v>13</v>
      </c>
      <c r="D85" s="527">
        <v>70</v>
      </c>
      <c r="E85" s="523">
        <v>3.7142857142857144</v>
      </c>
      <c r="F85" s="527">
        <v>3.94</v>
      </c>
      <c r="G85" s="541">
        <v>80</v>
      </c>
      <c r="H85" s="109">
        <f t="shared" si="2"/>
        <v>80</v>
      </c>
      <c r="J85" s="104"/>
    </row>
    <row r="86" spans="1:10" ht="15" customHeight="1" x14ac:dyDescent="0.25">
      <c r="A86" s="33">
        <v>81</v>
      </c>
      <c r="B86" s="51" t="s">
        <v>1</v>
      </c>
      <c r="C86" s="118" t="s">
        <v>8</v>
      </c>
      <c r="D86" s="135">
        <v>102</v>
      </c>
      <c r="E86" s="158">
        <v>3.7058823529411766</v>
      </c>
      <c r="F86" s="135">
        <v>3.94</v>
      </c>
      <c r="G86" s="537">
        <v>81</v>
      </c>
      <c r="H86" s="105">
        <f t="shared" si="2"/>
        <v>81</v>
      </c>
      <c r="J86" s="104"/>
    </row>
    <row r="87" spans="1:10" ht="15" customHeight="1" x14ac:dyDescent="0.25">
      <c r="A87" s="35">
        <v>82</v>
      </c>
      <c r="B87" s="49" t="s">
        <v>49</v>
      </c>
      <c r="C87" s="113" t="s">
        <v>67</v>
      </c>
      <c r="D87" s="149">
        <v>105</v>
      </c>
      <c r="E87" s="172">
        <v>3.7047619047619049</v>
      </c>
      <c r="F87" s="149">
        <v>3.94</v>
      </c>
      <c r="G87" s="538">
        <v>82</v>
      </c>
      <c r="H87" s="106">
        <f t="shared" si="2"/>
        <v>82</v>
      </c>
      <c r="J87" s="104"/>
    </row>
    <row r="88" spans="1:10" ht="15" customHeight="1" x14ac:dyDescent="0.25">
      <c r="A88" s="35">
        <v>83</v>
      </c>
      <c r="B88" s="49" t="s">
        <v>38</v>
      </c>
      <c r="C88" s="113" t="s">
        <v>45</v>
      </c>
      <c r="D88" s="149">
        <v>116</v>
      </c>
      <c r="E88" s="172">
        <v>3.6896551724137931</v>
      </c>
      <c r="F88" s="149">
        <v>3.94</v>
      </c>
      <c r="G88" s="538">
        <v>83</v>
      </c>
      <c r="H88" s="106">
        <f t="shared" si="2"/>
        <v>83</v>
      </c>
      <c r="J88" s="104"/>
    </row>
    <row r="89" spans="1:10" ht="15" customHeight="1" x14ac:dyDescent="0.25">
      <c r="A89" s="35">
        <v>84</v>
      </c>
      <c r="B89" s="49" t="s">
        <v>49</v>
      </c>
      <c r="C89" s="119" t="s">
        <v>52</v>
      </c>
      <c r="D89" s="140">
        <v>57</v>
      </c>
      <c r="E89" s="163">
        <v>3.6842105263157894</v>
      </c>
      <c r="F89" s="140">
        <v>3.94</v>
      </c>
      <c r="G89" s="538">
        <v>84</v>
      </c>
      <c r="H89" s="106">
        <f t="shared" si="2"/>
        <v>84</v>
      </c>
      <c r="J89" s="104"/>
    </row>
    <row r="90" spans="1:10" ht="15" customHeight="1" x14ac:dyDescent="0.25">
      <c r="A90" s="35">
        <v>85</v>
      </c>
      <c r="B90" s="49" t="s">
        <v>1</v>
      </c>
      <c r="C90" s="119" t="s">
        <v>3</v>
      </c>
      <c r="D90" s="140">
        <v>101</v>
      </c>
      <c r="E90" s="163">
        <v>3.6831683168316833</v>
      </c>
      <c r="F90" s="140">
        <v>3.94</v>
      </c>
      <c r="G90" s="538">
        <v>85</v>
      </c>
      <c r="H90" s="106">
        <f t="shared" si="2"/>
        <v>85</v>
      </c>
      <c r="J90" s="104"/>
    </row>
    <row r="91" spans="1:10" ht="15" customHeight="1" x14ac:dyDescent="0.25">
      <c r="A91" s="35">
        <v>86</v>
      </c>
      <c r="B91" s="49" t="s">
        <v>49</v>
      </c>
      <c r="C91" s="112" t="s">
        <v>59</v>
      </c>
      <c r="D91" s="137">
        <v>78</v>
      </c>
      <c r="E91" s="160">
        <v>3.6794871794871793</v>
      </c>
      <c r="F91" s="137">
        <v>3.94</v>
      </c>
      <c r="G91" s="538">
        <v>86</v>
      </c>
      <c r="H91" s="106">
        <f t="shared" si="2"/>
        <v>86</v>
      </c>
      <c r="J91" s="104"/>
    </row>
    <row r="92" spans="1:10" ht="15" customHeight="1" x14ac:dyDescent="0.25">
      <c r="A92" s="35">
        <v>87</v>
      </c>
      <c r="B92" s="49" t="s">
        <v>38</v>
      </c>
      <c r="C92" s="516" t="s">
        <v>46</v>
      </c>
      <c r="D92" s="150">
        <v>122</v>
      </c>
      <c r="E92" s="173">
        <v>3.6475409836065573</v>
      </c>
      <c r="F92" s="150">
        <v>3.94</v>
      </c>
      <c r="G92" s="538">
        <v>87</v>
      </c>
      <c r="H92" s="106">
        <f t="shared" si="2"/>
        <v>87</v>
      </c>
      <c r="J92" s="104"/>
    </row>
    <row r="93" spans="1:10" ht="15" customHeight="1" x14ac:dyDescent="0.25">
      <c r="A93" s="35">
        <v>88</v>
      </c>
      <c r="B93" s="49" t="s">
        <v>1</v>
      </c>
      <c r="C93" s="112" t="s">
        <v>10</v>
      </c>
      <c r="D93" s="137">
        <v>115</v>
      </c>
      <c r="E93" s="160">
        <v>3.6434782608695651</v>
      </c>
      <c r="F93" s="137">
        <v>3.94</v>
      </c>
      <c r="G93" s="538">
        <v>88</v>
      </c>
      <c r="H93" s="106">
        <f t="shared" si="2"/>
        <v>88</v>
      </c>
      <c r="J93" s="104"/>
    </row>
    <row r="94" spans="1:10" ht="15" customHeight="1" x14ac:dyDescent="0.25">
      <c r="A94" s="35">
        <v>89</v>
      </c>
      <c r="B94" s="49" t="s">
        <v>1</v>
      </c>
      <c r="C94" s="119" t="s">
        <v>4</v>
      </c>
      <c r="D94" s="140">
        <v>79</v>
      </c>
      <c r="E94" s="163">
        <v>3.6202531645569622</v>
      </c>
      <c r="F94" s="140">
        <v>3.94</v>
      </c>
      <c r="G94" s="538">
        <v>89</v>
      </c>
      <c r="H94" s="106">
        <f t="shared" si="2"/>
        <v>89</v>
      </c>
      <c r="J94" s="104"/>
    </row>
    <row r="95" spans="1:10" ht="15" customHeight="1" thickBot="1" x14ac:dyDescent="0.3">
      <c r="A95" s="36">
        <v>90</v>
      </c>
      <c r="B95" s="52" t="s">
        <v>58</v>
      </c>
      <c r="C95" s="533" t="s">
        <v>78</v>
      </c>
      <c r="D95" s="536">
        <v>60</v>
      </c>
      <c r="E95" s="534">
        <v>3.6166666666666667</v>
      </c>
      <c r="F95" s="536">
        <v>3.94</v>
      </c>
      <c r="G95" s="539">
        <v>90</v>
      </c>
      <c r="H95" s="107">
        <f t="shared" si="2"/>
        <v>90</v>
      </c>
    </row>
    <row r="96" spans="1:10" ht="15" customHeight="1" x14ac:dyDescent="0.25">
      <c r="A96" s="35">
        <v>91</v>
      </c>
      <c r="B96" s="54" t="s">
        <v>1</v>
      </c>
      <c r="C96" s="520" t="s">
        <v>7</v>
      </c>
      <c r="D96" s="529">
        <v>79</v>
      </c>
      <c r="E96" s="525">
        <v>3.6075949367088609</v>
      </c>
      <c r="F96" s="529">
        <v>3.94</v>
      </c>
      <c r="G96" s="540">
        <v>91</v>
      </c>
      <c r="H96" s="108">
        <f t="shared" si="2"/>
        <v>91</v>
      </c>
    </row>
    <row r="97" spans="1:8" ht="15" customHeight="1" x14ac:dyDescent="0.25">
      <c r="A97" s="35">
        <v>92</v>
      </c>
      <c r="B97" s="49" t="s">
        <v>38</v>
      </c>
      <c r="C97" s="314" t="s">
        <v>41</v>
      </c>
      <c r="D97" s="319">
        <v>75</v>
      </c>
      <c r="E97" s="317">
        <v>3.6</v>
      </c>
      <c r="F97" s="319">
        <v>3.94</v>
      </c>
      <c r="G97" s="538">
        <v>92</v>
      </c>
      <c r="H97" s="106">
        <f t="shared" si="2"/>
        <v>92</v>
      </c>
    </row>
    <row r="98" spans="1:8" ht="15" customHeight="1" x14ac:dyDescent="0.25">
      <c r="A98" s="35">
        <v>93</v>
      </c>
      <c r="B98" s="49" t="s">
        <v>1</v>
      </c>
      <c r="C98" s="112" t="s">
        <v>5</v>
      </c>
      <c r="D98" s="137">
        <v>72</v>
      </c>
      <c r="E98" s="160">
        <v>3.5694444444444446</v>
      </c>
      <c r="F98" s="137">
        <v>3.94</v>
      </c>
      <c r="G98" s="538">
        <v>93</v>
      </c>
      <c r="H98" s="106">
        <f t="shared" si="2"/>
        <v>93</v>
      </c>
    </row>
    <row r="99" spans="1:8" ht="15" customHeight="1" x14ac:dyDescent="0.25">
      <c r="A99" s="35">
        <v>94</v>
      </c>
      <c r="B99" s="49" t="s">
        <v>38</v>
      </c>
      <c r="C99" s="321" t="s">
        <v>69</v>
      </c>
      <c r="D99" s="327">
        <v>50</v>
      </c>
      <c r="E99" s="324">
        <v>3.56</v>
      </c>
      <c r="F99" s="327">
        <v>3.94</v>
      </c>
      <c r="G99" s="538">
        <v>94</v>
      </c>
      <c r="H99" s="106">
        <f t="shared" si="2"/>
        <v>94</v>
      </c>
    </row>
    <row r="100" spans="1:8" ht="15" customHeight="1" x14ac:dyDescent="0.25">
      <c r="A100" s="35">
        <v>95</v>
      </c>
      <c r="B100" s="49" t="s">
        <v>58</v>
      </c>
      <c r="C100" s="133" t="s">
        <v>124</v>
      </c>
      <c r="D100" s="144">
        <v>76</v>
      </c>
      <c r="E100" s="167">
        <v>3.5526315789473686</v>
      </c>
      <c r="F100" s="144">
        <v>3.94</v>
      </c>
      <c r="G100" s="538">
        <v>95</v>
      </c>
      <c r="H100" s="106">
        <f t="shared" si="2"/>
        <v>95</v>
      </c>
    </row>
    <row r="101" spans="1:8" ht="15" customHeight="1" x14ac:dyDescent="0.25">
      <c r="A101" s="35">
        <v>96</v>
      </c>
      <c r="B101" s="49" t="s">
        <v>49</v>
      </c>
      <c r="C101" s="132" t="s">
        <v>50</v>
      </c>
      <c r="D101" s="141">
        <v>51</v>
      </c>
      <c r="E101" s="164">
        <v>3.5490196078431371</v>
      </c>
      <c r="F101" s="141">
        <v>3.94</v>
      </c>
      <c r="G101" s="538">
        <v>96</v>
      </c>
      <c r="H101" s="106">
        <f t="shared" si="2"/>
        <v>96</v>
      </c>
    </row>
    <row r="102" spans="1:8" ht="15" customHeight="1" x14ac:dyDescent="0.25">
      <c r="A102" s="35">
        <v>97</v>
      </c>
      <c r="B102" s="49" t="s">
        <v>29</v>
      </c>
      <c r="C102" s="120" t="s">
        <v>32</v>
      </c>
      <c r="D102" s="142">
        <v>69</v>
      </c>
      <c r="E102" s="165">
        <v>3.5362318840579712</v>
      </c>
      <c r="F102" s="142">
        <v>3.94</v>
      </c>
      <c r="G102" s="538">
        <v>97</v>
      </c>
      <c r="H102" s="106">
        <f t="shared" ref="H102:H133" si="3">SUM(G102:G102)</f>
        <v>97</v>
      </c>
    </row>
    <row r="103" spans="1:8" ht="15" customHeight="1" x14ac:dyDescent="0.25">
      <c r="A103" s="35">
        <v>98</v>
      </c>
      <c r="B103" s="134" t="s">
        <v>29</v>
      </c>
      <c r="C103" s="113" t="s">
        <v>83</v>
      </c>
      <c r="D103" s="149">
        <v>56</v>
      </c>
      <c r="E103" s="172">
        <v>3.5357142857142856</v>
      </c>
      <c r="F103" s="149">
        <v>3.94</v>
      </c>
      <c r="G103" s="538">
        <v>98</v>
      </c>
      <c r="H103" s="106">
        <f t="shared" si="3"/>
        <v>98</v>
      </c>
    </row>
    <row r="104" spans="1:8" ht="15" customHeight="1" x14ac:dyDescent="0.25">
      <c r="A104" s="35">
        <v>99</v>
      </c>
      <c r="B104" s="49" t="s">
        <v>23</v>
      </c>
      <c r="C104" s="113" t="s">
        <v>128</v>
      </c>
      <c r="D104" s="149">
        <v>71</v>
      </c>
      <c r="E104" s="172">
        <v>3.535211267605634</v>
      </c>
      <c r="F104" s="149">
        <v>3.94</v>
      </c>
      <c r="G104" s="538">
        <v>99</v>
      </c>
      <c r="H104" s="106">
        <f t="shared" si="3"/>
        <v>99</v>
      </c>
    </row>
    <row r="105" spans="1:8" ht="15" customHeight="1" thickBot="1" x14ac:dyDescent="0.3">
      <c r="A105" s="38">
        <v>100</v>
      </c>
      <c r="B105" s="53" t="s">
        <v>49</v>
      </c>
      <c r="C105" s="117" t="s">
        <v>48</v>
      </c>
      <c r="D105" s="138">
        <v>60</v>
      </c>
      <c r="E105" s="161">
        <v>3.5166666666666666</v>
      </c>
      <c r="F105" s="138">
        <v>3.94</v>
      </c>
      <c r="G105" s="541">
        <v>100</v>
      </c>
      <c r="H105" s="109">
        <f t="shared" si="3"/>
        <v>100</v>
      </c>
    </row>
    <row r="106" spans="1:8" ht="15" customHeight="1" x14ac:dyDescent="0.25">
      <c r="A106" s="33">
        <v>101</v>
      </c>
      <c r="B106" s="51" t="s">
        <v>38</v>
      </c>
      <c r="C106" s="126" t="s">
        <v>68</v>
      </c>
      <c r="D106" s="155">
        <v>54</v>
      </c>
      <c r="E106" s="178">
        <v>3.5</v>
      </c>
      <c r="F106" s="155">
        <v>3.94</v>
      </c>
      <c r="G106" s="537">
        <v>101</v>
      </c>
      <c r="H106" s="105">
        <f t="shared" si="3"/>
        <v>101</v>
      </c>
    </row>
    <row r="107" spans="1:8" ht="15" customHeight="1" x14ac:dyDescent="0.25">
      <c r="A107" s="35">
        <v>102</v>
      </c>
      <c r="B107" s="49" t="s">
        <v>38</v>
      </c>
      <c r="C107" s="119" t="s">
        <v>39</v>
      </c>
      <c r="D107" s="140">
        <v>60</v>
      </c>
      <c r="E107" s="163">
        <v>3.5</v>
      </c>
      <c r="F107" s="140">
        <v>3.94</v>
      </c>
      <c r="G107" s="538">
        <v>102</v>
      </c>
      <c r="H107" s="106">
        <f t="shared" si="3"/>
        <v>102</v>
      </c>
    </row>
    <row r="108" spans="1:8" ht="15" customHeight="1" x14ac:dyDescent="0.25">
      <c r="A108" s="35">
        <v>103</v>
      </c>
      <c r="B108" s="49" t="s">
        <v>38</v>
      </c>
      <c r="C108" s="515" t="s">
        <v>44</v>
      </c>
      <c r="D108" s="531">
        <v>49</v>
      </c>
      <c r="E108" s="535">
        <v>3.4693877551020407</v>
      </c>
      <c r="F108" s="531">
        <v>3.94</v>
      </c>
      <c r="G108" s="538">
        <v>103</v>
      </c>
      <c r="H108" s="106">
        <f t="shared" si="3"/>
        <v>103</v>
      </c>
    </row>
    <row r="109" spans="1:8" ht="15" customHeight="1" x14ac:dyDescent="0.25">
      <c r="A109" s="35">
        <v>104</v>
      </c>
      <c r="B109" s="49" t="s">
        <v>1</v>
      </c>
      <c r="C109" s="119" t="s">
        <v>21</v>
      </c>
      <c r="D109" s="140">
        <v>26</v>
      </c>
      <c r="E109" s="163">
        <v>3.4615384615384617</v>
      </c>
      <c r="F109" s="140">
        <v>3.94</v>
      </c>
      <c r="G109" s="538">
        <v>104</v>
      </c>
      <c r="H109" s="106">
        <f t="shared" si="3"/>
        <v>104</v>
      </c>
    </row>
    <row r="110" spans="1:8" ht="15" customHeight="1" x14ac:dyDescent="0.25">
      <c r="A110" s="35">
        <v>105</v>
      </c>
      <c r="B110" s="49" t="s">
        <v>29</v>
      </c>
      <c r="C110" s="112" t="s">
        <v>30</v>
      </c>
      <c r="D110" s="137">
        <v>54</v>
      </c>
      <c r="E110" s="160">
        <v>3.4444444444444446</v>
      </c>
      <c r="F110" s="137">
        <v>3.94</v>
      </c>
      <c r="G110" s="538">
        <v>105</v>
      </c>
      <c r="H110" s="106">
        <f t="shared" si="3"/>
        <v>105</v>
      </c>
    </row>
    <row r="111" spans="1:8" ht="15" customHeight="1" x14ac:dyDescent="0.25">
      <c r="A111" s="35">
        <v>106</v>
      </c>
      <c r="B111" s="49" t="s">
        <v>29</v>
      </c>
      <c r="C111" s="120" t="s">
        <v>82</v>
      </c>
      <c r="D111" s="142">
        <v>19</v>
      </c>
      <c r="E111" s="165">
        <v>3.4210526315789473</v>
      </c>
      <c r="F111" s="142">
        <v>3.94</v>
      </c>
      <c r="G111" s="538">
        <v>106</v>
      </c>
      <c r="H111" s="106">
        <f t="shared" si="3"/>
        <v>106</v>
      </c>
    </row>
    <row r="112" spans="1:8" ht="15" customHeight="1" x14ac:dyDescent="0.25">
      <c r="A112" s="35">
        <v>107</v>
      </c>
      <c r="B112" s="49" t="s">
        <v>38</v>
      </c>
      <c r="C112" s="519" t="s">
        <v>42</v>
      </c>
      <c r="D112" s="528">
        <v>52</v>
      </c>
      <c r="E112" s="524">
        <v>3.3846153846153846</v>
      </c>
      <c r="F112" s="528">
        <v>3.94</v>
      </c>
      <c r="G112" s="538">
        <v>107</v>
      </c>
      <c r="H112" s="106">
        <f t="shared" si="3"/>
        <v>107</v>
      </c>
    </row>
    <row r="113" spans="1:8" ht="15" customHeight="1" x14ac:dyDescent="0.25">
      <c r="A113" s="35">
        <v>108</v>
      </c>
      <c r="B113" s="49" t="s">
        <v>29</v>
      </c>
      <c r="C113" s="153" t="s">
        <v>81</v>
      </c>
      <c r="D113" s="154">
        <v>51</v>
      </c>
      <c r="E113" s="177">
        <v>3.3725490196078431</v>
      </c>
      <c r="F113" s="154">
        <v>3.94</v>
      </c>
      <c r="G113" s="538">
        <v>108</v>
      </c>
      <c r="H113" s="106">
        <f t="shared" si="3"/>
        <v>108</v>
      </c>
    </row>
    <row r="114" spans="1:8" ht="15" customHeight="1" thickBot="1" x14ac:dyDescent="0.3">
      <c r="A114" s="495">
        <v>109</v>
      </c>
      <c r="B114" s="52" t="s">
        <v>29</v>
      </c>
      <c r="C114" s="602" t="s">
        <v>65</v>
      </c>
      <c r="D114" s="603">
        <v>50</v>
      </c>
      <c r="E114" s="604">
        <v>3.34</v>
      </c>
      <c r="F114" s="603">
        <v>3.94</v>
      </c>
      <c r="G114" s="539">
        <v>109</v>
      </c>
      <c r="H114" s="107">
        <f t="shared" si="3"/>
        <v>109</v>
      </c>
    </row>
    <row r="115" spans="1:8" x14ac:dyDescent="0.25">
      <c r="C115" s="48" t="s">
        <v>100</v>
      </c>
      <c r="D115" s="48"/>
      <c r="E115" s="175">
        <f>AVERAGE(E6:E114)</f>
        <v>3.8918245054091867</v>
      </c>
      <c r="F115" s="48"/>
    </row>
    <row r="116" spans="1:8" x14ac:dyDescent="0.25">
      <c r="C116" s="47" t="s">
        <v>111</v>
      </c>
      <c r="D116" s="47"/>
      <c r="E116" s="47">
        <v>3.94</v>
      </c>
      <c r="F116" s="47"/>
      <c r="G116" s="50"/>
    </row>
  </sheetData>
  <sortState ref="B88:AH95">
    <sortCondition ref="J88"/>
  </sortState>
  <mergeCells count="5">
    <mergeCell ref="H4:H5"/>
    <mergeCell ref="A4:A5"/>
    <mergeCell ref="B4:B5"/>
    <mergeCell ref="C4:C5"/>
    <mergeCell ref="D4:F4"/>
  </mergeCells>
  <conditionalFormatting sqref="E6:E116">
    <cfRule type="cellIs" dxfId="14" priority="838" operator="between">
      <formula>3.887</formula>
      <formula>$E$115</formula>
    </cfRule>
    <cfRule type="cellIs" dxfId="13" priority="839" operator="lessThan">
      <formula>3.5</formula>
    </cfRule>
    <cfRule type="cellIs" dxfId="12" priority="840" operator="between">
      <formula>$E$115</formula>
      <formula>3.5</formula>
    </cfRule>
    <cfRule type="cellIs" dxfId="11" priority="841" operator="between">
      <formula>4.5</formula>
      <formula>$E$115</formula>
    </cfRule>
    <cfRule type="cellIs" dxfId="10" priority="842" operator="greaterThanOrEqual">
      <formula>4.5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="90" zoomScaleNormal="90" workbookViewId="0">
      <pane xSplit="5" ySplit="6" topLeftCell="F7" activePane="bottomRight" state="frozen"/>
      <selection pane="topRight" activeCell="K1" sqref="K1"/>
      <selection pane="bottomLeft" activeCell="A7" sqref="A7"/>
      <selection pane="bottomRight" activeCell="C5" sqref="C5"/>
    </sheetView>
  </sheetViews>
  <sheetFormatPr defaultColWidth="8.85546875" defaultRowHeight="15" x14ac:dyDescent="0.25"/>
  <cols>
    <col min="1" max="1" width="5.7109375" style="6" customWidth="1"/>
    <col min="2" max="2" width="18.7109375" style="6" customWidth="1"/>
    <col min="3" max="3" width="31.7109375" style="1" customWidth="1"/>
    <col min="4" max="4" width="7.7109375" style="1" customWidth="1"/>
    <col min="5" max="5" width="9.7109375" style="6" customWidth="1"/>
    <col min="6" max="6" width="7.7109375" style="2" customWidth="1"/>
    <col min="7" max="7" width="9.7109375" style="1" customWidth="1"/>
    <col min="8" max="16384" width="8.85546875" style="1"/>
  </cols>
  <sheetData>
    <row r="1" spans="1:8" s="2" customFormat="1" ht="15" customHeight="1" x14ac:dyDescent="0.25">
      <c r="A1" s="14"/>
      <c r="B1" s="15"/>
      <c r="C1" s="15"/>
      <c r="D1" s="15"/>
      <c r="E1" s="8"/>
      <c r="F1" s="7"/>
      <c r="G1" s="44"/>
      <c r="H1" s="45" t="s">
        <v>104</v>
      </c>
    </row>
    <row r="2" spans="1:8" s="2" customFormat="1" ht="15" customHeight="1" x14ac:dyDescent="0.25">
      <c r="A2" s="14"/>
      <c r="B2" s="704" t="s">
        <v>92</v>
      </c>
      <c r="C2" s="704"/>
      <c r="D2" s="57"/>
      <c r="E2" s="19">
        <v>2022</v>
      </c>
      <c r="F2" s="7"/>
      <c r="G2" s="62"/>
      <c r="H2" s="45" t="s">
        <v>105</v>
      </c>
    </row>
    <row r="3" spans="1:8" s="2" customFormat="1" ht="15" customHeight="1" x14ac:dyDescent="0.25">
      <c r="A3" s="14"/>
      <c r="B3" s="19"/>
      <c r="C3" s="18"/>
      <c r="D3" s="18"/>
      <c r="E3" s="8"/>
      <c r="F3" s="7"/>
      <c r="G3" s="63"/>
      <c r="H3" s="45" t="s">
        <v>106</v>
      </c>
    </row>
    <row r="4" spans="1:8" s="2" customFormat="1" ht="15" customHeight="1" thickBot="1" x14ac:dyDescent="0.3">
      <c r="A4" s="14"/>
      <c r="B4" s="19"/>
      <c r="C4" s="18"/>
      <c r="D4" s="18"/>
      <c r="E4" s="8"/>
      <c r="F4" s="7"/>
      <c r="G4" s="46"/>
      <c r="H4" s="45" t="s">
        <v>107</v>
      </c>
    </row>
    <row r="5" spans="1:8" s="2" customFormat="1" ht="30" customHeight="1" thickBot="1" x14ac:dyDescent="0.3">
      <c r="A5" s="59" t="s">
        <v>61</v>
      </c>
      <c r="B5" s="60" t="s">
        <v>60</v>
      </c>
      <c r="C5" s="60" t="s">
        <v>91</v>
      </c>
      <c r="D5" s="61" t="s">
        <v>103</v>
      </c>
      <c r="E5" s="96" t="s">
        <v>137</v>
      </c>
      <c r="F5" s="7"/>
    </row>
    <row r="6" spans="1:8" s="2" customFormat="1" ht="15" customHeight="1" thickBot="1" x14ac:dyDescent="0.3">
      <c r="A6" s="59"/>
      <c r="B6" s="60"/>
      <c r="C6" s="98" t="s">
        <v>123</v>
      </c>
      <c r="D6" s="99">
        <f>SUM(D7:D63)</f>
        <v>5934</v>
      </c>
      <c r="E6" s="103">
        <f>AVERAGE(E7:E115)</f>
        <v>3.8918245054091867</v>
      </c>
      <c r="F6" s="15"/>
    </row>
    <row r="7" spans="1:8" s="2" customFormat="1" ht="15" customHeight="1" x14ac:dyDescent="0.25">
      <c r="A7" s="100">
        <v>1</v>
      </c>
      <c r="B7" s="34" t="s">
        <v>0</v>
      </c>
      <c r="C7" s="40" t="s">
        <v>88</v>
      </c>
      <c r="D7" s="75">
        <v>102</v>
      </c>
      <c r="E7" s="500">
        <v>4.5196078431372548</v>
      </c>
      <c r="F7" s="15"/>
    </row>
    <row r="8" spans="1:8" s="3" customFormat="1" ht="15" customHeight="1" x14ac:dyDescent="0.25">
      <c r="A8" s="35">
        <v>2</v>
      </c>
      <c r="B8" s="39" t="s">
        <v>0</v>
      </c>
      <c r="C8" s="22" t="s">
        <v>125</v>
      </c>
      <c r="D8" s="82">
        <v>81</v>
      </c>
      <c r="E8" s="78">
        <v>4.4320987654320989</v>
      </c>
      <c r="F8" s="16"/>
    </row>
    <row r="9" spans="1:8" s="3" customFormat="1" ht="15" customHeight="1" x14ac:dyDescent="0.25">
      <c r="A9" s="35">
        <v>3</v>
      </c>
      <c r="B9" s="498" t="s">
        <v>23</v>
      </c>
      <c r="C9" s="23" t="s">
        <v>129</v>
      </c>
      <c r="D9" s="76">
        <v>55</v>
      </c>
      <c r="E9" s="78">
        <v>4.3454545454545457</v>
      </c>
      <c r="F9" s="16"/>
    </row>
    <row r="10" spans="1:8" s="3" customFormat="1" ht="15" customHeight="1" x14ac:dyDescent="0.25">
      <c r="A10" s="35">
        <v>4</v>
      </c>
      <c r="B10" s="594" t="s">
        <v>23</v>
      </c>
      <c r="C10" s="89" t="s">
        <v>85</v>
      </c>
      <c r="D10" s="83">
        <v>79</v>
      </c>
      <c r="E10" s="84">
        <v>4.3417721518987342</v>
      </c>
      <c r="F10" s="16"/>
    </row>
    <row r="11" spans="1:8" s="3" customFormat="1" ht="15" customHeight="1" x14ac:dyDescent="0.25">
      <c r="A11" s="35">
        <v>5</v>
      </c>
      <c r="B11" s="309" t="s">
        <v>49</v>
      </c>
      <c r="C11" s="23" t="s">
        <v>55</v>
      </c>
      <c r="D11" s="76">
        <v>100</v>
      </c>
      <c r="E11" s="81">
        <v>4.34</v>
      </c>
      <c r="F11" s="16"/>
    </row>
    <row r="12" spans="1:8" s="3" customFormat="1" ht="15" customHeight="1" x14ac:dyDescent="0.25">
      <c r="A12" s="35">
        <v>6</v>
      </c>
      <c r="B12" s="25" t="s">
        <v>0</v>
      </c>
      <c r="C12" s="23" t="s">
        <v>87</v>
      </c>
      <c r="D12" s="76">
        <v>101</v>
      </c>
      <c r="E12" s="78">
        <v>4.3168316831683171</v>
      </c>
      <c r="F12" s="16"/>
    </row>
    <row r="13" spans="1:8" s="3" customFormat="1" ht="15" customHeight="1" x14ac:dyDescent="0.25">
      <c r="A13" s="35">
        <v>7</v>
      </c>
      <c r="B13" s="25" t="s">
        <v>0</v>
      </c>
      <c r="C13" s="23" t="s">
        <v>98</v>
      </c>
      <c r="D13" s="76">
        <v>73</v>
      </c>
      <c r="E13" s="78">
        <v>4.3150684931506849</v>
      </c>
      <c r="F13" s="16"/>
    </row>
    <row r="14" spans="1:8" s="3" customFormat="1" ht="15" customHeight="1" x14ac:dyDescent="0.25">
      <c r="A14" s="55">
        <v>8</v>
      </c>
      <c r="B14" s="498" t="s">
        <v>29</v>
      </c>
      <c r="C14" s="23" t="s">
        <v>153</v>
      </c>
      <c r="D14" s="76">
        <v>52</v>
      </c>
      <c r="E14" s="88">
        <v>4.2692307692307692</v>
      </c>
      <c r="F14" s="16"/>
    </row>
    <row r="15" spans="1:8" s="3" customFormat="1" ht="15" customHeight="1" x14ac:dyDescent="0.25">
      <c r="A15" s="35">
        <v>9</v>
      </c>
      <c r="B15" s="25" t="s">
        <v>38</v>
      </c>
      <c r="C15" s="23" t="s">
        <v>126</v>
      </c>
      <c r="D15" s="76">
        <v>84</v>
      </c>
      <c r="E15" s="78">
        <v>4.2380952380952381</v>
      </c>
      <c r="F15" s="16"/>
    </row>
    <row r="16" spans="1:8" s="3" customFormat="1" ht="15" customHeight="1" thickBot="1" x14ac:dyDescent="0.3">
      <c r="A16" s="495">
        <v>10</v>
      </c>
      <c r="B16" s="600" t="s">
        <v>23</v>
      </c>
      <c r="C16" s="42" t="s">
        <v>25</v>
      </c>
      <c r="D16" s="79">
        <v>76</v>
      </c>
      <c r="E16" s="478">
        <v>4.2368421052631575</v>
      </c>
      <c r="F16" s="16"/>
    </row>
    <row r="17" spans="1:11" s="3" customFormat="1" ht="15" customHeight="1" x14ac:dyDescent="0.25">
      <c r="A17" s="35">
        <v>11</v>
      </c>
      <c r="B17" s="39" t="s">
        <v>29</v>
      </c>
      <c r="C17" s="22" t="s">
        <v>127</v>
      </c>
      <c r="D17" s="82">
        <v>33</v>
      </c>
      <c r="E17" s="78">
        <v>4.2121212121212119</v>
      </c>
      <c r="F17" s="16"/>
    </row>
    <row r="18" spans="1:11" s="3" customFormat="1" ht="15" customHeight="1" x14ac:dyDescent="0.25">
      <c r="A18" s="35">
        <v>12</v>
      </c>
      <c r="B18" s="498" t="s">
        <v>23</v>
      </c>
      <c r="C18" s="23" t="s">
        <v>130</v>
      </c>
      <c r="D18" s="76">
        <v>185</v>
      </c>
      <c r="E18" s="88">
        <v>4.2108108108108109</v>
      </c>
      <c r="F18" s="16"/>
    </row>
    <row r="19" spans="1:11" s="3" customFormat="1" ht="15" customHeight="1" x14ac:dyDescent="0.25">
      <c r="A19" s="35">
        <v>13</v>
      </c>
      <c r="B19" s="25" t="s">
        <v>1</v>
      </c>
      <c r="C19" s="23" t="s">
        <v>151</v>
      </c>
      <c r="D19" s="76">
        <v>58</v>
      </c>
      <c r="E19" s="88">
        <v>4.2068965517241379</v>
      </c>
      <c r="F19" s="16"/>
    </row>
    <row r="20" spans="1:11" s="3" customFormat="1" ht="15" customHeight="1" x14ac:dyDescent="0.25">
      <c r="A20" s="35">
        <v>14</v>
      </c>
      <c r="B20" s="498" t="s">
        <v>23</v>
      </c>
      <c r="C20" s="23" t="s">
        <v>26</v>
      </c>
      <c r="D20" s="76">
        <v>95</v>
      </c>
      <c r="E20" s="88">
        <v>4.2</v>
      </c>
      <c r="F20" s="16"/>
      <c r="K20" s="9"/>
    </row>
    <row r="21" spans="1:11" s="3" customFormat="1" ht="15" customHeight="1" x14ac:dyDescent="0.25">
      <c r="A21" s="35">
        <v>15</v>
      </c>
      <c r="B21" s="25" t="s">
        <v>1</v>
      </c>
      <c r="C21" s="23" t="s">
        <v>16</v>
      </c>
      <c r="D21" s="76">
        <v>180</v>
      </c>
      <c r="E21" s="88">
        <v>4.1722222222222225</v>
      </c>
      <c r="F21" s="16"/>
    </row>
    <row r="22" spans="1:11" s="3" customFormat="1" ht="15" customHeight="1" x14ac:dyDescent="0.25">
      <c r="A22" s="35">
        <v>16</v>
      </c>
      <c r="B22" s="25" t="s">
        <v>1</v>
      </c>
      <c r="C22" s="23" t="s">
        <v>139</v>
      </c>
      <c r="D22" s="76">
        <v>81</v>
      </c>
      <c r="E22" s="88">
        <v>4.1604938271604937</v>
      </c>
      <c r="F22" s="16"/>
    </row>
    <row r="23" spans="1:11" s="3" customFormat="1" ht="15" customHeight="1" x14ac:dyDescent="0.25">
      <c r="A23" s="35">
        <v>17</v>
      </c>
      <c r="B23" s="25" t="s">
        <v>1</v>
      </c>
      <c r="C23" s="23" t="s">
        <v>134</v>
      </c>
      <c r="D23" s="76">
        <v>135</v>
      </c>
      <c r="E23" s="88">
        <v>4.1407407407407408</v>
      </c>
      <c r="F23" s="16"/>
    </row>
    <row r="24" spans="1:11" s="3" customFormat="1" ht="15" customHeight="1" x14ac:dyDescent="0.25">
      <c r="A24" s="35">
        <v>18</v>
      </c>
      <c r="B24" s="25" t="s">
        <v>38</v>
      </c>
      <c r="C24" s="30" t="s">
        <v>72</v>
      </c>
      <c r="D24" s="76">
        <v>100</v>
      </c>
      <c r="E24" s="88">
        <v>4.1399999999999997</v>
      </c>
      <c r="F24" s="16"/>
    </row>
    <row r="25" spans="1:11" s="4" customFormat="1" ht="15" customHeight="1" x14ac:dyDescent="0.25">
      <c r="A25" s="35">
        <v>19</v>
      </c>
      <c r="B25" s="25" t="s">
        <v>1</v>
      </c>
      <c r="C25" s="23" t="s">
        <v>135</v>
      </c>
      <c r="D25" s="76">
        <v>235</v>
      </c>
      <c r="E25" s="88">
        <v>4.1361702127659576</v>
      </c>
      <c r="F25" s="17"/>
    </row>
    <row r="26" spans="1:11" s="3" customFormat="1" ht="15" customHeight="1" thickBot="1" x14ac:dyDescent="0.3">
      <c r="A26" s="38">
        <v>20</v>
      </c>
      <c r="B26" s="26" t="s">
        <v>1</v>
      </c>
      <c r="C26" s="89" t="s">
        <v>97</v>
      </c>
      <c r="D26" s="83">
        <v>191</v>
      </c>
      <c r="E26" s="490">
        <v>4.1361256544502618</v>
      </c>
      <c r="F26" s="16"/>
    </row>
    <row r="27" spans="1:11" s="3" customFormat="1" ht="15" customHeight="1" x14ac:dyDescent="0.25">
      <c r="A27" s="33">
        <v>21</v>
      </c>
      <c r="B27" s="599" t="s">
        <v>58</v>
      </c>
      <c r="C27" s="40" t="s">
        <v>74</v>
      </c>
      <c r="D27" s="75">
        <v>62</v>
      </c>
      <c r="E27" s="601">
        <v>4.129032258064516</v>
      </c>
      <c r="F27" s="16"/>
    </row>
    <row r="28" spans="1:11" s="3" customFormat="1" ht="15" customHeight="1" x14ac:dyDescent="0.25">
      <c r="A28" s="35">
        <v>22</v>
      </c>
      <c r="B28" s="498" t="s">
        <v>23</v>
      </c>
      <c r="C28" s="23" t="s">
        <v>154</v>
      </c>
      <c r="D28" s="76">
        <v>128</v>
      </c>
      <c r="E28" s="88">
        <v>4.125</v>
      </c>
      <c r="F28" s="16"/>
    </row>
    <row r="29" spans="1:11" s="3" customFormat="1" ht="15" customHeight="1" x14ac:dyDescent="0.25">
      <c r="A29" s="35">
        <v>23</v>
      </c>
      <c r="B29" s="499" t="s">
        <v>23</v>
      </c>
      <c r="C29" s="22" t="s">
        <v>86</v>
      </c>
      <c r="D29" s="82">
        <v>83</v>
      </c>
      <c r="E29" s="78">
        <v>4.1204819277108431</v>
      </c>
      <c r="F29" s="16"/>
    </row>
    <row r="30" spans="1:11" s="3" customFormat="1" ht="15" customHeight="1" x14ac:dyDescent="0.25">
      <c r="A30" s="35">
        <v>24</v>
      </c>
      <c r="B30" s="25" t="s">
        <v>29</v>
      </c>
      <c r="C30" s="31" t="s">
        <v>33</v>
      </c>
      <c r="D30" s="76">
        <v>77</v>
      </c>
      <c r="E30" s="78">
        <v>4.116883116883117</v>
      </c>
      <c r="F30" s="16"/>
    </row>
    <row r="31" spans="1:11" s="3" customFormat="1" ht="15" customHeight="1" x14ac:dyDescent="0.25">
      <c r="A31" s="35">
        <v>25</v>
      </c>
      <c r="B31" s="309" t="s">
        <v>58</v>
      </c>
      <c r="C31" s="90" t="s">
        <v>73</v>
      </c>
      <c r="D31" s="76">
        <v>121</v>
      </c>
      <c r="E31" s="78">
        <v>4.115702479338843</v>
      </c>
      <c r="F31" s="16"/>
    </row>
    <row r="32" spans="1:11" s="3" customFormat="1" ht="15" customHeight="1" x14ac:dyDescent="0.25">
      <c r="A32" s="35">
        <v>26</v>
      </c>
      <c r="B32" s="26" t="s">
        <v>29</v>
      </c>
      <c r="C32" s="24" t="s">
        <v>84</v>
      </c>
      <c r="D32" s="76">
        <v>157</v>
      </c>
      <c r="E32" s="78">
        <v>4.1082802547770703</v>
      </c>
      <c r="F32" s="16"/>
    </row>
    <row r="33" spans="1:6" s="3" customFormat="1" ht="15" customHeight="1" x14ac:dyDescent="0.25">
      <c r="A33" s="35">
        <v>27</v>
      </c>
      <c r="B33" s="25" t="s">
        <v>1</v>
      </c>
      <c r="C33" s="28" t="s">
        <v>136</v>
      </c>
      <c r="D33" s="76">
        <v>233</v>
      </c>
      <c r="E33" s="78">
        <v>4.0901287553648071</v>
      </c>
      <c r="F33" s="16"/>
    </row>
    <row r="34" spans="1:6" s="3" customFormat="1" ht="15" customHeight="1" x14ac:dyDescent="0.25">
      <c r="A34" s="35">
        <v>28</v>
      </c>
      <c r="B34" s="25" t="s">
        <v>29</v>
      </c>
      <c r="C34" s="301" t="s">
        <v>112</v>
      </c>
      <c r="D34" s="76">
        <v>80</v>
      </c>
      <c r="E34" s="78">
        <v>4.0875000000000004</v>
      </c>
      <c r="F34" s="16"/>
    </row>
    <row r="35" spans="1:6" s="3" customFormat="1" ht="15" customHeight="1" x14ac:dyDescent="0.25">
      <c r="A35" s="35">
        <v>29</v>
      </c>
      <c r="B35" s="498" t="s">
        <v>1</v>
      </c>
      <c r="C35" s="23" t="s">
        <v>18</v>
      </c>
      <c r="D35" s="76">
        <v>81</v>
      </c>
      <c r="E35" s="78">
        <v>4.0864197530864201</v>
      </c>
      <c r="F35" s="16"/>
    </row>
    <row r="36" spans="1:6" s="3" customFormat="1" ht="15" customHeight="1" thickBot="1" x14ac:dyDescent="0.3">
      <c r="A36" s="36">
        <v>30</v>
      </c>
      <c r="B36" s="37" t="s">
        <v>0</v>
      </c>
      <c r="C36" s="42" t="s">
        <v>138</v>
      </c>
      <c r="D36" s="79">
        <v>218</v>
      </c>
      <c r="E36" s="80">
        <v>4.0825688073394497</v>
      </c>
      <c r="F36" s="16"/>
    </row>
    <row r="37" spans="1:6" s="3" customFormat="1" ht="15" customHeight="1" x14ac:dyDescent="0.25">
      <c r="A37" s="35">
        <v>31</v>
      </c>
      <c r="B37" s="494" t="s">
        <v>49</v>
      </c>
      <c r="C37" s="101" t="s">
        <v>54</v>
      </c>
      <c r="D37" s="82">
        <v>96</v>
      </c>
      <c r="E37" s="94">
        <v>4.072916666666667</v>
      </c>
      <c r="F37" s="16"/>
    </row>
    <row r="38" spans="1:6" s="3" customFormat="1" ht="15" customHeight="1" x14ac:dyDescent="0.25">
      <c r="A38" s="35">
        <v>32</v>
      </c>
      <c r="B38" s="25" t="s">
        <v>38</v>
      </c>
      <c r="C38" s="23" t="s">
        <v>71</v>
      </c>
      <c r="D38" s="76">
        <v>83</v>
      </c>
      <c r="E38" s="78">
        <v>4.072289156626506</v>
      </c>
      <c r="F38" s="16"/>
    </row>
    <row r="39" spans="1:6" s="3" customFormat="1" ht="15" customHeight="1" x14ac:dyDescent="0.25">
      <c r="A39" s="35">
        <v>33</v>
      </c>
      <c r="B39" s="499" t="s">
        <v>23</v>
      </c>
      <c r="C39" s="101" t="s">
        <v>90</v>
      </c>
      <c r="D39" s="82">
        <v>74</v>
      </c>
      <c r="E39" s="94">
        <v>4.0675675675675675</v>
      </c>
      <c r="F39" s="16"/>
    </row>
    <row r="40" spans="1:6" s="5" customFormat="1" ht="15" customHeight="1" x14ac:dyDescent="0.25">
      <c r="A40" s="35">
        <v>34</v>
      </c>
      <c r="B40" s="309" t="s">
        <v>49</v>
      </c>
      <c r="C40" s="24" t="s">
        <v>56</v>
      </c>
      <c r="D40" s="76">
        <v>153</v>
      </c>
      <c r="E40" s="94">
        <v>4.0653594771241828</v>
      </c>
      <c r="F40" s="16"/>
    </row>
    <row r="41" spans="1:6" s="5" customFormat="1" ht="15" customHeight="1" x14ac:dyDescent="0.25">
      <c r="A41" s="35">
        <v>35</v>
      </c>
      <c r="B41" s="498" t="s">
        <v>23</v>
      </c>
      <c r="C41" s="23" t="s">
        <v>113</v>
      </c>
      <c r="D41" s="76">
        <v>58</v>
      </c>
      <c r="E41" s="78">
        <v>4.0517241379310347</v>
      </c>
      <c r="F41" s="16"/>
    </row>
    <row r="42" spans="1:6" s="5" customFormat="1" ht="15" customHeight="1" x14ac:dyDescent="0.25">
      <c r="A42" s="35">
        <v>36</v>
      </c>
      <c r="B42" s="21" t="s">
        <v>58</v>
      </c>
      <c r="C42" s="23" t="s">
        <v>77</v>
      </c>
      <c r="D42" s="76">
        <v>146</v>
      </c>
      <c r="E42" s="78">
        <v>4.0410958904109586</v>
      </c>
      <c r="F42" s="16"/>
    </row>
    <row r="43" spans="1:6" s="5" customFormat="1" ht="15" customHeight="1" x14ac:dyDescent="0.25">
      <c r="A43" s="35">
        <v>37</v>
      </c>
      <c r="B43" s="25" t="s">
        <v>29</v>
      </c>
      <c r="C43" s="23" t="s">
        <v>96</v>
      </c>
      <c r="D43" s="76">
        <v>162</v>
      </c>
      <c r="E43" s="78">
        <v>4.0370370370370372</v>
      </c>
      <c r="F43" s="16"/>
    </row>
    <row r="44" spans="1:6" s="5" customFormat="1" ht="15" customHeight="1" x14ac:dyDescent="0.25">
      <c r="A44" s="35">
        <v>38</v>
      </c>
      <c r="B44" s="25" t="s">
        <v>1</v>
      </c>
      <c r="C44" s="23" t="s">
        <v>6</v>
      </c>
      <c r="D44" s="76">
        <v>68</v>
      </c>
      <c r="E44" s="78">
        <v>4.0294117647058822</v>
      </c>
      <c r="F44" s="16"/>
    </row>
    <row r="45" spans="1:6" s="5" customFormat="1" ht="15" customHeight="1" x14ac:dyDescent="0.25">
      <c r="A45" s="35">
        <v>39</v>
      </c>
      <c r="B45" s="21" t="s">
        <v>58</v>
      </c>
      <c r="C45" s="23" t="s">
        <v>75</v>
      </c>
      <c r="D45" s="76">
        <v>107</v>
      </c>
      <c r="E45" s="88">
        <v>4</v>
      </c>
      <c r="F45" s="16"/>
    </row>
    <row r="46" spans="1:6" s="5" customFormat="1" ht="15" customHeight="1" thickBot="1" x14ac:dyDescent="0.3">
      <c r="A46" s="38">
        <v>40</v>
      </c>
      <c r="B46" s="39" t="s">
        <v>29</v>
      </c>
      <c r="C46" s="22" t="s">
        <v>35</v>
      </c>
      <c r="D46" s="82">
        <v>97</v>
      </c>
      <c r="E46" s="78">
        <v>4</v>
      </c>
      <c r="F46" s="16"/>
    </row>
    <row r="47" spans="1:6" s="5" customFormat="1" ht="15" customHeight="1" x14ac:dyDescent="0.25">
      <c r="A47" s="33">
        <v>41</v>
      </c>
      <c r="B47" s="34" t="s">
        <v>29</v>
      </c>
      <c r="C47" s="40" t="s">
        <v>34</v>
      </c>
      <c r="D47" s="75">
        <v>117</v>
      </c>
      <c r="E47" s="85">
        <v>3.9914529914529915</v>
      </c>
      <c r="F47" s="16"/>
    </row>
    <row r="48" spans="1:6" s="5" customFormat="1" ht="15" customHeight="1" x14ac:dyDescent="0.25">
      <c r="A48" s="35">
        <v>42</v>
      </c>
      <c r="B48" s="39" t="s">
        <v>1</v>
      </c>
      <c r="C48" s="487" t="s">
        <v>19</v>
      </c>
      <c r="D48" s="82">
        <v>97</v>
      </c>
      <c r="E48" s="78">
        <v>3.9793814432989691</v>
      </c>
      <c r="F48" s="16"/>
    </row>
    <row r="49" spans="1:6" s="5" customFormat="1" ht="15" customHeight="1" x14ac:dyDescent="0.25">
      <c r="A49" s="35">
        <v>43</v>
      </c>
      <c r="B49" s="494" t="s">
        <v>49</v>
      </c>
      <c r="C49" s="487" t="s">
        <v>57</v>
      </c>
      <c r="D49" s="82">
        <v>125</v>
      </c>
      <c r="E49" s="94">
        <v>3.976</v>
      </c>
      <c r="F49" s="16"/>
    </row>
    <row r="50" spans="1:6" s="5" customFormat="1" ht="15" customHeight="1" x14ac:dyDescent="0.25">
      <c r="A50" s="35">
        <v>44</v>
      </c>
      <c r="B50" s="25" t="s">
        <v>29</v>
      </c>
      <c r="C50" s="443" t="s">
        <v>95</v>
      </c>
      <c r="D50" s="76">
        <v>192</v>
      </c>
      <c r="E50" s="78">
        <v>3.9739583333333335</v>
      </c>
      <c r="F50" s="16"/>
    </row>
    <row r="51" spans="1:6" s="5" customFormat="1" ht="15" customHeight="1" x14ac:dyDescent="0.25">
      <c r="A51" s="35">
        <v>45</v>
      </c>
      <c r="B51" s="26" t="s">
        <v>1</v>
      </c>
      <c r="C51" s="28" t="s">
        <v>9</v>
      </c>
      <c r="D51" s="76">
        <v>69</v>
      </c>
      <c r="E51" s="78">
        <v>3.9710144927536231</v>
      </c>
      <c r="F51" s="16"/>
    </row>
    <row r="52" spans="1:6" s="5" customFormat="1" ht="15" customHeight="1" x14ac:dyDescent="0.25">
      <c r="A52" s="35">
        <v>46</v>
      </c>
      <c r="B52" s="25" t="s">
        <v>38</v>
      </c>
      <c r="C52" s="28" t="s">
        <v>80</v>
      </c>
      <c r="D52" s="76">
        <v>122</v>
      </c>
      <c r="E52" s="78">
        <v>3.959016393442623</v>
      </c>
      <c r="F52" s="16"/>
    </row>
    <row r="53" spans="1:6" s="5" customFormat="1" ht="15" customHeight="1" x14ac:dyDescent="0.25">
      <c r="A53" s="35">
        <v>47</v>
      </c>
      <c r="B53" s="309" t="s">
        <v>49</v>
      </c>
      <c r="C53" s="28" t="s">
        <v>53</v>
      </c>
      <c r="D53" s="76">
        <v>47</v>
      </c>
      <c r="E53" s="78">
        <v>3.9574468085106385</v>
      </c>
      <c r="F53" s="16"/>
    </row>
    <row r="54" spans="1:6" s="5" customFormat="1" ht="15" customHeight="1" x14ac:dyDescent="0.25">
      <c r="A54" s="35">
        <v>48</v>
      </c>
      <c r="B54" s="25" t="s">
        <v>29</v>
      </c>
      <c r="C54" s="129" t="s">
        <v>66</v>
      </c>
      <c r="D54" s="76">
        <v>23</v>
      </c>
      <c r="E54" s="78">
        <v>3.9565217391304346</v>
      </c>
      <c r="F54" s="16"/>
    </row>
    <row r="55" spans="1:6" s="5" customFormat="1" ht="15" customHeight="1" x14ac:dyDescent="0.25">
      <c r="A55" s="35">
        <v>49</v>
      </c>
      <c r="B55" s="25" t="s">
        <v>1</v>
      </c>
      <c r="C55" s="28" t="s">
        <v>15</v>
      </c>
      <c r="D55" s="76">
        <v>79</v>
      </c>
      <c r="E55" s="88">
        <v>3.9493670886075951</v>
      </c>
      <c r="F55" s="16"/>
    </row>
    <row r="56" spans="1:6" s="5" customFormat="1" ht="15" customHeight="1" thickBot="1" x14ac:dyDescent="0.3">
      <c r="A56" s="495">
        <v>50</v>
      </c>
      <c r="B56" s="37" t="s">
        <v>0</v>
      </c>
      <c r="C56" s="514" t="s">
        <v>63</v>
      </c>
      <c r="D56" s="79">
        <v>43</v>
      </c>
      <c r="E56" s="478">
        <v>3.9302325581395348</v>
      </c>
      <c r="F56" s="16"/>
    </row>
    <row r="57" spans="1:6" s="5" customFormat="1" ht="15" customHeight="1" x14ac:dyDescent="0.25">
      <c r="A57" s="35">
        <v>51</v>
      </c>
      <c r="B57" s="39" t="s">
        <v>0</v>
      </c>
      <c r="C57" s="487" t="s">
        <v>150</v>
      </c>
      <c r="D57" s="82">
        <v>56</v>
      </c>
      <c r="E57" s="78">
        <v>3.9285714285714284</v>
      </c>
      <c r="F57" s="16"/>
    </row>
    <row r="58" spans="1:6" s="5" customFormat="1" ht="15" customHeight="1" x14ac:dyDescent="0.25">
      <c r="A58" s="35">
        <v>52</v>
      </c>
      <c r="B58" s="39" t="s">
        <v>1</v>
      </c>
      <c r="C58" s="22" t="s">
        <v>133</v>
      </c>
      <c r="D58" s="82">
        <v>213</v>
      </c>
      <c r="E58" s="78">
        <v>3.9107981220657275</v>
      </c>
      <c r="F58" s="16"/>
    </row>
    <row r="59" spans="1:6" s="5" customFormat="1" ht="15" customHeight="1" x14ac:dyDescent="0.25">
      <c r="A59" s="35">
        <v>53</v>
      </c>
      <c r="B59" s="25" t="s">
        <v>1</v>
      </c>
      <c r="C59" s="23" t="s">
        <v>11</v>
      </c>
      <c r="D59" s="76">
        <v>89</v>
      </c>
      <c r="E59" s="78">
        <v>3.9101123595505616</v>
      </c>
      <c r="F59" s="16"/>
    </row>
    <row r="60" spans="1:6" s="5" customFormat="1" ht="15" customHeight="1" x14ac:dyDescent="0.25">
      <c r="A60" s="35">
        <v>54</v>
      </c>
      <c r="B60" s="25" t="s">
        <v>38</v>
      </c>
      <c r="C60" s="30" t="s">
        <v>70</v>
      </c>
      <c r="D60" s="76">
        <v>88</v>
      </c>
      <c r="E60" s="78">
        <v>3.9090909090909092</v>
      </c>
      <c r="F60" s="16"/>
    </row>
    <row r="61" spans="1:6" s="5" customFormat="1" ht="15" customHeight="1" x14ac:dyDescent="0.25">
      <c r="A61" s="35">
        <v>55</v>
      </c>
      <c r="B61" s="25" t="s">
        <v>38</v>
      </c>
      <c r="C61" s="23" t="s">
        <v>47</v>
      </c>
      <c r="D61" s="76">
        <v>74</v>
      </c>
      <c r="E61" s="78">
        <v>3.9054054054054053</v>
      </c>
      <c r="F61" s="16"/>
    </row>
    <row r="62" spans="1:6" s="5" customFormat="1" ht="15" customHeight="1" x14ac:dyDescent="0.25">
      <c r="A62" s="35">
        <v>56</v>
      </c>
      <c r="B62" s="498" t="s">
        <v>23</v>
      </c>
      <c r="C62" s="23" t="s">
        <v>132</v>
      </c>
      <c r="D62" s="76">
        <v>61</v>
      </c>
      <c r="E62" s="78">
        <v>3.901639344262295</v>
      </c>
      <c r="F62" s="16"/>
    </row>
    <row r="63" spans="1:6" s="5" customFormat="1" ht="15" customHeight="1" x14ac:dyDescent="0.25">
      <c r="A63" s="38">
        <v>57</v>
      </c>
      <c r="B63" s="26" t="s">
        <v>29</v>
      </c>
      <c r="C63" s="89" t="s">
        <v>36</v>
      </c>
      <c r="D63" s="83">
        <v>59</v>
      </c>
      <c r="E63" s="84">
        <v>3.8983050847457625</v>
      </c>
      <c r="F63" s="16"/>
    </row>
    <row r="64" spans="1:6" s="5" customFormat="1" ht="15" customHeight="1" x14ac:dyDescent="0.25">
      <c r="A64" s="55">
        <v>58</v>
      </c>
      <c r="B64" s="498" t="s">
        <v>23</v>
      </c>
      <c r="C64" s="23" t="s">
        <v>27</v>
      </c>
      <c r="D64" s="76">
        <v>136</v>
      </c>
      <c r="E64" s="88">
        <v>3.8897058823529411</v>
      </c>
      <c r="F64" s="16"/>
    </row>
    <row r="65" spans="1:6" s="5" customFormat="1" ht="15" customHeight="1" x14ac:dyDescent="0.25">
      <c r="A65" s="55">
        <v>59</v>
      </c>
      <c r="B65" s="309" t="s">
        <v>49</v>
      </c>
      <c r="C65" s="281" t="s">
        <v>94</v>
      </c>
      <c r="D65" s="391">
        <v>71</v>
      </c>
      <c r="E65" s="81">
        <v>3.887323943661972</v>
      </c>
      <c r="F65" s="16"/>
    </row>
    <row r="66" spans="1:6" s="5" customFormat="1" ht="15" customHeight="1" thickBot="1" x14ac:dyDescent="0.3">
      <c r="A66" s="495">
        <v>60</v>
      </c>
      <c r="B66" s="37" t="s">
        <v>1</v>
      </c>
      <c r="C66" s="42" t="s">
        <v>17</v>
      </c>
      <c r="D66" s="79">
        <v>142</v>
      </c>
      <c r="E66" s="478">
        <v>3.880281690140845</v>
      </c>
      <c r="F66" s="16"/>
    </row>
    <row r="67" spans="1:6" s="5" customFormat="1" ht="15" customHeight="1" x14ac:dyDescent="0.25">
      <c r="A67" s="33">
        <v>61</v>
      </c>
      <c r="B67" s="497" t="s">
        <v>23</v>
      </c>
      <c r="C67" s="40" t="s">
        <v>24</v>
      </c>
      <c r="D67" s="75">
        <v>74</v>
      </c>
      <c r="E67" s="85">
        <v>3.8783783783783785</v>
      </c>
      <c r="F67" s="16"/>
    </row>
    <row r="68" spans="1:6" s="5" customFormat="1" ht="15" customHeight="1" x14ac:dyDescent="0.25">
      <c r="A68" s="55">
        <v>62</v>
      </c>
      <c r="B68" s="25" t="s">
        <v>38</v>
      </c>
      <c r="C68" s="30" t="s">
        <v>43</v>
      </c>
      <c r="D68" s="76">
        <v>65</v>
      </c>
      <c r="E68" s="88">
        <v>3.8615384615384616</v>
      </c>
      <c r="F68" s="16"/>
    </row>
    <row r="69" spans="1:6" s="5" customFormat="1" ht="15" customHeight="1" x14ac:dyDescent="0.25">
      <c r="A69" s="55">
        <v>63</v>
      </c>
      <c r="B69" s="25" t="s">
        <v>38</v>
      </c>
      <c r="C69" s="23" t="s">
        <v>40</v>
      </c>
      <c r="D69" s="76">
        <v>28</v>
      </c>
      <c r="E69" s="88">
        <v>3.8571428571428572</v>
      </c>
      <c r="F69" s="16"/>
    </row>
    <row r="70" spans="1:6" s="5" customFormat="1" ht="15" customHeight="1" x14ac:dyDescent="0.25">
      <c r="A70" s="55">
        <v>64</v>
      </c>
      <c r="B70" s="25" t="s">
        <v>0</v>
      </c>
      <c r="C70" s="23" t="s">
        <v>89</v>
      </c>
      <c r="D70" s="76">
        <v>46</v>
      </c>
      <c r="E70" s="88">
        <v>3.847826086956522</v>
      </c>
      <c r="F70" s="16"/>
    </row>
    <row r="71" spans="1:6" s="5" customFormat="1" ht="15" customHeight="1" x14ac:dyDescent="0.25">
      <c r="A71" s="55">
        <v>65</v>
      </c>
      <c r="B71" s="25" t="s">
        <v>1</v>
      </c>
      <c r="C71" s="23" t="s">
        <v>12</v>
      </c>
      <c r="D71" s="76">
        <v>148</v>
      </c>
      <c r="E71" s="88">
        <v>3.8445945945945947</v>
      </c>
      <c r="F71" s="16"/>
    </row>
    <row r="72" spans="1:6" s="5" customFormat="1" ht="15" customHeight="1" x14ac:dyDescent="0.25">
      <c r="A72" s="55">
        <v>66</v>
      </c>
      <c r="B72" s="498" t="s">
        <v>23</v>
      </c>
      <c r="C72" s="23" t="s">
        <v>131</v>
      </c>
      <c r="D72" s="76">
        <v>119</v>
      </c>
      <c r="E72" s="88">
        <v>3.8403361344537816</v>
      </c>
      <c r="F72" s="16"/>
    </row>
    <row r="73" spans="1:6" s="5" customFormat="1" ht="15" customHeight="1" x14ac:dyDescent="0.25">
      <c r="A73" s="55">
        <v>67</v>
      </c>
      <c r="B73" s="25" t="s">
        <v>1</v>
      </c>
      <c r="C73" s="23" t="s">
        <v>149</v>
      </c>
      <c r="D73" s="76">
        <v>147</v>
      </c>
      <c r="E73" s="88">
        <v>3.8367346938775508</v>
      </c>
      <c r="F73" s="16"/>
    </row>
    <row r="74" spans="1:6" s="5" customFormat="1" ht="15" customHeight="1" x14ac:dyDescent="0.25">
      <c r="A74" s="55">
        <v>68</v>
      </c>
      <c r="B74" s="21" t="s">
        <v>58</v>
      </c>
      <c r="C74" s="23" t="s">
        <v>76</v>
      </c>
      <c r="D74" s="76">
        <v>101</v>
      </c>
      <c r="E74" s="93">
        <v>3.8316831683168315</v>
      </c>
      <c r="F74" s="16"/>
    </row>
    <row r="75" spans="1:6" s="5" customFormat="1" ht="15" customHeight="1" x14ac:dyDescent="0.25">
      <c r="A75" s="55">
        <v>69</v>
      </c>
      <c r="B75" s="25" t="s">
        <v>1</v>
      </c>
      <c r="C75" s="23" t="s">
        <v>14</v>
      </c>
      <c r="D75" s="76">
        <v>181</v>
      </c>
      <c r="E75" s="88">
        <v>3.7900552486187844</v>
      </c>
      <c r="F75" s="16"/>
    </row>
    <row r="76" spans="1:6" s="5" customFormat="1" ht="15" customHeight="1" thickBot="1" x14ac:dyDescent="0.3">
      <c r="A76" s="495">
        <v>70</v>
      </c>
      <c r="B76" s="37" t="s">
        <v>1</v>
      </c>
      <c r="C76" s="42" t="s">
        <v>64</v>
      </c>
      <c r="D76" s="79">
        <v>42</v>
      </c>
      <c r="E76" s="478">
        <v>3.7857142857142856</v>
      </c>
      <c r="F76" s="16"/>
    </row>
    <row r="77" spans="1:6" s="5" customFormat="1" ht="15" customHeight="1" x14ac:dyDescent="0.25">
      <c r="A77" s="33">
        <v>71</v>
      </c>
      <c r="B77" s="34" t="s">
        <v>1</v>
      </c>
      <c r="C77" s="40" t="s">
        <v>20</v>
      </c>
      <c r="D77" s="75">
        <v>56</v>
      </c>
      <c r="E77" s="85">
        <v>3.7857142857142856</v>
      </c>
      <c r="F77" s="16"/>
    </row>
    <row r="78" spans="1:6" s="5" customFormat="1" ht="15" customHeight="1" x14ac:dyDescent="0.25">
      <c r="A78" s="55">
        <v>72</v>
      </c>
      <c r="B78" s="25" t="s">
        <v>29</v>
      </c>
      <c r="C78" s="30" t="s">
        <v>28</v>
      </c>
      <c r="D78" s="76">
        <v>74</v>
      </c>
      <c r="E78" s="88">
        <v>3.7837837837837838</v>
      </c>
      <c r="F78" s="16"/>
    </row>
    <row r="79" spans="1:6" s="5" customFormat="1" ht="15" customHeight="1" x14ac:dyDescent="0.25">
      <c r="A79" s="55">
        <v>73</v>
      </c>
      <c r="B79" s="309" t="s">
        <v>49</v>
      </c>
      <c r="C79" s="24" t="s">
        <v>51</v>
      </c>
      <c r="D79" s="76">
        <v>42</v>
      </c>
      <c r="E79" s="81">
        <v>3.7619047619047619</v>
      </c>
      <c r="F79" s="16"/>
    </row>
    <row r="80" spans="1:6" s="5" customFormat="1" ht="15" customHeight="1" x14ac:dyDescent="0.25">
      <c r="A80" s="55">
        <v>74</v>
      </c>
      <c r="B80" s="595" t="s">
        <v>29</v>
      </c>
      <c r="C80" s="596" t="s">
        <v>31</v>
      </c>
      <c r="D80" s="76">
        <v>68</v>
      </c>
      <c r="E80" s="598">
        <v>3.75</v>
      </c>
      <c r="F80" s="16"/>
    </row>
    <row r="81" spans="1:6" s="5" customFormat="1" ht="15" customHeight="1" x14ac:dyDescent="0.25">
      <c r="A81" s="55">
        <v>75</v>
      </c>
      <c r="B81" s="21" t="s">
        <v>58</v>
      </c>
      <c r="C81" s="23" t="s">
        <v>79</v>
      </c>
      <c r="D81" s="76">
        <v>47</v>
      </c>
      <c r="E81" s="88">
        <v>3.7446808510638299</v>
      </c>
      <c r="F81" s="16"/>
    </row>
    <row r="82" spans="1:6" s="5" customFormat="1" ht="15" customHeight="1" x14ac:dyDescent="0.25">
      <c r="A82" s="55">
        <v>76</v>
      </c>
      <c r="B82" s="25" t="s">
        <v>1</v>
      </c>
      <c r="C82" s="23" t="s">
        <v>2</v>
      </c>
      <c r="D82" s="76">
        <v>69</v>
      </c>
      <c r="E82" s="88">
        <v>3.7391304347826089</v>
      </c>
      <c r="F82" s="16"/>
    </row>
    <row r="83" spans="1:6" s="5" customFormat="1" ht="15" customHeight="1" x14ac:dyDescent="0.25">
      <c r="A83" s="55">
        <v>77</v>
      </c>
      <c r="B83" s="25" t="s">
        <v>38</v>
      </c>
      <c r="C83" s="304" t="s">
        <v>37</v>
      </c>
      <c r="D83" s="76">
        <v>126</v>
      </c>
      <c r="E83" s="88">
        <v>3.7380952380952381</v>
      </c>
      <c r="F83" s="16"/>
    </row>
    <row r="84" spans="1:6" s="5" customFormat="1" ht="15" customHeight="1" x14ac:dyDescent="0.25">
      <c r="A84" s="55">
        <v>78</v>
      </c>
      <c r="B84" s="25" t="s">
        <v>0</v>
      </c>
      <c r="C84" s="23" t="s">
        <v>62</v>
      </c>
      <c r="D84" s="76">
        <v>41</v>
      </c>
      <c r="E84" s="88">
        <v>3.7317073170731709</v>
      </c>
      <c r="F84" s="16"/>
    </row>
    <row r="85" spans="1:6" s="5" customFormat="1" ht="15" customHeight="1" x14ac:dyDescent="0.25">
      <c r="A85" s="55">
        <v>79</v>
      </c>
      <c r="B85" s="39" t="s">
        <v>1</v>
      </c>
      <c r="C85" s="22" t="s">
        <v>22</v>
      </c>
      <c r="D85" s="82">
        <v>64</v>
      </c>
      <c r="E85" s="78">
        <v>3.71875</v>
      </c>
      <c r="F85" s="16"/>
    </row>
    <row r="86" spans="1:6" s="5" customFormat="1" ht="15" customHeight="1" thickBot="1" x14ac:dyDescent="0.3">
      <c r="A86" s="495">
        <v>80</v>
      </c>
      <c r="B86" s="37" t="s">
        <v>1</v>
      </c>
      <c r="C86" s="42" t="s">
        <v>13</v>
      </c>
      <c r="D86" s="79">
        <v>70</v>
      </c>
      <c r="E86" s="478">
        <v>3.7142857142857144</v>
      </c>
      <c r="F86" s="16"/>
    </row>
    <row r="87" spans="1:6" s="5" customFormat="1" ht="15" customHeight="1" x14ac:dyDescent="0.25">
      <c r="A87" s="35">
        <v>81</v>
      </c>
      <c r="B87" s="39" t="s">
        <v>1</v>
      </c>
      <c r="C87" s="22" t="s">
        <v>8</v>
      </c>
      <c r="D87" s="82">
        <v>102</v>
      </c>
      <c r="E87" s="78">
        <v>3.7058823529411766</v>
      </c>
      <c r="F87" s="16"/>
    </row>
    <row r="88" spans="1:6" s="5" customFormat="1" ht="15" customHeight="1" x14ac:dyDescent="0.25">
      <c r="A88" s="55">
        <v>82</v>
      </c>
      <c r="B88" s="39" t="s">
        <v>49</v>
      </c>
      <c r="C88" s="101" t="s">
        <v>67</v>
      </c>
      <c r="D88" s="82">
        <v>105</v>
      </c>
      <c r="E88" s="94">
        <v>3.7047619047619049</v>
      </c>
      <c r="F88" s="16"/>
    </row>
    <row r="89" spans="1:6" s="5" customFormat="1" ht="15" customHeight="1" x14ac:dyDescent="0.25">
      <c r="A89" s="55">
        <v>83</v>
      </c>
      <c r="B89" s="25" t="s">
        <v>38</v>
      </c>
      <c r="C89" s="23" t="s">
        <v>45</v>
      </c>
      <c r="D89" s="76">
        <v>116</v>
      </c>
      <c r="E89" s="88">
        <v>3.6896551724137931</v>
      </c>
      <c r="F89" s="16"/>
    </row>
    <row r="90" spans="1:6" s="5" customFormat="1" ht="15" customHeight="1" x14ac:dyDescent="0.25">
      <c r="A90" s="55">
        <v>84</v>
      </c>
      <c r="B90" s="25" t="s">
        <v>49</v>
      </c>
      <c r="C90" s="24" t="s">
        <v>52</v>
      </c>
      <c r="D90" s="76">
        <v>57</v>
      </c>
      <c r="E90" s="81">
        <v>3.6842105263157894</v>
      </c>
      <c r="F90" s="16"/>
    </row>
    <row r="91" spans="1:6" s="5" customFormat="1" ht="15" customHeight="1" x14ac:dyDescent="0.25">
      <c r="A91" s="55">
        <v>85</v>
      </c>
      <c r="B91" s="25" t="s">
        <v>1</v>
      </c>
      <c r="C91" s="23" t="s">
        <v>3</v>
      </c>
      <c r="D91" s="76">
        <v>101</v>
      </c>
      <c r="E91" s="88">
        <v>3.6831683168316833</v>
      </c>
      <c r="F91" s="16"/>
    </row>
    <row r="92" spans="1:6" s="5" customFormat="1" ht="15" customHeight="1" x14ac:dyDescent="0.25">
      <c r="A92" s="55">
        <v>86</v>
      </c>
      <c r="B92" s="25" t="s">
        <v>49</v>
      </c>
      <c r="C92" s="30" t="s">
        <v>59</v>
      </c>
      <c r="D92" s="76">
        <v>78</v>
      </c>
      <c r="E92" s="81">
        <v>3.6794871794871793</v>
      </c>
      <c r="F92" s="16"/>
    </row>
    <row r="93" spans="1:6" s="5" customFormat="1" ht="15" customHeight="1" x14ac:dyDescent="0.25">
      <c r="A93" s="55">
        <v>87</v>
      </c>
      <c r="B93" s="25" t="s">
        <v>38</v>
      </c>
      <c r="C93" s="23" t="s">
        <v>46</v>
      </c>
      <c r="D93" s="76">
        <v>122</v>
      </c>
      <c r="E93" s="88">
        <v>3.6475409836065573</v>
      </c>
      <c r="F93" s="16"/>
    </row>
    <row r="94" spans="1:6" s="5" customFormat="1" ht="15" customHeight="1" x14ac:dyDescent="0.25">
      <c r="A94" s="55">
        <v>88</v>
      </c>
      <c r="B94" s="25" t="s">
        <v>1</v>
      </c>
      <c r="C94" s="23" t="s">
        <v>10</v>
      </c>
      <c r="D94" s="76">
        <v>115</v>
      </c>
      <c r="E94" s="88">
        <v>3.6434782608695651</v>
      </c>
      <c r="F94" s="16"/>
    </row>
    <row r="95" spans="1:6" s="5" customFormat="1" ht="15" customHeight="1" x14ac:dyDescent="0.25">
      <c r="A95" s="55">
        <v>89</v>
      </c>
      <c r="B95" s="25" t="s">
        <v>1</v>
      </c>
      <c r="C95" s="23" t="s">
        <v>4</v>
      </c>
      <c r="D95" s="76">
        <v>79</v>
      </c>
      <c r="E95" s="88">
        <v>3.6202531645569622</v>
      </c>
      <c r="F95" s="16"/>
    </row>
    <row r="96" spans="1:6" s="5" customFormat="1" ht="15" customHeight="1" thickBot="1" x14ac:dyDescent="0.3">
      <c r="A96" s="495">
        <v>90</v>
      </c>
      <c r="B96" s="593" t="s">
        <v>58</v>
      </c>
      <c r="C96" s="308" t="s">
        <v>78</v>
      </c>
      <c r="D96" s="79">
        <v>60</v>
      </c>
      <c r="E96" s="597">
        <v>3.6166666666666667</v>
      </c>
      <c r="F96" s="16"/>
    </row>
    <row r="97" spans="1:6" s="5" customFormat="1" ht="15" customHeight="1" x14ac:dyDescent="0.25">
      <c r="A97" s="33">
        <v>91</v>
      </c>
      <c r="B97" s="34" t="s">
        <v>1</v>
      </c>
      <c r="C97" s="40" t="s">
        <v>7</v>
      </c>
      <c r="D97" s="75">
        <v>79</v>
      </c>
      <c r="E97" s="85">
        <v>3.6075949367088609</v>
      </c>
      <c r="F97" s="16"/>
    </row>
    <row r="98" spans="1:6" s="5" customFormat="1" ht="15" customHeight="1" x14ac:dyDescent="0.25">
      <c r="A98" s="55">
        <v>92</v>
      </c>
      <c r="B98" s="25" t="s">
        <v>38</v>
      </c>
      <c r="C98" s="23" t="s">
        <v>41</v>
      </c>
      <c r="D98" s="76">
        <v>75</v>
      </c>
      <c r="E98" s="88">
        <v>3.6</v>
      </c>
      <c r="F98" s="16"/>
    </row>
    <row r="99" spans="1:6" s="5" customFormat="1" ht="15" customHeight="1" x14ac:dyDescent="0.25">
      <c r="A99" s="55">
        <v>93</v>
      </c>
      <c r="B99" s="25" t="s">
        <v>1</v>
      </c>
      <c r="C99" s="23" t="s">
        <v>5</v>
      </c>
      <c r="D99" s="76">
        <v>72</v>
      </c>
      <c r="E99" s="88">
        <v>3.5694444444444446</v>
      </c>
      <c r="F99" s="16"/>
    </row>
    <row r="100" spans="1:6" s="5" customFormat="1" ht="15" customHeight="1" x14ac:dyDescent="0.25">
      <c r="A100" s="55">
        <v>94</v>
      </c>
      <c r="B100" s="25" t="s">
        <v>38</v>
      </c>
      <c r="C100" s="23" t="s">
        <v>69</v>
      </c>
      <c r="D100" s="76">
        <v>50</v>
      </c>
      <c r="E100" s="88">
        <v>3.56</v>
      </c>
      <c r="F100" s="16"/>
    </row>
    <row r="101" spans="1:6" s="5" customFormat="1" ht="15" customHeight="1" x14ac:dyDescent="0.25">
      <c r="A101" s="55">
        <v>95</v>
      </c>
      <c r="B101" s="25" t="s">
        <v>58</v>
      </c>
      <c r="C101" s="23" t="s">
        <v>124</v>
      </c>
      <c r="D101" s="76">
        <v>76</v>
      </c>
      <c r="E101" s="81">
        <v>3.5526315789473686</v>
      </c>
      <c r="F101" s="16"/>
    </row>
    <row r="102" spans="1:6" s="5" customFormat="1" ht="15" customHeight="1" x14ac:dyDescent="0.25">
      <c r="A102" s="55">
        <v>96</v>
      </c>
      <c r="B102" s="309" t="s">
        <v>49</v>
      </c>
      <c r="C102" s="24" t="s">
        <v>50</v>
      </c>
      <c r="D102" s="76">
        <v>51</v>
      </c>
      <c r="E102" s="81">
        <v>3.5490196078431371</v>
      </c>
      <c r="F102" s="16"/>
    </row>
    <row r="103" spans="1:6" s="5" customFormat="1" ht="15" customHeight="1" x14ac:dyDescent="0.25">
      <c r="A103" s="55">
        <v>97</v>
      </c>
      <c r="B103" s="25" t="s">
        <v>29</v>
      </c>
      <c r="C103" s="23" t="s">
        <v>32</v>
      </c>
      <c r="D103" s="76">
        <v>69</v>
      </c>
      <c r="E103" s="88">
        <v>3.5362318840579712</v>
      </c>
      <c r="F103" s="16"/>
    </row>
    <row r="104" spans="1:6" s="5" customFormat="1" ht="15" customHeight="1" x14ac:dyDescent="0.25">
      <c r="A104" s="55">
        <v>98</v>
      </c>
      <c r="B104" s="25" t="s">
        <v>29</v>
      </c>
      <c r="C104" s="23" t="s">
        <v>83</v>
      </c>
      <c r="D104" s="76">
        <v>56</v>
      </c>
      <c r="E104" s="88">
        <v>3.5357142857142856</v>
      </c>
      <c r="F104" s="16"/>
    </row>
    <row r="105" spans="1:6" s="5" customFormat="1" ht="15" customHeight="1" x14ac:dyDescent="0.25">
      <c r="A105" s="55">
        <v>99</v>
      </c>
      <c r="B105" s="498" t="s">
        <v>23</v>
      </c>
      <c r="C105" s="23" t="s">
        <v>128</v>
      </c>
      <c r="D105" s="76">
        <v>71</v>
      </c>
      <c r="E105" s="88">
        <v>3.535211267605634</v>
      </c>
      <c r="F105" s="16"/>
    </row>
    <row r="106" spans="1:6" s="5" customFormat="1" ht="15" customHeight="1" thickBot="1" x14ac:dyDescent="0.3">
      <c r="A106" s="495">
        <v>100</v>
      </c>
      <c r="B106" s="37" t="s">
        <v>49</v>
      </c>
      <c r="C106" s="302" t="s">
        <v>48</v>
      </c>
      <c r="D106" s="79">
        <v>60</v>
      </c>
      <c r="E106" s="496">
        <v>3.5166666666666666</v>
      </c>
      <c r="F106" s="16"/>
    </row>
    <row r="107" spans="1:6" s="5" customFormat="1" ht="15" customHeight="1" x14ac:dyDescent="0.25">
      <c r="A107" s="33">
        <v>101</v>
      </c>
      <c r="B107" s="34" t="s">
        <v>38</v>
      </c>
      <c r="C107" s="40" t="s">
        <v>68</v>
      </c>
      <c r="D107" s="75">
        <v>54</v>
      </c>
      <c r="E107" s="85">
        <v>3.5</v>
      </c>
      <c r="F107" s="16"/>
    </row>
    <row r="108" spans="1:6" s="5" customFormat="1" ht="15" customHeight="1" x14ac:dyDescent="0.25">
      <c r="A108" s="55">
        <v>102</v>
      </c>
      <c r="B108" s="25" t="s">
        <v>38</v>
      </c>
      <c r="C108" s="30" t="s">
        <v>39</v>
      </c>
      <c r="D108" s="76">
        <v>60</v>
      </c>
      <c r="E108" s="88">
        <v>3.5</v>
      </c>
      <c r="F108" s="16"/>
    </row>
    <row r="109" spans="1:6" s="5" customFormat="1" ht="15" customHeight="1" x14ac:dyDescent="0.25">
      <c r="A109" s="55">
        <v>103</v>
      </c>
      <c r="B109" s="25" t="s">
        <v>38</v>
      </c>
      <c r="C109" s="30" t="s">
        <v>44</v>
      </c>
      <c r="D109" s="76">
        <v>49</v>
      </c>
      <c r="E109" s="88">
        <v>3.4693877551020407</v>
      </c>
      <c r="F109" s="16"/>
    </row>
    <row r="110" spans="1:6" s="5" customFormat="1" ht="15" customHeight="1" x14ac:dyDescent="0.25">
      <c r="A110" s="55">
        <v>104</v>
      </c>
      <c r="B110" s="25" t="s">
        <v>1</v>
      </c>
      <c r="C110" s="23" t="s">
        <v>21</v>
      </c>
      <c r="D110" s="76">
        <v>26</v>
      </c>
      <c r="E110" s="88">
        <v>3.4615384615384617</v>
      </c>
      <c r="F110" s="16"/>
    </row>
    <row r="111" spans="1:6" s="5" customFormat="1" ht="15" customHeight="1" x14ac:dyDescent="0.25">
      <c r="A111" s="55">
        <v>105</v>
      </c>
      <c r="B111" s="25" t="s">
        <v>29</v>
      </c>
      <c r="C111" s="27" t="s">
        <v>30</v>
      </c>
      <c r="D111" s="76">
        <v>54</v>
      </c>
      <c r="E111" s="88">
        <v>3.4444444444444446</v>
      </c>
      <c r="F111" s="16"/>
    </row>
    <row r="112" spans="1:6" s="5" customFormat="1" ht="15" customHeight="1" x14ac:dyDescent="0.25">
      <c r="A112" s="55">
        <v>106</v>
      </c>
      <c r="B112" s="25" t="s">
        <v>29</v>
      </c>
      <c r="C112" s="23" t="s">
        <v>82</v>
      </c>
      <c r="D112" s="76">
        <v>19</v>
      </c>
      <c r="E112" s="88">
        <v>3.4210526315789473</v>
      </c>
      <c r="F112" s="16"/>
    </row>
    <row r="113" spans="1:11" s="5" customFormat="1" ht="15" customHeight="1" x14ac:dyDescent="0.25">
      <c r="A113" s="55">
        <v>107</v>
      </c>
      <c r="B113" s="25" t="s">
        <v>38</v>
      </c>
      <c r="C113" s="90" t="s">
        <v>42</v>
      </c>
      <c r="D113" s="76">
        <v>52</v>
      </c>
      <c r="E113" s="88">
        <v>3.3846153846153846</v>
      </c>
      <c r="F113" s="16"/>
    </row>
    <row r="114" spans="1:11" s="5" customFormat="1" ht="15" customHeight="1" x14ac:dyDescent="0.25">
      <c r="A114" s="55">
        <v>108</v>
      </c>
      <c r="B114" s="25" t="s">
        <v>29</v>
      </c>
      <c r="C114" s="23" t="s">
        <v>81</v>
      </c>
      <c r="D114" s="76">
        <v>51</v>
      </c>
      <c r="E114" s="88">
        <v>3.3725490196078431</v>
      </c>
      <c r="F114" s="16"/>
    </row>
    <row r="115" spans="1:11" s="5" customFormat="1" ht="15" customHeight="1" thickBot="1" x14ac:dyDescent="0.3">
      <c r="A115" s="495">
        <v>109</v>
      </c>
      <c r="B115" s="37" t="s">
        <v>29</v>
      </c>
      <c r="C115" s="501" t="s">
        <v>65</v>
      </c>
      <c r="D115" s="79">
        <v>50</v>
      </c>
      <c r="E115" s="478">
        <v>3.34</v>
      </c>
      <c r="F115" s="16"/>
    </row>
    <row r="116" spans="1:11" ht="15" customHeight="1" x14ac:dyDescent="0.25">
      <c r="A116" s="12"/>
      <c r="B116" s="14"/>
      <c r="C116" s="310"/>
      <c r="D116" s="97" t="s">
        <v>115</v>
      </c>
      <c r="E116" s="91">
        <f>AVERAGE(E7:E115)</f>
        <v>3.8918245054091867</v>
      </c>
    </row>
    <row r="117" spans="1:11" x14ac:dyDescent="0.25">
      <c r="A117" s="12"/>
      <c r="B117" s="14"/>
      <c r="C117" s="310"/>
      <c r="D117" s="311" t="s">
        <v>99</v>
      </c>
      <c r="E117" s="43">
        <v>3.94</v>
      </c>
    </row>
    <row r="118" spans="1:11" x14ac:dyDescent="0.25">
      <c r="A118" s="12"/>
      <c r="B118" s="12"/>
      <c r="C118" s="13"/>
      <c r="D118" s="13"/>
    </row>
    <row r="119" spans="1:11" ht="14.45" customHeight="1" x14ac:dyDescent="0.25">
      <c r="A119" s="12"/>
      <c r="G119" s="705"/>
      <c r="H119" s="705"/>
      <c r="I119" s="705"/>
      <c r="J119" s="705"/>
      <c r="K119" s="705"/>
    </row>
    <row r="120" spans="1:11" x14ac:dyDescent="0.25">
      <c r="A120" s="12"/>
      <c r="G120" s="58"/>
      <c r="H120" s="705"/>
      <c r="I120" s="705"/>
      <c r="J120" s="705"/>
      <c r="K120" s="705"/>
    </row>
    <row r="121" spans="1:11" x14ac:dyDescent="0.25">
      <c r="A121" s="12"/>
      <c r="G121" s="58"/>
      <c r="H121" s="58"/>
      <c r="I121" s="58"/>
      <c r="J121" s="58"/>
      <c r="K121" s="58"/>
    </row>
  </sheetData>
  <mergeCells count="4">
    <mergeCell ref="B2:C2"/>
    <mergeCell ref="G119:K119"/>
    <mergeCell ref="H120:I120"/>
    <mergeCell ref="J120:K120"/>
  </mergeCells>
  <conditionalFormatting sqref="E6:E117">
    <cfRule type="cellIs" dxfId="9" priority="1" stopIfTrue="1" operator="between">
      <formula>$E$116</formula>
      <formula>3.887</formula>
    </cfRule>
    <cfRule type="cellIs" dxfId="8" priority="834" stopIfTrue="1" operator="lessThan">
      <formula>3.5</formula>
    </cfRule>
    <cfRule type="cellIs" dxfId="7" priority="835" stopIfTrue="1" operator="between">
      <formula>3.5</formula>
      <formula>$E$116</formula>
    </cfRule>
    <cfRule type="cellIs" dxfId="6" priority="836" stopIfTrue="1" operator="between">
      <formula>4.5</formula>
      <formula>$E$116</formula>
    </cfRule>
    <cfRule type="cellIs" dxfId="5" priority="837" stopIfTrue="1" operator="greaterThanOrEqual">
      <formula>4.5</formula>
    </cfRule>
  </conditionalFormatting>
  <pageMargins left="0.82677165354330717" right="0.31496062992125984" top="0" bottom="0" header="0.31496062992125984" footer="0.31496062992125984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zoomScale="90" zoomScaleNormal="90" workbookViewId="0">
      <pane xSplit="9" ySplit="6" topLeftCell="L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84" customWidth="1"/>
    <col min="2" max="2" width="10.7109375" style="485" customWidth="1"/>
    <col min="3" max="3" width="31.7109375" style="483" customWidth="1"/>
    <col min="4" max="8" width="7.7109375" style="483" customWidth="1"/>
    <col min="9" max="9" width="9.7109375" style="484" customWidth="1"/>
    <col min="10" max="10" width="7.7109375" style="397" customWidth="1"/>
    <col min="11" max="16384" width="8.85546875" style="483"/>
  </cols>
  <sheetData>
    <row r="1" spans="1:12" s="397" customFormat="1" x14ac:dyDescent="0.25">
      <c r="A1" s="392"/>
      <c r="B1" s="393"/>
      <c r="C1" s="394"/>
      <c r="D1" s="394"/>
      <c r="E1" s="394"/>
      <c r="F1" s="394"/>
      <c r="G1" s="395"/>
      <c r="H1" s="395"/>
      <c r="I1" s="396"/>
      <c r="J1" s="395"/>
      <c r="K1" s="44"/>
      <c r="L1" s="45" t="s">
        <v>104</v>
      </c>
    </row>
    <row r="2" spans="1:12" s="397" customFormat="1" ht="15.75" x14ac:dyDescent="0.25">
      <c r="A2" s="392"/>
      <c r="B2" s="398"/>
      <c r="C2" s="709" t="s">
        <v>92</v>
      </c>
      <c r="D2" s="709"/>
      <c r="E2" s="399"/>
      <c r="G2" s="395"/>
      <c r="H2" s="395"/>
      <c r="I2" s="400">
        <v>2022</v>
      </c>
      <c r="J2" s="395"/>
      <c r="K2" s="62"/>
      <c r="L2" s="45" t="s">
        <v>105</v>
      </c>
    </row>
    <row r="3" spans="1:12" s="397" customFormat="1" ht="15.75" thickBot="1" x14ac:dyDescent="0.3">
      <c r="A3" s="392"/>
      <c r="B3" s="398"/>
      <c r="C3" s="401"/>
      <c r="D3" s="401"/>
      <c r="E3" s="401"/>
      <c r="F3" s="401"/>
      <c r="G3" s="395"/>
      <c r="H3" s="395"/>
      <c r="I3" s="396"/>
      <c r="J3" s="395"/>
      <c r="K3" s="63"/>
      <c r="L3" s="45" t="s">
        <v>106</v>
      </c>
    </row>
    <row r="4" spans="1:12" s="397" customFormat="1" ht="18" customHeight="1" x14ac:dyDescent="0.25">
      <c r="A4" s="710" t="s">
        <v>61</v>
      </c>
      <c r="B4" s="712" t="s">
        <v>101</v>
      </c>
      <c r="C4" s="712" t="s">
        <v>91</v>
      </c>
      <c r="D4" s="714" t="s">
        <v>103</v>
      </c>
      <c r="E4" s="716" t="s">
        <v>152</v>
      </c>
      <c r="F4" s="717"/>
      <c r="G4" s="717"/>
      <c r="H4" s="718"/>
      <c r="I4" s="706" t="s">
        <v>114</v>
      </c>
      <c r="J4" s="395"/>
      <c r="K4" s="46"/>
      <c r="L4" s="45" t="s">
        <v>107</v>
      </c>
    </row>
    <row r="5" spans="1:12" s="397" customFormat="1" ht="22.5" customHeight="1" thickBot="1" x14ac:dyDescent="0.3">
      <c r="A5" s="711"/>
      <c r="B5" s="713"/>
      <c r="C5" s="713"/>
      <c r="D5" s="715"/>
      <c r="E5" s="20">
        <v>5</v>
      </c>
      <c r="F5" s="20">
        <v>4</v>
      </c>
      <c r="G5" s="20">
        <v>3</v>
      </c>
      <c r="H5" s="20">
        <v>2</v>
      </c>
      <c r="I5" s="707"/>
      <c r="J5" s="394"/>
    </row>
    <row r="6" spans="1:12" s="397" customFormat="1" ht="15" customHeight="1" thickBot="1" x14ac:dyDescent="0.3">
      <c r="A6" s="69"/>
      <c r="B6" s="70"/>
      <c r="C6" s="73" t="s">
        <v>123</v>
      </c>
      <c r="D6" s="74">
        <f>D7+D16+D29+D47+D67+D82+D113</f>
        <v>9900</v>
      </c>
      <c r="E6" s="402">
        <f>E7+E16+E29+E47+E67+E82+E113</f>
        <v>3048</v>
      </c>
      <c r="F6" s="402">
        <f>F7+F16+F29+F47+F67+F82+F113</f>
        <v>3298</v>
      </c>
      <c r="G6" s="402">
        <f>G7+G16+G29+G47+G67+G82+G113</f>
        <v>3432</v>
      </c>
      <c r="H6" s="402">
        <f>H7+H16+H29+H47+H67+H82+H113</f>
        <v>122</v>
      </c>
      <c r="I6" s="489">
        <f t="shared" ref="I6" si="0">(H6*2+G6*3+F6*4+E6*5)/D6</f>
        <v>3.9365656565656564</v>
      </c>
      <c r="J6" s="394"/>
    </row>
    <row r="7" spans="1:12" s="397" customFormat="1" ht="15" customHeight="1" thickBot="1" x14ac:dyDescent="0.3">
      <c r="A7" s="67"/>
      <c r="B7" s="71"/>
      <c r="C7" s="71" t="s">
        <v>122</v>
      </c>
      <c r="D7" s="72">
        <f>SUM(D8:D15)</f>
        <v>720</v>
      </c>
      <c r="E7" s="404">
        <f>SUM(E8:E15)</f>
        <v>217</v>
      </c>
      <c r="F7" s="404">
        <f>SUM(F8:F15)</f>
        <v>235</v>
      </c>
      <c r="G7" s="404">
        <f>SUM(G8:G15)</f>
        <v>261</v>
      </c>
      <c r="H7" s="404">
        <f>SUM(H8:H15)</f>
        <v>7</v>
      </c>
      <c r="I7" s="128">
        <f>AVERAGE(I8:I15)</f>
        <v>3.878936611601127</v>
      </c>
      <c r="J7" s="394"/>
    </row>
    <row r="8" spans="1:12" s="410" customFormat="1" ht="15" customHeight="1" x14ac:dyDescent="0.25">
      <c r="A8" s="35">
        <v>1</v>
      </c>
      <c r="B8" s="405">
        <v>10002</v>
      </c>
      <c r="C8" s="406" t="s">
        <v>75</v>
      </c>
      <c r="D8" s="407">
        <f>E8+F8+G8+H8</f>
        <v>107</v>
      </c>
      <c r="E8" s="408">
        <v>37</v>
      </c>
      <c r="F8" s="408">
        <v>34</v>
      </c>
      <c r="G8" s="408">
        <v>35</v>
      </c>
      <c r="H8" s="408">
        <v>1</v>
      </c>
      <c r="I8" s="77">
        <f t="shared" ref="I8:I15" si="1">(H8*2+G8*3+F8*4+E8*5)/D8</f>
        <v>4</v>
      </c>
      <c r="J8" s="409"/>
    </row>
    <row r="9" spans="1:12" s="410" customFormat="1" ht="15" customHeight="1" x14ac:dyDescent="0.25">
      <c r="A9" s="35">
        <v>2</v>
      </c>
      <c r="B9" s="405">
        <v>10090</v>
      </c>
      <c r="C9" s="411" t="s">
        <v>77</v>
      </c>
      <c r="D9" s="407">
        <f t="shared" ref="D9:D15" si="2">E9+F9+G9+H9</f>
        <v>146</v>
      </c>
      <c r="E9" s="408">
        <v>50</v>
      </c>
      <c r="F9" s="408">
        <v>53</v>
      </c>
      <c r="G9" s="408">
        <v>42</v>
      </c>
      <c r="H9" s="408">
        <v>1</v>
      </c>
      <c r="I9" s="78">
        <f t="shared" si="1"/>
        <v>4.0410958904109586</v>
      </c>
      <c r="J9" s="409"/>
    </row>
    <row r="10" spans="1:12" s="410" customFormat="1" ht="15" customHeight="1" x14ac:dyDescent="0.25">
      <c r="A10" s="35">
        <v>3</v>
      </c>
      <c r="B10" s="412">
        <v>10004</v>
      </c>
      <c r="C10" s="413" t="s">
        <v>73</v>
      </c>
      <c r="D10" s="414">
        <f t="shared" si="2"/>
        <v>121</v>
      </c>
      <c r="E10" s="415">
        <v>48</v>
      </c>
      <c r="F10" s="415">
        <v>39</v>
      </c>
      <c r="G10" s="415">
        <v>34</v>
      </c>
      <c r="H10" s="415"/>
      <c r="I10" s="92">
        <f t="shared" si="1"/>
        <v>4.115702479338843</v>
      </c>
      <c r="J10" s="409"/>
    </row>
    <row r="11" spans="1:12" s="410" customFormat="1" ht="15" customHeight="1" x14ac:dyDescent="0.25">
      <c r="A11" s="35">
        <v>4</v>
      </c>
      <c r="B11" s="405">
        <v>10001</v>
      </c>
      <c r="C11" s="416" t="s">
        <v>74</v>
      </c>
      <c r="D11" s="407">
        <f t="shared" si="2"/>
        <v>62</v>
      </c>
      <c r="E11" s="408">
        <v>23</v>
      </c>
      <c r="F11" s="408">
        <v>25</v>
      </c>
      <c r="G11" s="408">
        <v>13</v>
      </c>
      <c r="H11" s="408">
        <v>1</v>
      </c>
      <c r="I11" s="93">
        <f t="shared" si="1"/>
        <v>4.129032258064516</v>
      </c>
      <c r="J11" s="409"/>
    </row>
    <row r="12" spans="1:12" s="410" customFormat="1" ht="15" customHeight="1" x14ac:dyDescent="0.25">
      <c r="A12" s="35">
        <v>5</v>
      </c>
      <c r="B12" s="405">
        <v>10120</v>
      </c>
      <c r="C12" s="411" t="s">
        <v>79</v>
      </c>
      <c r="D12" s="407">
        <f t="shared" si="2"/>
        <v>47</v>
      </c>
      <c r="E12" s="408">
        <v>11</v>
      </c>
      <c r="F12" s="408">
        <v>13</v>
      </c>
      <c r="G12" s="408">
        <v>23</v>
      </c>
      <c r="H12" s="408"/>
      <c r="I12" s="78">
        <f t="shared" si="1"/>
        <v>3.7446808510638299</v>
      </c>
      <c r="J12" s="409"/>
    </row>
    <row r="13" spans="1:12" s="410" customFormat="1" ht="15" customHeight="1" x14ac:dyDescent="0.25">
      <c r="A13" s="35">
        <v>6</v>
      </c>
      <c r="B13" s="405">
        <v>10190</v>
      </c>
      <c r="C13" s="411" t="s">
        <v>76</v>
      </c>
      <c r="D13" s="407">
        <f t="shared" si="2"/>
        <v>101</v>
      </c>
      <c r="E13" s="408">
        <v>26</v>
      </c>
      <c r="F13" s="408">
        <v>33</v>
      </c>
      <c r="G13" s="408">
        <v>41</v>
      </c>
      <c r="H13" s="408">
        <v>1</v>
      </c>
      <c r="I13" s="78">
        <f t="shared" si="1"/>
        <v>3.8316831683168315</v>
      </c>
      <c r="J13" s="409"/>
    </row>
    <row r="14" spans="1:12" s="410" customFormat="1" ht="15" customHeight="1" x14ac:dyDescent="0.25">
      <c r="A14" s="35">
        <v>7</v>
      </c>
      <c r="B14" s="405">
        <v>10320</v>
      </c>
      <c r="C14" s="411" t="s">
        <v>78</v>
      </c>
      <c r="D14" s="407">
        <f t="shared" si="2"/>
        <v>60</v>
      </c>
      <c r="E14" s="417">
        <v>11</v>
      </c>
      <c r="F14" s="417">
        <v>16</v>
      </c>
      <c r="G14" s="417">
        <v>32</v>
      </c>
      <c r="H14" s="417">
        <v>1</v>
      </c>
      <c r="I14" s="78">
        <f>(H14*2+G14*3+F14*4+E14*5)/D14</f>
        <v>3.6166666666666667</v>
      </c>
      <c r="J14" s="409"/>
    </row>
    <row r="15" spans="1:12" s="410" customFormat="1" ht="15" customHeight="1" thickBot="1" x14ac:dyDescent="0.3">
      <c r="A15" s="38">
        <v>8</v>
      </c>
      <c r="B15" s="412">
        <v>10860</v>
      </c>
      <c r="C15" s="413" t="s">
        <v>124</v>
      </c>
      <c r="D15" s="414">
        <f t="shared" si="2"/>
        <v>76</v>
      </c>
      <c r="E15" s="415">
        <v>11</v>
      </c>
      <c r="F15" s="415">
        <v>22</v>
      </c>
      <c r="G15" s="415">
        <v>41</v>
      </c>
      <c r="H15" s="415">
        <v>2</v>
      </c>
      <c r="I15" s="84">
        <f t="shared" si="1"/>
        <v>3.5526315789473686</v>
      </c>
      <c r="J15" s="409"/>
    </row>
    <row r="16" spans="1:12" s="410" customFormat="1" ht="15" customHeight="1" thickBot="1" x14ac:dyDescent="0.3">
      <c r="A16" s="67"/>
      <c r="B16" s="418"/>
      <c r="C16" s="68" t="s">
        <v>121</v>
      </c>
      <c r="D16" s="419">
        <f>SUM(D17:D28)</f>
        <v>985</v>
      </c>
      <c r="E16" s="420">
        <f>SUM(E17:E28)</f>
        <v>285</v>
      </c>
      <c r="F16" s="420">
        <f>SUM(F17:F28)</f>
        <v>323</v>
      </c>
      <c r="G16" s="420">
        <f>SUM(G17:G28)</f>
        <v>371</v>
      </c>
      <c r="H16" s="420">
        <f>SUM(H17:H28)</f>
        <v>6</v>
      </c>
      <c r="I16" s="66">
        <f>AVERAGE(I17:I28)</f>
        <v>3.849591461911908</v>
      </c>
      <c r="J16" s="409"/>
    </row>
    <row r="17" spans="1:10" s="410" customFormat="1" ht="15" customHeight="1" x14ac:dyDescent="0.25">
      <c r="A17" s="33">
        <v>1</v>
      </c>
      <c r="B17" s="421">
        <v>20040</v>
      </c>
      <c r="C17" s="422" t="s">
        <v>54</v>
      </c>
      <c r="D17" s="423">
        <f t="shared" ref="D17:D28" si="3">E17+F17+G17+H17</f>
        <v>96</v>
      </c>
      <c r="E17" s="424">
        <v>32</v>
      </c>
      <c r="F17" s="424">
        <v>39</v>
      </c>
      <c r="G17" s="424">
        <v>25</v>
      </c>
      <c r="H17" s="424"/>
      <c r="I17" s="425">
        <f t="shared" ref="I17:I28" si="4">(H17*2+G17*3+F17*4+E17*5)/D17</f>
        <v>4.072916666666667</v>
      </c>
      <c r="J17" s="409"/>
    </row>
    <row r="18" spans="1:10" s="410" customFormat="1" ht="15" customHeight="1" x14ac:dyDescent="0.25">
      <c r="A18" s="35">
        <v>2</v>
      </c>
      <c r="B18" s="405">
        <v>20061</v>
      </c>
      <c r="C18" s="411" t="s">
        <v>53</v>
      </c>
      <c r="D18" s="407">
        <f t="shared" si="3"/>
        <v>47</v>
      </c>
      <c r="E18" s="426">
        <v>13</v>
      </c>
      <c r="F18" s="426">
        <v>19</v>
      </c>
      <c r="G18" s="426">
        <v>15</v>
      </c>
      <c r="H18" s="426"/>
      <c r="I18" s="427">
        <f t="shared" si="4"/>
        <v>3.9574468085106385</v>
      </c>
      <c r="J18" s="409"/>
    </row>
    <row r="19" spans="1:10" s="410" customFormat="1" ht="15" customHeight="1" x14ac:dyDescent="0.25">
      <c r="A19" s="35">
        <v>3</v>
      </c>
      <c r="B19" s="405">
        <v>21020</v>
      </c>
      <c r="C19" s="411" t="s">
        <v>55</v>
      </c>
      <c r="D19" s="407">
        <f t="shared" si="3"/>
        <v>100</v>
      </c>
      <c r="E19" s="426">
        <v>53</v>
      </c>
      <c r="F19" s="426">
        <v>28</v>
      </c>
      <c r="G19" s="426">
        <v>19</v>
      </c>
      <c r="H19" s="426"/>
      <c r="I19" s="427">
        <f t="shared" si="4"/>
        <v>4.34</v>
      </c>
      <c r="J19" s="409"/>
    </row>
    <row r="20" spans="1:10" s="410" customFormat="1" ht="15" customHeight="1" x14ac:dyDescent="0.25">
      <c r="A20" s="35">
        <v>4</v>
      </c>
      <c r="B20" s="405">
        <v>20060</v>
      </c>
      <c r="C20" s="428" t="s">
        <v>56</v>
      </c>
      <c r="D20" s="407">
        <f t="shared" si="3"/>
        <v>153</v>
      </c>
      <c r="E20" s="429">
        <v>57</v>
      </c>
      <c r="F20" s="429">
        <v>49</v>
      </c>
      <c r="G20" s="429">
        <v>47</v>
      </c>
      <c r="H20" s="429"/>
      <c r="I20" s="427">
        <f t="shared" si="4"/>
        <v>4.0653594771241828</v>
      </c>
      <c r="J20" s="409"/>
    </row>
    <row r="21" spans="1:10" s="410" customFormat="1" ht="15" customHeight="1" x14ac:dyDescent="0.25">
      <c r="A21" s="35">
        <v>5</v>
      </c>
      <c r="B21" s="405">
        <v>20400</v>
      </c>
      <c r="C21" s="428" t="s">
        <v>57</v>
      </c>
      <c r="D21" s="407">
        <f t="shared" si="3"/>
        <v>125</v>
      </c>
      <c r="E21" s="426">
        <v>38</v>
      </c>
      <c r="F21" s="426">
        <v>46</v>
      </c>
      <c r="G21" s="426">
        <v>41</v>
      </c>
      <c r="H21" s="426"/>
      <c r="I21" s="427">
        <f t="shared" si="4"/>
        <v>3.976</v>
      </c>
      <c r="J21" s="409"/>
    </row>
    <row r="22" spans="1:10" s="410" customFormat="1" ht="15" customHeight="1" x14ac:dyDescent="0.25">
      <c r="A22" s="35">
        <v>6</v>
      </c>
      <c r="B22" s="405">
        <v>20080</v>
      </c>
      <c r="C22" s="428" t="s">
        <v>94</v>
      </c>
      <c r="D22" s="407">
        <f t="shared" si="3"/>
        <v>71</v>
      </c>
      <c r="E22" s="426">
        <v>19</v>
      </c>
      <c r="F22" s="426">
        <v>25</v>
      </c>
      <c r="G22" s="426">
        <v>27</v>
      </c>
      <c r="H22" s="426"/>
      <c r="I22" s="427">
        <f t="shared" si="4"/>
        <v>3.887323943661972</v>
      </c>
      <c r="J22" s="409"/>
    </row>
    <row r="23" spans="1:10" s="410" customFormat="1" ht="15" customHeight="1" x14ac:dyDescent="0.25">
      <c r="A23" s="35">
        <v>7</v>
      </c>
      <c r="B23" s="405">
        <v>20460</v>
      </c>
      <c r="C23" s="428" t="s">
        <v>59</v>
      </c>
      <c r="D23" s="407">
        <f t="shared" si="3"/>
        <v>78</v>
      </c>
      <c r="E23" s="426">
        <v>19</v>
      </c>
      <c r="F23" s="426">
        <v>15</v>
      </c>
      <c r="G23" s="426">
        <v>44</v>
      </c>
      <c r="H23" s="426"/>
      <c r="I23" s="427">
        <f t="shared" si="4"/>
        <v>3.6794871794871793</v>
      </c>
      <c r="J23" s="409"/>
    </row>
    <row r="24" spans="1:10" s="410" customFormat="1" ht="15" customHeight="1" x14ac:dyDescent="0.25">
      <c r="A24" s="35">
        <v>8</v>
      </c>
      <c r="B24" s="405">
        <v>20550</v>
      </c>
      <c r="C24" s="428" t="s">
        <v>51</v>
      </c>
      <c r="D24" s="407">
        <f t="shared" si="3"/>
        <v>42</v>
      </c>
      <c r="E24" s="426">
        <v>11</v>
      </c>
      <c r="F24" s="426">
        <v>10</v>
      </c>
      <c r="G24" s="426">
        <v>21</v>
      </c>
      <c r="H24" s="426"/>
      <c r="I24" s="427">
        <f t="shared" si="4"/>
        <v>3.7619047619047619</v>
      </c>
      <c r="J24" s="409"/>
    </row>
    <row r="25" spans="1:10" s="431" customFormat="1" ht="15" customHeight="1" x14ac:dyDescent="0.25">
      <c r="A25" s="35">
        <v>9</v>
      </c>
      <c r="B25" s="405">
        <v>20630</v>
      </c>
      <c r="C25" s="428" t="s">
        <v>52</v>
      </c>
      <c r="D25" s="407">
        <f t="shared" si="3"/>
        <v>57</v>
      </c>
      <c r="E25" s="426">
        <v>12</v>
      </c>
      <c r="F25" s="426">
        <v>17</v>
      </c>
      <c r="G25" s="426">
        <v>26</v>
      </c>
      <c r="H25" s="426">
        <v>2</v>
      </c>
      <c r="I25" s="427">
        <f t="shared" si="4"/>
        <v>3.6842105263157894</v>
      </c>
      <c r="J25" s="430"/>
    </row>
    <row r="26" spans="1:10" s="410" customFormat="1" ht="15" customHeight="1" x14ac:dyDescent="0.25">
      <c r="A26" s="35">
        <v>10</v>
      </c>
      <c r="B26" s="405">
        <v>20810</v>
      </c>
      <c r="C26" s="432" t="s">
        <v>50</v>
      </c>
      <c r="D26" s="407">
        <f t="shared" si="3"/>
        <v>51</v>
      </c>
      <c r="E26" s="426">
        <v>6</v>
      </c>
      <c r="F26" s="426">
        <v>17</v>
      </c>
      <c r="G26" s="426">
        <v>27</v>
      </c>
      <c r="H26" s="426">
        <v>1</v>
      </c>
      <c r="I26" s="427">
        <f t="shared" si="4"/>
        <v>3.5490196078431371</v>
      </c>
      <c r="J26" s="409"/>
    </row>
    <row r="27" spans="1:10" s="410" customFormat="1" ht="15" customHeight="1" x14ac:dyDescent="0.25">
      <c r="A27" s="35">
        <v>11</v>
      </c>
      <c r="B27" s="405">
        <v>20900</v>
      </c>
      <c r="C27" s="428" t="s">
        <v>67</v>
      </c>
      <c r="D27" s="407">
        <f t="shared" si="3"/>
        <v>105</v>
      </c>
      <c r="E27" s="426">
        <v>18</v>
      </c>
      <c r="F27" s="426">
        <v>39</v>
      </c>
      <c r="G27" s="426">
        <v>47</v>
      </c>
      <c r="H27" s="426">
        <v>1</v>
      </c>
      <c r="I27" s="427">
        <f t="shared" si="4"/>
        <v>3.7047619047619049</v>
      </c>
      <c r="J27" s="409"/>
    </row>
    <row r="28" spans="1:10" s="410" customFormat="1" ht="15" customHeight="1" thickBot="1" x14ac:dyDescent="0.3">
      <c r="A28" s="35">
        <v>12</v>
      </c>
      <c r="B28" s="433">
        <v>21349</v>
      </c>
      <c r="C28" s="434" t="s">
        <v>48</v>
      </c>
      <c r="D28" s="435">
        <f t="shared" si="3"/>
        <v>60</v>
      </c>
      <c r="E28" s="436">
        <v>7</v>
      </c>
      <c r="F28" s="436">
        <v>19</v>
      </c>
      <c r="G28" s="436">
        <v>32</v>
      </c>
      <c r="H28" s="436">
        <v>2</v>
      </c>
      <c r="I28" s="437">
        <f t="shared" si="4"/>
        <v>3.5166666666666666</v>
      </c>
      <c r="J28" s="409"/>
    </row>
    <row r="29" spans="1:10" s="410" customFormat="1" ht="15" customHeight="1" thickBot="1" x14ac:dyDescent="0.3">
      <c r="A29" s="67"/>
      <c r="B29" s="418"/>
      <c r="C29" s="68" t="s">
        <v>120</v>
      </c>
      <c r="D29" s="419">
        <f>SUM(D30:D46)</f>
        <v>1348</v>
      </c>
      <c r="E29" s="438">
        <f>SUM(E30:E46)</f>
        <v>334</v>
      </c>
      <c r="F29" s="438">
        <f>SUM(F30:F46)</f>
        <v>438</v>
      </c>
      <c r="G29" s="438">
        <f>SUM(G30:G46)</f>
        <v>546</v>
      </c>
      <c r="H29" s="438">
        <f>SUM(H30:H46)</f>
        <v>30</v>
      </c>
      <c r="I29" s="439">
        <f>AVERAGE(I30:I46)</f>
        <v>3.7665807620691187</v>
      </c>
      <c r="J29" s="409"/>
    </row>
    <row r="30" spans="1:10" s="410" customFormat="1" ht="15" customHeight="1" x14ac:dyDescent="0.25">
      <c r="A30" s="33">
        <v>1</v>
      </c>
      <c r="B30" s="405">
        <v>30070</v>
      </c>
      <c r="C30" s="411" t="s">
        <v>80</v>
      </c>
      <c r="D30" s="407">
        <f t="shared" ref="D30:D46" si="5">E30+F30+G30+H30</f>
        <v>122</v>
      </c>
      <c r="E30" s="408">
        <v>36</v>
      </c>
      <c r="F30" s="408">
        <v>45</v>
      </c>
      <c r="G30" s="408">
        <v>41</v>
      </c>
      <c r="H30" s="408"/>
      <c r="I30" s="78">
        <f t="shared" ref="I30:I46" si="6">(H30*2+G30*3+F30*4+E30*5)/D30</f>
        <v>3.959016393442623</v>
      </c>
      <c r="J30" s="409"/>
    </row>
    <row r="31" spans="1:10" s="410" customFormat="1" ht="15" customHeight="1" x14ac:dyDescent="0.25">
      <c r="A31" s="35">
        <v>2</v>
      </c>
      <c r="B31" s="405">
        <v>30480</v>
      </c>
      <c r="C31" s="411" t="s">
        <v>126</v>
      </c>
      <c r="D31" s="407">
        <f t="shared" si="5"/>
        <v>84</v>
      </c>
      <c r="E31" s="408">
        <v>36</v>
      </c>
      <c r="F31" s="408">
        <v>32</v>
      </c>
      <c r="G31" s="408">
        <v>16</v>
      </c>
      <c r="H31" s="408"/>
      <c r="I31" s="78">
        <f>(H31*2+G31*3+F31*4+E31*5)/D31</f>
        <v>4.2380952380952381</v>
      </c>
      <c r="J31" s="409"/>
    </row>
    <row r="32" spans="1:10" s="410" customFormat="1" ht="15" customHeight="1" x14ac:dyDescent="0.25">
      <c r="A32" s="35">
        <v>3</v>
      </c>
      <c r="B32" s="405">
        <v>30460</v>
      </c>
      <c r="C32" s="411" t="s">
        <v>72</v>
      </c>
      <c r="D32" s="407">
        <f t="shared" si="5"/>
        <v>100</v>
      </c>
      <c r="E32" s="408">
        <v>40</v>
      </c>
      <c r="F32" s="408">
        <v>34</v>
      </c>
      <c r="G32" s="408">
        <v>26</v>
      </c>
      <c r="H32" s="408"/>
      <c r="I32" s="78">
        <f>(H32*2+G32*3+F32*4+E32*5)/D32</f>
        <v>4.1399999999999997</v>
      </c>
      <c r="J32" s="409"/>
    </row>
    <row r="33" spans="1:10" s="410" customFormat="1" ht="15" customHeight="1" x14ac:dyDescent="0.25">
      <c r="A33" s="35">
        <v>4</v>
      </c>
      <c r="B33" s="440">
        <v>30030</v>
      </c>
      <c r="C33" s="406" t="s">
        <v>71</v>
      </c>
      <c r="D33" s="441">
        <f t="shared" si="5"/>
        <v>83</v>
      </c>
      <c r="E33" s="442">
        <v>29</v>
      </c>
      <c r="F33" s="442">
        <v>32</v>
      </c>
      <c r="G33" s="442">
        <v>21</v>
      </c>
      <c r="H33" s="442">
        <v>1</v>
      </c>
      <c r="I33" s="78">
        <f>(H33*2+G33*3+F33*4+E33*5)/D33</f>
        <v>4.072289156626506</v>
      </c>
      <c r="J33" s="409"/>
    </row>
    <row r="34" spans="1:10" s="410" customFormat="1" ht="15" customHeight="1" x14ac:dyDescent="0.25">
      <c r="A34" s="35">
        <v>5</v>
      </c>
      <c r="B34" s="405">
        <v>31000</v>
      </c>
      <c r="C34" s="432" t="s">
        <v>70</v>
      </c>
      <c r="D34" s="407">
        <f t="shared" si="5"/>
        <v>88</v>
      </c>
      <c r="E34" s="408">
        <v>27</v>
      </c>
      <c r="F34" s="408">
        <v>26</v>
      </c>
      <c r="G34" s="408">
        <v>35</v>
      </c>
      <c r="H34" s="408"/>
      <c r="I34" s="78">
        <f>(H34*2+G34*3+F34*4+E34*5)/D34</f>
        <v>3.9090909090909092</v>
      </c>
      <c r="J34" s="409"/>
    </row>
    <row r="35" spans="1:10" s="410" customFormat="1" ht="15" customHeight="1" x14ac:dyDescent="0.25">
      <c r="A35" s="35">
        <v>6</v>
      </c>
      <c r="B35" s="405">
        <v>30130</v>
      </c>
      <c r="C35" s="411" t="s">
        <v>44</v>
      </c>
      <c r="D35" s="407">
        <f t="shared" si="5"/>
        <v>49</v>
      </c>
      <c r="E35" s="408">
        <v>7</v>
      </c>
      <c r="F35" s="408">
        <v>13</v>
      </c>
      <c r="G35" s="408">
        <v>25</v>
      </c>
      <c r="H35" s="408">
        <v>4</v>
      </c>
      <c r="I35" s="78">
        <f t="shared" si="6"/>
        <v>3.4693877551020407</v>
      </c>
      <c r="J35" s="409"/>
    </row>
    <row r="36" spans="1:10" s="410" customFormat="1" ht="15" customHeight="1" x14ac:dyDescent="0.25">
      <c r="A36" s="35">
        <v>7</v>
      </c>
      <c r="B36" s="412">
        <v>30160</v>
      </c>
      <c r="C36" s="411" t="s">
        <v>41</v>
      </c>
      <c r="D36" s="407">
        <f t="shared" si="5"/>
        <v>75</v>
      </c>
      <c r="E36" s="408">
        <v>14</v>
      </c>
      <c r="F36" s="408">
        <v>18</v>
      </c>
      <c r="G36" s="408">
        <v>42</v>
      </c>
      <c r="H36" s="408">
        <v>1</v>
      </c>
      <c r="I36" s="78">
        <f t="shared" si="6"/>
        <v>3.6</v>
      </c>
      <c r="J36" s="409"/>
    </row>
    <row r="37" spans="1:10" s="410" customFormat="1" ht="15" customHeight="1" x14ac:dyDescent="0.25">
      <c r="A37" s="35">
        <v>8</v>
      </c>
      <c r="B37" s="405">
        <v>30310</v>
      </c>
      <c r="C37" s="443" t="s">
        <v>42</v>
      </c>
      <c r="D37" s="407">
        <f t="shared" si="5"/>
        <v>52</v>
      </c>
      <c r="E37" s="408">
        <v>3</v>
      </c>
      <c r="F37" s="408">
        <v>17</v>
      </c>
      <c r="G37" s="408">
        <v>29</v>
      </c>
      <c r="H37" s="408">
        <v>3</v>
      </c>
      <c r="I37" s="78">
        <f t="shared" si="6"/>
        <v>3.3846153846153846</v>
      </c>
      <c r="J37" s="409"/>
    </row>
    <row r="38" spans="1:10" s="410" customFormat="1" ht="15" customHeight="1" x14ac:dyDescent="0.25">
      <c r="A38" s="35">
        <v>9</v>
      </c>
      <c r="B38" s="405">
        <v>30440</v>
      </c>
      <c r="C38" s="443" t="s">
        <v>43</v>
      </c>
      <c r="D38" s="407">
        <f t="shared" si="5"/>
        <v>65</v>
      </c>
      <c r="E38" s="408">
        <v>22</v>
      </c>
      <c r="F38" s="408">
        <v>13</v>
      </c>
      <c r="G38" s="408">
        <v>29</v>
      </c>
      <c r="H38" s="408">
        <v>1</v>
      </c>
      <c r="I38" s="78">
        <f t="shared" si="6"/>
        <v>3.8615384615384616</v>
      </c>
      <c r="J38" s="409"/>
    </row>
    <row r="39" spans="1:10" s="410" customFormat="1" ht="15" customHeight="1" x14ac:dyDescent="0.25">
      <c r="A39" s="35">
        <v>10</v>
      </c>
      <c r="B39" s="405">
        <v>30500</v>
      </c>
      <c r="C39" s="432" t="s">
        <v>40</v>
      </c>
      <c r="D39" s="407">
        <f t="shared" si="5"/>
        <v>28</v>
      </c>
      <c r="E39" s="408">
        <v>5</v>
      </c>
      <c r="F39" s="408">
        <v>14</v>
      </c>
      <c r="G39" s="408">
        <v>9</v>
      </c>
      <c r="H39" s="408"/>
      <c r="I39" s="78">
        <f t="shared" si="6"/>
        <v>3.8571428571428572</v>
      </c>
      <c r="J39" s="409"/>
    </row>
    <row r="40" spans="1:10" s="444" customFormat="1" ht="15" customHeight="1" x14ac:dyDescent="0.25">
      <c r="A40" s="35">
        <v>11</v>
      </c>
      <c r="B40" s="405">
        <v>30530</v>
      </c>
      <c r="C40" s="432" t="s">
        <v>46</v>
      </c>
      <c r="D40" s="407">
        <f t="shared" si="5"/>
        <v>122</v>
      </c>
      <c r="E40" s="408">
        <v>20</v>
      </c>
      <c r="F40" s="408">
        <v>41</v>
      </c>
      <c r="G40" s="408">
        <v>59</v>
      </c>
      <c r="H40" s="408">
        <v>2</v>
      </c>
      <c r="I40" s="78">
        <f t="shared" si="6"/>
        <v>3.6475409836065573</v>
      </c>
      <c r="J40" s="409"/>
    </row>
    <row r="41" spans="1:10" s="444" customFormat="1" ht="15" customHeight="1" x14ac:dyDescent="0.25">
      <c r="A41" s="35">
        <v>12</v>
      </c>
      <c r="B41" s="405">
        <v>30640</v>
      </c>
      <c r="C41" s="432" t="s">
        <v>47</v>
      </c>
      <c r="D41" s="407">
        <f t="shared" si="5"/>
        <v>74</v>
      </c>
      <c r="E41" s="408">
        <v>18</v>
      </c>
      <c r="F41" s="408">
        <v>31</v>
      </c>
      <c r="G41" s="408">
        <v>25</v>
      </c>
      <c r="H41" s="408"/>
      <c r="I41" s="78">
        <f t="shared" si="6"/>
        <v>3.9054054054054053</v>
      </c>
      <c r="J41" s="409"/>
    </row>
    <row r="42" spans="1:10" s="444" customFormat="1" ht="15" customHeight="1" x14ac:dyDescent="0.25">
      <c r="A42" s="55">
        <v>13</v>
      </c>
      <c r="B42" s="405">
        <v>30650</v>
      </c>
      <c r="C42" s="432" t="s">
        <v>68</v>
      </c>
      <c r="D42" s="407">
        <f t="shared" si="5"/>
        <v>54</v>
      </c>
      <c r="E42" s="408">
        <v>9</v>
      </c>
      <c r="F42" s="408">
        <v>13</v>
      </c>
      <c r="G42" s="408">
        <v>28</v>
      </c>
      <c r="H42" s="408">
        <v>4</v>
      </c>
      <c r="I42" s="78">
        <f t="shared" si="6"/>
        <v>3.5</v>
      </c>
      <c r="J42" s="409"/>
    </row>
    <row r="43" spans="1:10" s="444" customFormat="1" ht="15" customHeight="1" x14ac:dyDescent="0.25">
      <c r="A43" s="35">
        <v>14</v>
      </c>
      <c r="B43" s="405">
        <v>30790</v>
      </c>
      <c r="C43" s="27" t="s">
        <v>69</v>
      </c>
      <c r="D43" s="407">
        <f t="shared" si="5"/>
        <v>50</v>
      </c>
      <c r="E43" s="408">
        <v>6</v>
      </c>
      <c r="F43" s="408">
        <v>17</v>
      </c>
      <c r="G43" s="408">
        <v>26</v>
      </c>
      <c r="H43" s="408">
        <v>1</v>
      </c>
      <c r="I43" s="78">
        <f t="shared" si="6"/>
        <v>3.56</v>
      </c>
      <c r="J43" s="409"/>
    </row>
    <row r="44" spans="1:10" s="444" customFormat="1" ht="15" customHeight="1" x14ac:dyDescent="0.25">
      <c r="A44" s="35">
        <v>15</v>
      </c>
      <c r="B44" s="405">
        <v>30890</v>
      </c>
      <c r="C44" s="432" t="s">
        <v>39</v>
      </c>
      <c r="D44" s="407">
        <f t="shared" si="5"/>
        <v>60</v>
      </c>
      <c r="E44" s="408">
        <v>9</v>
      </c>
      <c r="F44" s="408">
        <v>14</v>
      </c>
      <c r="G44" s="408">
        <v>35</v>
      </c>
      <c r="H44" s="408">
        <v>2</v>
      </c>
      <c r="I44" s="78">
        <f t="shared" si="6"/>
        <v>3.5</v>
      </c>
      <c r="J44" s="409"/>
    </row>
    <row r="45" spans="1:10" s="444" customFormat="1" ht="15" customHeight="1" x14ac:dyDescent="0.25">
      <c r="A45" s="35">
        <v>16</v>
      </c>
      <c r="B45" s="405">
        <v>30940</v>
      </c>
      <c r="C45" s="432" t="s">
        <v>37</v>
      </c>
      <c r="D45" s="407">
        <f t="shared" si="5"/>
        <v>126</v>
      </c>
      <c r="E45" s="408">
        <v>27</v>
      </c>
      <c r="F45" s="408">
        <v>42</v>
      </c>
      <c r="G45" s="408">
        <v>54</v>
      </c>
      <c r="H45" s="408">
        <v>3</v>
      </c>
      <c r="I45" s="78">
        <f t="shared" si="6"/>
        <v>3.7380952380952381</v>
      </c>
      <c r="J45" s="409"/>
    </row>
    <row r="46" spans="1:10" s="444" customFormat="1" ht="15" customHeight="1" thickBot="1" x14ac:dyDescent="0.3">
      <c r="A46" s="35">
        <v>17</v>
      </c>
      <c r="B46" s="412">
        <v>31480</v>
      </c>
      <c r="C46" s="445" t="s">
        <v>45</v>
      </c>
      <c r="D46" s="414">
        <f t="shared" si="5"/>
        <v>116</v>
      </c>
      <c r="E46" s="415">
        <v>26</v>
      </c>
      <c r="F46" s="415">
        <v>36</v>
      </c>
      <c r="G46" s="415">
        <v>46</v>
      </c>
      <c r="H46" s="415">
        <v>8</v>
      </c>
      <c r="I46" s="84">
        <f t="shared" si="6"/>
        <v>3.6896551724137931</v>
      </c>
      <c r="J46" s="409"/>
    </row>
    <row r="47" spans="1:10" s="444" customFormat="1" ht="15" customHeight="1" thickBot="1" x14ac:dyDescent="0.3">
      <c r="A47" s="67"/>
      <c r="B47" s="418"/>
      <c r="C47" s="446" t="s">
        <v>119</v>
      </c>
      <c r="D47" s="419">
        <f>SUM(D48:D66)</f>
        <v>1490</v>
      </c>
      <c r="E47" s="420">
        <f>SUM(E48:E66)</f>
        <v>441</v>
      </c>
      <c r="F47" s="420">
        <f>SUM(F48:F66)</f>
        <v>471</v>
      </c>
      <c r="G47" s="420">
        <f t="shared" ref="G47:H47" si="7">SUM(G48:G66)</f>
        <v>565</v>
      </c>
      <c r="H47" s="420">
        <f t="shared" si="7"/>
        <v>13</v>
      </c>
      <c r="I47" s="66">
        <f>AVERAGE(I48:I66)</f>
        <v>3.8334245572578425</v>
      </c>
      <c r="J47" s="409"/>
    </row>
    <row r="48" spans="1:10" s="444" customFormat="1" ht="15" customHeight="1" x14ac:dyDescent="0.25">
      <c r="A48" s="33">
        <v>1</v>
      </c>
      <c r="B48" s="421">
        <v>40010</v>
      </c>
      <c r="C48" s="447" t="s">
        <v>96</v>
      </c>
      <c r="D48" s="423">
        <f t="shared" ref="D48:D66" si="8">E48+F48+G48+H48</f>
        <v>162</v>
      </c>
      <c r="E48" s="448">
        <v>52</v>
      </c>
      <c r="F48" s="448">
        <v>64</v>
      </c>
      <c r="G48" s="448">
        <v>46</v>
      </c>
      <c r="H48" s="448"/>
      <c r="I48" s="85">
        <f t="shared" ref="I48:I65" si="9">(H48*2+G48*3+F48*4+E48*5)/D48</f>
        <v>4.0370370370370372</v>
      </c>
      <c r="J48" s="409"/>
    </row>
    <row r="49" spans="1:10" s="444" customFormat="1" ht="15" customHeight="1" x14ac:dyDescent="0.25">
      <c r="A49" s="35">
        <v>2</v>
      </c>
      <c r="B49" s="405">
        <v>40030</v>
      </c>
      <c r="C49" s="443" t="s">
        <v>153</v>
      </c>
      <c r="D49" s="407">
        <f t="shared" si="8"/>
        <v>52</v>
      </c>
      <c r="E49" s="408">
        <v>23</v>
      </c>
      <c r="F49" s="408">
        <v>20</v>
      </c>
      <c r="G49" s="408">
        <v>9</v>
      </c>
      <c r="H49" s="408"/>
      <c r="I49" s="78">
        <f t="shared" si="9"/>
        <v>4.2692307692307692</v>
      </c>
      <c r="J49" s="409"/>
    </row>
    <row r="50" spans="1:10" s="444" customFormat="1" ht="15" customHeight="1" x14ac:dyDescent="0.25">
      <c r="A50" s="35">
        <v>3</v>
      </c>
      <c r="B50" s="405">
        <v>40410</v>
      </c>
      <c r="C50" s="411" t="s">
        <v>84</v>
      </c>
      <c r="D50" s="407">
        <f t="shared" si="8"/>
        <v>157</v>
      </c>
      <c r="E50" s="408">
        <v>65</v>
      </c>
      <c r="F50" s="408">
        <v>44</v>
      </c>
      <c r="G50" s="408">
        <v>48</v>
      </c>
      <c r="H50" s="408"/>
      <c r="I50" s="78">
        <f t="shared" si="9"/>
        <v>4.1082802547770703</v>
      </c>
      <c r="J50" s="409"/>
    </row>
    <row r="51" spans="1:10" s="444" customFormat="1" ht="15" customHeight="1" x14ac:dyDescent="0.25">
      <c r="A51" s="35">
        <v>4</v>
      </c>
      <c r="B51" s="405">
        <v>40011</v>
      </c>
      <c r="C51" s="443" t="s">
        <v>95</v>
      </c>
      <c r="D51" s="407">
        <f t="shared" si="8"/>
        <v>192</v>
      </c>
      <c r="E51" s="408">
        <v>66</v>
      </c>
      <c r="F51" s="408">
        <v>57</v>
      </c>
      <c r="G51" s="408">
        <v>67</v>
      </c>
      <c r="H51" s="408">
        <v>2</v>
      </c>
      <c r="I51" s="78">
        <f t="shared" si="9"/>
        <v>3.9739583333333335</v>
      </c>
      <c r="J51" s="409"/>
    </row>
    <row r="52" spans="1:10" s="444" customFormat="1" ht="15" customHeight="1" x14ac:dyDescent="0.25">
      <c r="A52" s="35">
        <v>5</v>
      </c>
      <c r="B52" s="405">
        <v>40080</v>
      </c>
      <c r="C52" s="443" t="s">
        <v>34</v>
      </c>
      <c r="D52" s="407">
        <f t="shared" si="8"/>
        <v>117</v>
      </c>
      <c r="E52" s="408">
        <v>37</v>
      </c>
      <c r="F52" s="408">
        <v>42</v>
      </c>
      <c r="G52" s="408">
        <v>38</v>
      </c>
      <c r="H52" s="408"/>
      <c r="I52" s="78">
        <f t="shared" si="9"/>
        <v>3.9914529914529915</v>
      </c>
      <c r="J52" s="409"/>
    </row>
    <row r="53" spans="1:10" s="444" customFormat="1" ht="15" customHeight="1" x14ac:dyDescent="0.25">
      <c r="A53" s="35">
        <v>6</v>
      </c>
      <c r="B53" s="405">
        <v>40100</v>
      </c>
      <c r="C53" s="443" t="s">
        <v>33</v>
      </c>
      <c r="D53" s="407">
        <f t="shared" si="8"/>
        <v>77</v>
      </c>
      <c r="E53" s="408">
        <v>30</v>
      </c>
      <c r="F53" s="408">
        <v>26</v>
      </c>
      <c r="G53" s="408">
        <v>21</v>
      </c>
      <c r="H53" s="408"/>
      <c r="I53" s="78">
        <f t="shared" si="9"/>
        <v>4.116883116883117</v>
      </c>
      <c r="J53" s="409"/>
    </row>
    <row r="54" spans="1:10" s="444" customFormat="1" ht="15" customHeight="1" x14ac:dyDescent="0.25">
      <c r="A54" s="449">
        <v>7</v>
      </c>
      <c r="B54" s="412">
        <v>40020</v>
      </c>
      <c r="C54" s="443" t="s">
        <v>127</v>
      </c>
      <c r="D54" s="407">
        <f t="shared" si="8"/>
        <v>33</v>
      </c>
      <c r="E54" s="450">
        <v>13</v>
      </c>
      <c r="F54" s="450">
        <v>14</v>
      </c>
      <c r="G54" s="450">
        <v>6</v>
      </c>
      <c r="H54" s="450"/>
      <c r="I54" s="78">
        <f t="shared" si="9"/>
        <v>4.2121212121212119</v>
      </c>
      <c r="J54" s="409"/>
    </row>
    <row r="55" spans="1:10" s="444" customFormat="1" ht="15" customHeight="1" x14ac:dyDescent="0.25">
      <c r="A55" s="451">
        <v>8</v>
      </c>
      <c r="B55" s="405">
        <v>40031</v>
      </c>
      <c r="C55" s="443" t="s">
        <v>36</v>
      </c>
      <c r="D55" s="407">
        <f t="shared" si="8"/>
        <v>59</v>
      </c>
      <c r="E55" s="408">
        <v>16</v>
      </c>
      <c r="F55" s="408">
        <v>21</v>
      </c>
      <c r="G55" s="408">
        <v>22</v>
      </c>
      <c r="H55" s="408"/>
      <c r="I55" s="78">
        <f t="shared" si="9"/>
        <v>3.8983050847457625</v>
      </c>
      <c r="J55" s="409"/>
    </row>
    <row r="56" spans="1:10" s="444" customFormat="1" ht="15" customHeight="1" x14ac:dyDescent="0.25">
      <c r="A56" s="35">
        <v>9</v>
      </c>
      <c r="B56" s="405">
        <v>40210</v>
      </c>
      <c r="C56" s="452" t="s">
        <v>81</v>
      </c>
      <c r="D56" s="407">
        <f t="shared" si="8"/>
        <v>51</v>
      </c>
      <c r="E56" s="408">
        <v>6</v>
      </c>
      <c r="F56" s="408">
        <v>9</v>
      </c>
      <c r="G56" s="408">
        <v>34</v>
      </c>
      <c r="H56" s="408">
        <v>2</v>
      </c>
      <c r="I56" s="78">
        <f t="shared" si="9"/>
        <v>3.3725490196078431</v>
      </c>
      <c r="J56" s="409"/>
    </row>
    <row r="57" spans="1:10" s="444" customFormat="1" ht="15" customHeight="1" x14ac:dyDescent="0.25">
      <c r="A57" s="35">
        <v>10</v>
      </c>
      <c r="B57" s="405">
        <v>40300</v>
      </c>
      <c r="C57" s="411" t="s">
        <v>66</v>
      </c>
      <c r="D57" s="407">
        <f t="shared" si="8"/>
        <v>23</v>
      </c>
      <c r="E57" s="408">
        <v>7</v>
      </c>
      <c r="F57" s="408">
        <v>9</v>
      </c>
      <c r="G57" s="408">
        <v>6</v>
      </c>
      <c r="H57" s="408">
        <v>1</v>
      </c>
      <c r="I57" s="78">
        <f t="shared" si="9"/>
        <v>3.9565217391304346</v>
      </c>
      <c r="J57" s="409"/>
    </row>
    <row r="58" spans="1:10" s="444" customFormat="1" ht="15" customHeight="1" x14ac:dyDescent="0.25">
      <c r="A58" s="35">
        <v>11</v>
      </c>
      <c r="B58" s="405">
        <v>40360</v>
      </c>
      <c r="C58" s="428" t="s">
        <v>65</v>
      </c>
      <c r="D58" s="407">
        <f t="shared" si="8"/>
        <v>50</v>
      </c>
      <c r="E58" s="408">
        <v>5</v>
      </c>
      <c r="F58" s="408">
        <v>7</v>
      </c>
      <c r="G58" s="408">
        <v>38</v>
      </c>
      <c r="H58" s="408"/>
      <c r="I58" s="78">
        <f t="shared" si="9"/>
        <v>3.34</v>
      </c>
      <c r="J58" s="409"/>
    </row>
    <row r="59" spans="1:10" s="444" customFormat="1" ht="15" customHeight="1" x14ac:dyDescent="0.25">
      <c r="A59" s="449">
        <v>12</v>
      </c>
      <c r="B59" s="405">
        <v>40390</v>
      </c>
      <c r="C59" s="31" t="s">
        <v>30</v>
      </c>
      <c r="D59" s="407">
        <f t="shared" si="8"/>
        <v>54</v>
      </c>
      <c r="E59" s="408">
        <v>5</v>
      </c>
      <c r="F59" s="408">
        <v>15</v>
      </c>
      <c r="G59" s="408">
        <v>33</v>
      </c>
      <c r="H59" s="408">
        <v>1</v>
      </c>
      <c r="I59" s="78">
        <f t="shared" si="9"/>
        <v>3.4444444444444446</v>
      </c>
      <c r="J59" s="409"/>
    </row>
    <row r="60" spans="1:10" s="444" customFormat="1" ht="15" customHeight="1" x14ac:dyDescent="0.25">
      <c r="A60" s="35">
        <v>13</v>
      </c>
      <c r="B60" s="453">
        <v>40720</v>
      </c>
      <c r="C60" s="454" t="s">
        <v>112</v>
      </c>
      <c r="D60" s="407">
        <f t="shared" si="8"/>
        <v>80</v>
      </c>
      <c r="E60" s="86">
        <v>31</v>
      </c>
      <c r="F60" s="86">
        <v>25</v>
      </c>
      <c r="G60" s="86">
        <v>24</v>
      </c>
      <c r="H60" s="86"/>
      <c r="I60" s="87">
        <f t="shared" si="9"/>
        <v>4.0875000000000004</v>
      </c>
      <c r="J60" s="409"/>
    </row>
    <row r="61" spans="1:10" s="444" customFormat="1" ht="15" customHeight="1" x14ac:dyDescent="0.25">
      <c r="A61" s="35">
        <v>14</v>
      </c>
      <c r="B61" s="405">
        <v>40730</v>
      </c>
      <c r="C61" s="411" t="s">
        <v>82</v>
      </c>
      <c r="D61" s="407">
        <f t="shared" si="8"/>
        <v>19</v>
      </c>
      <c r="E61" s="408">
        <v>3</v>
      </c>
      <c r="F61" s="408">
        <v>3</v>
      </c>
      <c r="G61" s="408">
        <v>12</v>
      </c>
      <c r="H61" s="408">
        <v>1</v>
      </c>
      <c r="I61" s="78">
        <f t="shared" si="9"/>
        <v>3.4210526315789473</v>
      </c>
      <c r="J61" s="409"/>
    </row>
    <row r="62" spans="1:10" s="444" customFormat="1" ht="15" customHeight="1" x14ac:dyDescent="0.25">
      <c r="A62" s="35">
        <v>15</v>
      </c>
      <c r="B62" s="405">
        <v>40820</v>
      </c>
      <c r="C62" s="411" t="s">
        <v>31</v>
      </c>
      <c r="D62" s="407">
        <f t="shared" si="8"/>
        <v>68</v>
      </c>
      <c r="E62" s="408">
        <v>16</v>
      </c>
      <c r="F62" s="408">
        <v>20</v>
      </c>
      <c r="G62" s="408">
        <v>31</v>
      </c>
      <c r="H62" s="408">
        <v>1</v>
      </c>
      <c r="I62" s="78">
        <f t="shared" si="9"/>
        <v>3.75</v>
      </c>
      <c r="J62" s="409"/>
    </row>
    <row r="63" spans="1:10" s="444" customFormat="1" ht="15" customHeight="1" x14ac:dyDescent="0.25">
      <c r="A63" s="35">
        <v>16</v>
      </c>
      <c r="B63" s="405">
        <v>40840</v>
      </c>
      <c r="C63" s="411" t="s">
        <v>32</v>
      </c>
      <c r="D63" s="407">
        <f t="shared" si="8"/>
        <v>69</v>
      </c>
      <c r="E63" s="408">
        <v>8</v>
      </c>
      <c r="F63" s="408">
        <v>22</v>
      </c>
      <c r="G63" s="408">
        <v>38</v>
      </c>
      <c r="H63" s="408">
        <v>1</v>
      </c>
      <c r="I63" s="78">
        <f t="shared" si="9"/>
        <v>3.5362318840579712</v>
      </c>
      <c r="J63" s="409"/>
    </row>
    <row r="64" spans="1:10" s="444" customFormat="1" ht="15" customHeight="1" x14ac:dyDescent="0.25">
      <c r="A64" s="35">
        <v>17</v>
      </c>
      <c r="B64" s="405">
        <v>40950</v>
      </c>
      <c r="C64" s="411" t="s">
        <v>83</v>
      </c>
      <c r="D64" s="407">
        <f t="shared" si="8"/>
        <v>56</v>
      </c>
      <c r="E64" s="408">
        <v>5</v>
      </c>
      <c r="F64" s="408">
        <v>21</v>
      </c>
      <c r="G64" s="408">
        <v>29</v>
      </c>
      <c r="H64" s="408">
        <v>1</v>
      </c>
      <c r="I64" s="78">
        <f t="shared" si="9"/>
        <v>3.5357142857142856</v>
      </c>
      <c r="J64" s="409"/>
    </row>
    <row r="65" spans="1:10" s="444" customFormat="1" ht="15" customHeight="1" x14ac:dyDescent="0.25">
      <c r="A65" s="35">
        <v>18</v>
      </c>
      <c r="B65" s="405">
        <v>40990</v>
      </c>
      <c r="C65" s="411" t="s">
        <v>35</v>
      </c>
      <c r="D65" s="407">
        <f t="shared" si="8"/>
        <v>97</v>
      </c>
      <c r="E65" s="408">
        <v>35</v>
      </c>
      <c r="F65" s="408">
        <v>28</v>
      </c>
      <c r="G65" s="408">
        <v>33</v>
      </c>
      <c r="H65" s="408">
        <v>1</v>
      </c>
      <c r="I65" s="88">
        <f t="shared" si="9"/>
        <v>4</v>
      </c>
      <c r="J65" s="409"/>
    </row>
    <row r="66" spans="1:10" s="444" customFormat="1" ht="15" customHeight="1" thickBot="1" x14ac:dyDescent="0.3">
      <c r="A66" s="55">
        <v>19</v>
      </c>
      <c r="B66" s="405">
        <v>40133</v>
      </c>
      <c r="C66" s="455" t="s">
        <v>28</v>
      </c>
      <c r="D66" s="407">
        <f t="shared" si="8"/>
        <v>74</v>
      </c>
      <c r="E66" s="408">
        <v>18</v>
      </c>
      <c r="F66" s="408">
        <v>24</v>
      </c>
      <c r="G66" s="408">
        <v>30</v>
      </c>
      <c r="H66" s="408">
        <v>2</v>
      </c>
      <c r="I66" s="78">
        <f>(H66*2+G66*3+F66*4+E66*5)/D66</f>
        <v>3.7837837837837838</v>
      </c>
      <c r="J66" s="409"/>
    </row>
    <row r="67" spans="1:10" s="444" customFormat="1" ht="15" customHeight="1" thickBot="1" x14ac:dyDescent="0.3">
      <c r="A67" s="67"/>
      <c r="B67" s="418"/>
      <c r="C67" s="65" t="s">
        <v>118</v>
      </c>
      <c r="D67" s="419">
        <f>SUM(D68:D81)</f>
        <v>1294</v>
      </c>
      <c r="E67" s="420">
        <f>SUM(E68:E81)</f>
        <v>451</v>
      </c>
      <c r="F67" s="420">
        <f>SUM(F68:F81)</f>
        <v>469</v>
      </c>
      <c r="G67" s="420">
        <f>SUM(G68:G81)</f>
        <v>371</v>
      </c>
      <c r="H67" s="420">
        <f>SUM(H68:H81)</f>
        <v>3</v>
      </c>
      <c r="I67" s="66">
        <f>AVERAGE(I68:I81)</f>
        <v>4.0532088752635511</v>
      </c>
      <c r="J67" s="409"/>
    </row>
    <row r="68" spans="1:10" s="444" customFormat="1" ht="15" customHeight="1" x14ac:dyDescent="0.25">
      <c r="A68" s="35">
        <v>1</v>
      </c>
      <c r="B68" s="440">
        <v>50040</v>
      </c>
      <c r="C68" s="456" t="s">
        <v>85</v>
      </c>
      <c r="D68" s="457">
        <f t="shared" ref="D68:D81" si="10">E68+F68+G68+H68</f>
        <v>79</v>
      </c>
      <c r="E68" s="458">
        <v>41</v>
      </c>
      <c r="F68" s="458">
        <v>24</v>
      </c>
      <c r="G68" s="458">
        <v>14</v>
      </c>
      <c r="H68" s="442"/>
      <c r="I68" s="78">
        <f t="shared" ref="I68:I81" si="11">(H68*2+G68*3+F68*4+E68*5)/D68</f>
        <v>4.3417721518987342</v>
      </c>
      <c r="J68" s="409"/>
    </row>
    <row r="69" spans="1:10" s="444" customFormat="1" ht="15" customHeight="1" x14ac:dyDescent="0.25">
      <c r="A69" s="35">
        <v>2</v>
      </c>
      <c r="B69" s="405">
        <v>50003</v>
      </c>
      <c r="C69" s="459" t="s">
        <v>90</v>
      </c>
      <c r="D69" s="460">
        <f t="shared" si="10"/>
        <v>74</v>
      </c>
      <c r="E69" s="461">
        <v>25</v>
      </c>
      <c r="F69" s="461">
        <v>29</v>
      </c>
      <c r="G69" s="461">
        <v>20</v>
      </c>
      <c r="H69" s="408"/>
      <c r="I69" s="78">
        <f t="shared" si="11"/>
        <v>4.0675675675675675</v>
      </c>
      <c r="J69" s="409"/>
    </row>
    <row r="70" spans="1:10" s="444" customFormat="1" ht="15" customHeight="1" x14ac:dyDescent="0.25">
      <c r="A70" s="35">
        <v>3</v>
      </c>
      <c r="B70" s="405">
        <v>50060</v>
      </c>
      <c r="C70" s="416" t="s">
        <v>27</v>
      </c>
      <c r="D70" s="407">
        <f t="shared" si="10"/>
        <v>136</v>
      </c>
      <c r="E70" s="408">
        <v>36</v>
      </c>
      <c r="F70" s="408">
        <v>49</v>
      </c>
      <c r="G70" s="408">
        <v>51</v>
      </c>
      <c r="H70" s="408"/>
      <c r="I70" s="78">
        <f t="shared" si="11"/>
        <v>3.8897058823529411</v>
      </c>
      <c r="J70" s="409"/>
    </row>
    <row r="71" spans="1:10" s="444" customFormat="1" ht="15" customHeight="1" x14ac:dyDescent="0.25">
      <c r="A71" s="35">
        <v>4</v>
      </c>
      <c r="B71" s="405">
        <v>50170</v>
      </c>
      <c r="C71" s="462" t="s">
        <v>24</v>
      </c>
      <c r="D71" s="407">
        <f t="shared" si="10"/>
        <v>74</v>
      </c>
      <c r="E71" s="408">
        <v>22</v>
      </c>
      <c r="F71" s="408">
        <v>21</v>
      </c>
      <c r="G71" s="408">
        <v>31</v>
      </c>
      <c r="H71" s="408"/>
      <c r="I71" s="78">
        <f t="shared" si="11"/>
        <v>3.8783783783783785</v>
      </c>
      <c r="J71" s="409"/>
    </row>
    <row r="72" spans="1:10" s="444" customFormat="1" ht="15" customHeight="1" x14ac:dyDescent="0.25">
      <c r="A72" s="35">
        <v>5</v>
      </c>
      <c r="B72" s="405">
        <v>50230</v>
      </c>
      <c r="C72" s="462" t="s">
        <v>25</v>
      </c>
      <c r="D72" s="407">
        <f t="shared" si="10"/>
        <v>76</v>
      </c>
      <c r="E72" s="408">
        <v>31</v>
      </c>
      <c r="F72" s="408">
        <v>32</v>
      </c>
      <c r="G72" s="408">
        <v>13</v>
      </c>
      <c r="H72" s="408"/>
      <c r="I72" s="78">
        <f t="shared" si="11"/>
        <v>4.2368421052631575</v>
      </c>
      <c r="J72" s="409"/>
    </row>
    <row r="73" spans="1:10" s="444" customFormat="1" ht="15" customHeight="1" x14ac:dyDescent="0.25">
      <c r="A73" s="35">
        <v>6</v>
      </c>
      <c r="B73" s="412">
        <v>50340</v>
      </c>
      <c r="C73" s="462" t="s">
        <v>128</v>
      </c>
      <c r="D73" s="407">
        <f t="shared" si="10"/>
        <v>71</v>
      </c>
      <c r="E73" s="408">
        <v>9</v>
      </c>
      <c r="F73" s="408">
        <v>21</v>
      </c>
      <c r="G73" s="408">
        <v>40</v>
      </c>
      <c r="H73" s="408">
        <v>1</v>
      </c>
      <c r="I73" s="463">
        <f t="shared" si="11"/>
        <v>3.535211267605634</v>
      </c>
      <c r="J73" s="409"/>
    </row>
    <row r="74" spans="1:10" s="444" customFormat="1" ht="15" customHeight="1" x14ac:dyDescent="0.25">
      <c r="A74" s="35">
        <v>7</v>
      </c>
      <c r="B74" s="405">
        <v>50420</v>
      </c>
      <c r="C74" s="462" t="s">
        <v>129</v>
      </c>
      <c r="D74" s="407">
        <f t="shared" si="10"/>
        <v>55</v>
      </c>
      <c r="E74" s="408">
        <v>23</v>
      </c>
      <c r="F74" s="408">
        <v>28</v>
      </c>
      <c r="G74" s="408">
        <v>4</v>
      </c>
      <c r="H74" s="408"/>
      <c r="I74" s="78">
        <f t="shared" si="11"/>
        <v>4.3454545454545457</v>
      </c>
      <c r="J74" s="409"/>
    </row>
    <row r="75" spans="1:10" s="444" customFormat="1" ht="15" customHeight="1" x14ac:dyDescent="0.25">
      <c r="A75" s="35">
        <v>8</v>
      </c>
      <c r="B75" s="405">
        <v>50450</v>
      </c>
      <c r="C75" s="462" t="s">
        <v>86</v>
      </c>
      <c r="D75" s="407">
        <f t="shared" si="10"/>
        <v>83</v>
      </c>
      <c r="E75" s="408">
        <v>30</v>
      </c>
      <c r="F75" s="408">
        <v>34</v>
      </c>
      <c r="G75" s="408">
        <v>18</v>
      </c>
      <c r="H75" s="408">
        <v>1</v>
      </c>
      <c r="I75" s="78">
        <f t="shared" si="11"/>
        <v>4.1204819277108431</v>
      </c>
      <c r="J75" s="409"/>
    </row>
    <row r="76" spans="1:10" s="444" customFormat="1" ht="15" customHeight="1" x14ac:dyDescent="0.25">
      <c r="A76" s="35">
        <v>9</v>
      </c>
      <c r="B76" s="405">
        <v>50620</v>
      </c>
      <c r="C76" s="462" t="s">
        <v>113</v>
      </c>
      <c r="D76" s="407">
        <f t="shared" si="10"/>
        <v>58</v>
      </c>
      <c r="E76" s="408">
        <v>19</v>
      </c>
      <c r="F76" s="408">
        <v>23</v>
      </c>
      <c r="G76" s="408">
        <v>16</v>
      </c>
      <c r="H76" s="408"/>
      <c r="I76" s="78">
        <f t="shared" si="11"/>
        <v>4.0517241379310347</v>
      </c>
      <c r="J76" s="409"/>
    </row>
    <row r="77" spans="1:10" s="444" customFormat="1" ht="15" customHeight="1" x14ac:dyDescent="0.25">
      <c r="A77" s="35">
        <v>10</v>
      </c>
      <c r="B77" s="405">
        <v>50760</v>
      </c>
      <c r="C77" s="462" t="s">
        <v>130</v>
      </c>
      <c r="D77" s="407">
        <f t="shared" si="10"/>
        <v>185</v>
      </c>
      <c r="E77" s="408">
        <v>87</v>
      </c>
      <c r="F77" s="408">
        <v>51</v>
      </c>
      <c r="G77" s="408">
        <v>46</v>
      </c>
      <c r="H77" s="408">
        <v>1</v>
      </c>
      <c r="I77" s="78">
        <f t="shared" si="11"/>
        <v>4.2108108108108109</v>
      </c>
      <c r="J77" s="409"/>
    </row>
    <row r="78" spans="1:10" s="444" customFormat="1" ht="15" customHeight="1" x14ac:dyDescent="0.25">
      <c r="A78" s="35">
        <v>11</v>
      </c>
      <c r="B78" s="405">
        <v>50780</v>
      </c>
      <c r="C78" s="464" t="s">
        <v>131</v>
      </c>
      <c r="D78" s="414">
        <f t="shared" si="10"/>
        <v>119</v>
      </c>
      <c r="E78" s="415">
        <v>25</v>
      </c>
      <c r="F78" s="415">
        <v>50</v>
      </c>
      <c r="G78" s="415">
        <v>44</v>
      </c>
      <c r="H78" s="415"/>
      <c r="I78" s="84">
        <f t="shared" si="11"/>
        <v>3.8403361344537816</v>
      </c>
      <c r="J78" s="409"/>
    </row>
    <row r="79" spans="1:10" s="444" customFormat="1" ht="15" customHeight="1" x14ac:dyDescent="0.25">
      <c r="A79" s="35">
        <v>12</v>
      </c>
      <c r="B79" s="412">
        <v>50930</v>
      </c>
      <c r="C79" s="416" t="s">
        <v>132</v>
      </c>
      <c r="D79" s="460">
        <f t="shared" si="10"/>
        <v>61</v>
      </c>
      <c r="E79" s="461">
        <v>18</v>
      </c>
      <c r="F79" s="461">
        <v>19</v>
      </c>
      <c r="G79" s="461">
        <v>24</v>
      </c>
      <c r="H79" s="408"/>
      <c r="I79" s="88">
        <f t="shared" si="11"/>
        <v>3.901639344262295</v>
      </c>
      <c r="J79" s="409"/>
    </row>
    <row r="80" spans="1:10" s="444" customFormat="1" ht="15" customHeight="1" x14ac:dyDescent="0.25">
      <c r="A80" s="55">
        <v>13</v>
      </c>
      <c r="B80" s="405">
        <v>51370</v>
      </c>
      <c r="C80" s="416" t="s">
        <v>26</v>
      </c>
      <c r="D80" s="460">
        <v>95</v>
      </c>
      <c r="E80" s="461">
        <v>37</v>
      </c>
      <c r="F80" s="461">
        <v>40</v>
      </c>
      <c r="G80" s="461">
        <v>18</v>
      </c>
      <c r="H80" s="408"/>
      <c r="I80" s="88">
        <f t="shared" si="11"/>
        <v>4.2</v>
      </c>
      <c r="J80" s="409"/>
    </row>
    <row r="81" spans="1:10" s="444" customFormat="1" ht="15" customHeight="1" thickBot="1" x14ac:dyDescent="0.3">
      <c r="A81" s="38">
        <v>14</v>
      </c>
      <c r="B81" s="589">
        <v>51580</v>
      </c>
      <c r="C81" s="590" t="s">
        <v>154</v>
      </c>
      <c r="D81" s="591">
        <f t="shared" si="10"/>
        <v>128</v>
      </c>
      <c r="E81" s="592">
        <v>48</v>
      </c>
      <c r="F81" s="592">
        <v>48</v>
      </c>
      <c r="G81" s="592">
        <v>32</v>
      </c>
      <c r="H81" s="592"/>
      <c r="I81" s="84">
        <f t="shared" si="11"/>
        <v>4.125</v>
      </c>
      <c r="J81" s="409"/>
    </row>
    <row r="82" spans="1:10" s="444" customFormat="1" ht="15" customHeight="1" thickBot="1" x14ac:dyDescent="0.3">
      <c r="A82" s="64"/>
      <c r="B82" s="403"/>
      <c r="C82" s="465" t="s">
        <v>117</v>
      </c>
      <c r="D82" s="419">
        <f>SUM(D83:D112)</f>
        <v>3302</v>
      </c>
      <c r="E82" s="420">
        <f>SUM(E83:E112)</f>
        <v>975</v>
      </c>
      <c r="F82" s="420">
        <f>SUM(F83:F112)</f>
        <v>1150</v>
      </c>
      <c r="G82" s="420">
        <f>SUM(G83:G112)</f>
        <v>1119</v>
      </c>
      <c r="H82" s="420">
        <f>SUM(H83:H112)</f>
        <v>58</v>
      </c>
      <c r="I82" s="66">
        <f>AVERAGE(I83:I112)</f>
        <v>3.8755301291372408</v>
      </c>
      <c r="J82" s="409"/>
    </row>
    <row r="83" spans="1:10" s="444" customFormat="1" ht="15" customHeight="1" x14ac:dyDescent="0.25">
      <c r="A83" s="55">
        <v>1</v>
      </c>
      <c r="B83" s="405">
        <v>60010</v>
      </c>
      <c r="C83" s="466" t="s">
        <v>6</v>
      </c>
      <c r="D83" s="407">
        <f t="shared" ref="D83:D112" si="12">E83+F83+G83+H83</f>
        <v>68</v>
      </c>
      <c r="E83" s="467">
        <v>25</v>
      </c>
      <c r="F83" s="467">
        <v>21</v>
      </c>
      <c r="G83" s="467">
        <v>21</v>
      </c>
      <c r="H83" s="467">
        <v>1</v>
      </c>
      <c r="I83" s="78">
        <f t="shared" ref="I83:I111" si="13">(H83*2+G83*3+F83*4+E83*5)/D83</f>
        <v>4.0294117647058822</v>
      </c>
      <c r="J83" s="409"/>
    </row>
    <row r="84" spans="1:10" s="444" customFormat="1" ht="15" customHeight="1" x14ac:dyDescent="0.25">
      <c r="A84" s="35">
        <v>2</v>
      </c>
      <c r="B84" s="405">
        <v>60020</v>
      </c>
      <c r="C84" s="468" t="s">
        <v>64</v>
      </c>
      <c r="D84" s="407">
        <f t="shared" si="12"/>
        <v>42</v>
      </c>
      <c r="E84" s="467">
        <v>12</v>
      </c>
      <c r="F84" s="467">
        <v>10</v>
      </c>
      <c r="G84" s="467">
        <v>19</v>
      </c>
      <c r="H84" s="467">
        <v>1</v>
      </c>
      <c r="I84" s="78">
        <f t="shared" si="13"/>
        <v>3.7857142857142856</v>
      </c>
      <c r="J84" s="409"/>
    </row>
    <row r="85" spans="1:10" s="444" customFormat="1" ht="15" customHeight="1" x14ac:dyDescent="0.25">
      <c r="A85" s="35">
        <v>3</v>
      </c>
      <c r="B85" s="405">
        <v>60050</v>
      </c>
      <c r="C85" s="466" t="s">
        <v>8</v>
      </c>
      <c r="D85" s="407">
        <f t="shared" si="12"/>
        <v>102</v>
      </c>
      <c r="E85" s="467">
        <v>20</v>
      </c>
      <c r="F85" s="467">
        <v>34</v>
      </c>
      <c r="G85" s="467">
        <v>46</v>
      </c>
      <c r="H85" s="467">
        <v>2</v>
      </c>
      <c r="I85" s="78">
        <f t="shared" si="13"/>
        <v>3.7058823529411766</v>
      </c>
      <c r="J85" s="409"/>
    </row>
    <row r="86" spans="1:10" s="444" customFormat="1" ht="15" customHeight="1" x14ac:dyDescent="0.25">
      <c r="A86" s="35">
        <v>4</v>
      </c>
      <c r="B86" s="405">
        <v>60070</v>
      </c>
      <c r="C86" s="466" t="s">
        <v>19</v>
      </c>
      <c r="D86" s="407">
        <f t="shared" si="12"/>
        <v>97</v>
      </c>
      <c r="E86" s="467">
        <v>28</v>
      </c>
      <c r="F86" s="467">
        <v>40</v>
      </c>
      <c r="G86" s="467">
        <v>28</v>
      </c>
      <c r="H86" s="467">
        <v>1</v>
      </c>
      <c r="I86" s="78">
        <f t="shared" si="13"/>
        <v>3.9793814432989691</v>
      </c>
      <c r="J86" s="409"/>
    </row>
    <row r="87" spans="1:10" s="444" customFormat="1" ht="15" customHeight="1" x14ac:dyDescent="0.25">
      <c r="A87" s="35">
        <v>5</v>
      </c>
      <c r="B87" s="405">
        <v>60180</v>
      </c>
      <c r="C87" s="466" t="s">
        <v>11</v>
      </c>
      <c r="D87" s="407">
        <f t="shared" si="12"/>
        <v>89</v>
      </c>
      <c r="E87" s="467">
        <v>21</v>
      </c>
      <c r="F87" s="467">
        <v>39</v>
      </c>
      <c r="G87" s="467">
        <v>29</v>
      </c>
      <c r="H87" s="467"/>
      <c r="I87" s="78">
        <f t="shared" si="13"/>
        <v>3.9101123595505616</v>
      </c>
      <c r="J87" s="409"/>
    </row>
    <row r="88" spans="1:10" s="444" customFormat="1" ht="15" customHeight="1" x14ac:dyDescent="0.25">
      <c r="A88" s="35">
        <v>6</v>
      </c>
      <c r="B88" s="405">
        <v>60240</v>
      </c>
      <c r="C88" s="466" t="s">
        <v>17</v>
      </c>
      <c r="D88" s="407">
        <f t="shared" si="12"/>
        <v>142</v>
      </c>
      <c r="E88" s="467">
        <v>34</v>
      </c>
      <c r="F88" s="467">
        <v>58</v>
      </c>
      <c r="G88" s="467">
        <v>49</v>
      </c>
      <c r="H88" s="467">
        <v>1</v>
      </c>
      <c r="I88" s="78">
        <f t="shared" si="13"/>
        <v>3.880281690140845</v>
      </c>
      <c r="J88" s="409"/>
    </row>
    <row r="89" spans="1:10" s="444" customFormat="1" ht="15" customHeight="1" x14ac:dyDescent="0.25">
      <c r="A89" s="35">
        <v>7</v>
      </c>
      <c r="B89" s="405">
        <v>60560</v>
      </c>
      <c r="C89" s="466" t="s">
        <v>21</v>
      </c>
      <c r="D89" s="407">
        <f t="shared" si="12"/>
        <v>26</v>
      </c>
      <c r="E89" s="467">
        <v>3</v>
      </c>
      <c r="F89" s="467">
        <v>7</v>
      </c>
      <c r="G89" s="467">
        <v>15</v>
      </c>
      <c r="H89" s="467">
        <v>1</v>
      </c>
      <c r="I89" s="78">
        <f t="shared" si="13"/>
        <v>3.4615384615384617</v>
      </c>
      <c r="J89" s="409"/>
    </row>
    <row r="90" spans="1:10" s="444" customFormat="1" ht="15" customHeight="1" x14ac:dyDescent="0.25">
      <c r="A90" s="35">
        <v>8</v>
      </c>
      <c r="B90" s="405">
        <v>60660</v>
      </c>
      <c r="C90" s="466" t="s">
        <v>2</v>
      </c>
      <c r="D90" s="407">
        <f t="shared" si="12"/>
        <v>69</v>
      </c>
      <c r="E90" s="467">
        <v>15</v>
      </c>
      <c r="F90" s="467">
        <v>24</v>
      </c>
      <c r="G90" s="467">
        <v>27</v>
      </c>
      <c r="H90" s="467">
        <v>3</v>
      </c>
      <c r="I90" s="78">
        <f t="shared" si="13"/>
        <v>3.7391304347826089</v>
      </c>
      <c r="J90" s="409"/>
    </row>
    <row r="91" spans="1:10" s="444" customFormat="1" ht="15" customHeight="1" x14ac:dyDescent="0.25">
      <c r="A91" s="35">
        <v>9</v>
      </c>
      <c r="B91" s="405">
        <v>60001</v>
      </c>
      <c r="C91" s="469" t="s">
        <v>4</v>
      </c>
      <c r="D91" s="407">
        <f t="shared" si="12"/>
        <v>79</v>
      </c>
      <c r="E91" s="467">
        <v>16</v>
      </c>
      <c r="F91" s="467">
        <v>24</v>
      </c>
      <c r="G91" s="467">
        <v>32</v>
      </c>
      <c r="H91" s="467">
        <v>7</v>
      </c>
      <c r="I91" s="78">
        <f t="shared" si="13"/>
        <v>3.6202531645569622</v>
      </c>
      <c r="J91" s="409"/>
    </row>
    <row r="92" spans="1:10" s="444" customFormat="1" ht="15" customHeight="1" x14ac:dyDescent="0.25">
      <c r="A92" s="35">
        <v>10</v>
      </c>
      <c r="B92" s="405">
        <v>60850</v>
      </c>
      <c r="C92" s="469" t="s">
        <v>18</v>
      </c>
      <c r="D92" s="470">
        <f t="shared" si="12"/>
        <v>81</v>
      </c>
      <c r="E92" s="471">
        <v>33</v>
      </c>
      <c r="F92" s="471">
        <v>23</v>
      </c>
      <c r="G92" s="471">
        <v>24</v>
      </c>
      <c r="H92" s="471">
        <v>1</v>
      </c>
      <c r="I92" s="78">
        <f t="shared" si="13"/>
        <v>4.0864197530864201</v>
      </c>
      <c r="J92" s="409"/>
    </row>
    <row r="93" spans="1:10" s="444" customFormat="1" ht="15" customHeight="1" x14ac:dyDescent="0.25">
      <c r="A93" s="35">
        <v>11</v>
      </c>
      <c r="B93" s="405">
        <v>60910</v>
      </c>
      <c r="C93" s="469" t="s">
        <v>15</v>
      </c>
      <c r="D93" s="407">
        <f t="shared" si="12"/>
        <v>79</v>
      </c>
      <c r="E93" s="429">
        <v>23</v>
      </c>
      <c r="F93" s="429">
        <v>30</v>
      </c>
      <c r="G93" s="429">
        <v>25</v>
      </c>
      <c r="H93" s="429">
        <v>1</v>
      </c>
      <c r="I93" s="78">
        <f t="shared" si="13"/>
        <v>3.9493670886075951</v>
      </c>
      <c r="J93" s="409"/>
    </row>
    <row r="94" spans="1:10" s="444" customFormat="1" ht="15" customHeight="1" x14ac:dyDescent="0.25">
      <c r="A94" s="35">
        <v>12</v>
      </c>
      <c r="B94" s="405">
        <v>60980</v>
      </c>
      <c r="C94" s="469" t="s">
        <v>5</v>
      </c>
      <c r="D94" s="407">
        <f t="shared" si="12"/>
        <v>72</v>
      </c>
      <c r="E94" s="429">
        <v>12</v>
      </c>
      <c r="F94" s="429">
        <v>18</v>
      </c>
      <c r="G94" s="429">
        <v>41</v>
      </c>
      <c r="H94" s="429">
        <v>1</v>
      </c>
      <c r="I94" s="78">
        <f t="shared" si="13"/>
        <v>3.5694444444444446</v>
      </c>
      <c r="J94" s="409"/>
    </row>
    <row r="95" spans="1:10" s="444" customFormat="1" ht="15" customHeight="1" x14ac:dyDescent="0.25">
      <c r="A95" s="35">
        <v>13</v>
      </c>
      <c r="B95" s="405">
        <v>61080</v>
      </c>
      <c r="C95" s="469" t="s">
        <v>12</v>
      </c>
      <c r="D95" s="407">
        <f t="shared" si="12"/>
        <v>148</v>
      </c>
      <c r="E95" s="429">
        <v>30</v>
      </c>
      <c r="F95" s="429">
        <v>68</v>
      </c>
      <c r="G95" s="429">
        <v>47</v>
      </c>
      <c r="H95" s="429">
        <v>3</v>
      </c>
      <c r="I95" s="78">
        <f t="shared" si="13"/>
        <v>3.8445945945945947</v>
      </c>
      <c r="J95" s="409"/>
    </row>
    <row r="96" spans="1:10" s="444" customFormat="1" ht="15" customHeight="1" x14ac:dyDescent="0.25">
      <c r="A96" s="35">
        <v>14</v>
      </c>
      <c r="B96" s="405">
        <v>61150</v>
      </c>
      <c r="C96" s="469" t="s">
        <v>9</v>
      </c>
      <c r="D96" s="407">
        <f t="shared" si="12"/>
        <v>69</v>
      </c>
      <c r="E96" s="429">
        <v>20</v>
      </c>
      <c r="F96" s="429">
        <v>27</v>
      </c>
      <c r="G96" s="429">
        <v>22</v>
      </c>
      <c r="H96" s="429"/>
      <c r="I96" s="78">
        <f t="shared" si="13"/>
        <v>3.9710144927536231</v>
      </c>
      <c r="J96" s="409"/>
    </row>
    <row r="97" spans="1:10" s="444" customFormat="1" ht="15" customHeight="1" x14ac:dyDescent="0.25">
      <c r="A97" s="35">
        <v>15</v>
      </c>
      <c r="B97" s="405">
        <v>61210</v>
      </c>
      <c r="C97" s="469" t="s">
        <v>20</v>
      </c>
      <c r="D97" s="407">
        <f t="shared" si="12"/>
        <v>56</v>
      </c>
      <c r="E97" s="429">
        <v>14</v>
      </c>
      <c r="F97" s="429">
        <v>20</v>
      </c>
      <c r="G97" s="429">
        <v>18</v>
      </c>
      <c r="H97" s="429">
        <v>4</v>
      </c>
      <c r="I97" s="78">
        <f t="shared" si="13"/>
        <v>3.7857142857142856</v>
      </c>
      <c r="J97" s="409"/>
    </row>
    <row r="98" spans="1:10" s="444" customFormat="1" ht="15" customHeight="1" x14ac:dyDescent="0.25">
      <c r="A98" s="35">
        <v>16</v>
      </c>
      <c r="B98" s="405">
        <v>61290</v>
      </c>
      <c r="C98" s="469" t="s">
        <v>13</v>
      </c>
      <c r="D98" s="407">
        <f t="shared" si="12"/>
        <v>70</v>
      </c>
      <c r="E98" s="429">
        <v>15</v>
      </c>
      <c r="F98" s="429">
        <v>22</v>
      </c>
      <c r="G98" s="429">
        <v>31</v>
      </c>
      <c r="H98" s="429">
        <v>2</v>
      </c>
      <c r="I98" s="78">
        <f t="shared" si="13"/>
        <v>3.7142857142857144</v>
      </c>
      <c r="J98" s="409"/>
    </row>
    <row r="99" spans="1:10" s="444" customFormat="1" ht="15" customHeight="1" x14ac:dyDescent="0.25">
      <c r="A99" s="35">
        <v>17</v>
      </c>
      <c r="B99" s="405">
        <v>61340</v>
      </c>
      <c r="C99" s="469" t="s">
        <v>10</v>
      </c>
      <c r="D99" s="407">
        <f t="shared" si="12"/>
        <v>115</v>
      </c>
      <c r="E99" s="429">
        <v>20</v>
      </c>
      <c r="F99" s="429">
        <v>39</v>
      </c>
      <c r="G99" s="429">
        <v>51</v>
      </c>
      <c r="H99" s="429">
        <v>5</v>
      </c>
      <c r="I99" s="78">
        <f t="shared" si="13"/>
        <v>3.6434782608695651</v>
      </c>
      <c r="J99" s="409"/>
    </row>
    <row r="100" spans="1:10" s="444" customFormat="1" ht="15" customHeight="1" x14ac:dyDescent="0.25">
      <c r="A100" s="35">
        <v>18</v>
      </c>
      <c r="B100" s="405">
        <v>61390</v>
      </c>
      <c r="C100" s="469" t="s">
        <v>7</v>
      </c>
      <c r="D100" s="407">
        <f t="shared" si="12"/>
        <v>79</v>
      </c>
      <c r="E100" s="429">
        <v>13</v>
      </c>
      <c r="F100" s="429">
        <v>24</v>
      </c>
      <c r="G100" s="429">
        <v>40</v>
      </c>
      <c r="H100" s="429">
        <v>2</v>
      </c>
      <c r="I100" s="78">
        <f t="shared" si="13"/>
        <v>3.6075949367088609</v>
      </c>
      <c r="J100" s="409"/>
    </row>
    <row r="101" spans="1:10" s="444" customFormat="1" ht="15" customHeight="1" x14ac:dyDescent="0.25">
      <c r="A101" s="38">
        <v>19</v>
      </c>
      <c r="B101" s="405">
        <v>61410</v>
      </c>
      <c r="C101" s="469" t="s">
        <v>22</v>
      </c>
      <c r="D101" s="407">
        <f t="shared" si="12"/>
        <v>64</v>
      </c>
      <c r="E101" s="429">
        <v>13</v>
      </c>
      <c r="F101" s="429">
        <v>20</v>
      </c>
      <c r="G101" s="429">
        <v>31</v>
      </c>
      <c r="H101" s="429"/>
      <c r="I101" s="78">
        <f t="shared" si="13"/>
        <v>3.71875</v>
      </c>
      <c r="J101" s="409"/>
    </row>
    <row r="102" spans="1:10" s="444" customFormat="1" ht="15" customHeight="1" x14ac:dyDescent="0.25">
      <c r="A102" s="35">
        <v>20</v>
      </c>
      <c r="B102" s="405">
        <v>61430</v>
      </c>
      <c r="C102" s="469" t="s">
        <v>133</v>
      </c>
      <c r="D102" s="407">
        <f t="shared" si="12"/>
        <v>213</v>
      </c>
      <c r="E102" s="429">
        <v>59</v>
      </c>
      <c r="F102" s="429">
        <v>81</v>
      </c>
      <c r="G102" s="429">
        <v>68</v>
      </c>
      <c r="H102" s="429">
        <v>5</v>
      </c>
      <c r="I102" s="78">
        <f t="shared" si="13"/>
        <v>3.9107981220657275</v>
      </c>
      <c r="J102" s="409"/>
    </row>
    <row r="103" spans="1:10" s="444" customFormat="1" ht="15" customHeight="1" x14ac:dyDescent="0.25">
      <c r="A103" s="35">
        <v>21</v>
      </c>
      <c r="B103" s="405">
        <v>61440</v>
      </c>
      <c r="C103" s="469" t="s">
        <v>16</v>
      </c>
      <c r="D103" s="407">
        <f t="shared" si="12"/>
        <v>180</v>
      </c>
      <c r="E103" s="429">
        <v>77</v>
      </c>
      <c r="F103" s="429">
        <v>57</v>
      </c>
      <c r="G103" s="429">
        <v>46</v>
      </c>
      <c r="H103" s="429"/>
      <c r="I103" s="78">
        <f t="shared" si="13"/>
        <v>4.1722222222222225</v>
      </c>
      <c r="J103" s="409"/>
    </row>
    <row r="104" spans="1:10" s="444" customFormat="1" ht="15" customHeight="1" x14ac:dyDescent="0.25">
      <c r="A104" s="35">
        <v>22</v>
      </c>
      <c r="B104" s="405">
        <v>61450</v>
      </c>
      <c r="C104" s="469" t="s">
        <v>134</v>
      </c>
      <c r="D104" s="407">
        <f t="shared" si="12"/>
        <v>135</v>
      </c>
      <c r="E104" s="472">
        <v>52</v>
      </c>
      <c r="F104" s="472">
        <v>51</v>
      </c>
      <c r="G104" s="472">
        <v>31</v>
      </c>
      <c r="H104" s="472">
        <v>1</v>
      </c>
      <c r="I104" s="78">
        <f t="shared" si="13"/>
        <v>4.1407407407407408</v>
      </c>
      <c r="J104" s="409"/>
    </row>
    <row r="105" spans="1:10" s="444" customFormat="1" ht="15" customHeight="1" x14ac:dyDescent="0.25">
      <c r="A105" s="35">
        <v>23</v>
      </c>
      <c r="B105" s="405">
        <v>61470</v>
      </c>
      <c r="C105" s="469" t="s">
        <v>3</v>
      </c>
      <c r="D105" s="407">
        <f t="shared" si="12"/>
        <v>101</v>
      </c>
      <c r="E105" s="429">
        <v>23</v>
      </c>
      <c r="F105" s="429">
        <v>28</v>
      </c>
      <c r="G105" s="429">
        <v>45</v>
      </c>
      <c r="H105" s="429">
        <v>5</v>
      </c>
      <c r="I105" s="78">
        <f t="shared" si="13"/>
        <v>3.6831683168316833</v>
      </c>
      <c r="J105" s="409"/>
    </row>
    <row r="106" spans="1:10" s="444" customFormat="1" ht="15" customHeight="1" x14ac:dyDescent="0.25">
      <c r="A106" s="35">
        <v>24</v>
      </c>
      <c r="B106" s="405">
        <v>61490</v>
      </c>
      <c r="C106" s="469" t="s">
        <v>135</v>
      </c>
      <c r="D106" s="407">
        <f t="shared" si="12"/>
        <v>235</v>
      </c>
      <c r="E106" s="429">
        <v>88</v>
      </c>
      <c r="F106" s="429">
        <v>95</v>
      </c>
      <c r="G106" s="429">
        <v>48</v>
      </c>
      <c r="H106" s="429">
        <v>4</v>
      </c>
      <c r="I106" s="78">
        <f t="shared" si="13"/>
        <v>4.1361702127659576</v>
      </c>
      <c r="J106" s="409"/>
    </row>
    <row r="107" spans="1:10" s="444" customFormat="1" ht="15" customHeight="1" x14ac:dyDescent="0.25">
      <c r="A107" s="35">
        <v>25</v>
      </c>
      <c r="B107" s="405">
        <v>61500</v>
      </c>
      <c r="C107" s="469" t="s">
        <v>136</v>
      </c>
      <c r="D107" s="407">
        <f t="shared" si="12"/>
        <v>233</v>
      </c>
      <c r="E107" s="429">
        <v>92</v>
      </c>
      <c r="F107" s="429">
        <v>72</v>
      </c>
      <c r="G107" s="429">
        <v>67</v>
      </c>
      <c r="H107" s="429">
        <v>2</v>
      </c>
      <c r="I107" s="78">
        <f t="shared" si="13"/>
        <v>4.0901287553648071</v>
      </c>
      <c r="J107" s="409"/>
    </row>
    <row r="108" spans="1:10" s="444" customFormat="1" ht="15" customHeight="1" x14ac:dyDescent="0.25">
      <c r="A108" s="35">
        <v>26</v>
      </c>
      <c r="B108" s="405">
        <v>61510</v>
      </c>
      <c r="C108" s="469" t="s">
        <v>14</v>
      </c>
      <c r="D108" s="407">
        <f t="shared" si="12"/>
        <v>181</v>
      </c>
      <c r="E108" s="429">
        <v>41</v>
      </c>
      <c r="F108" s="429">
        <v>61</v>
      </c>
      <c r="G108" s="429">
        <v>79</v>
      </c>
      <c r="H108" s="429"/>
      <c r="I108" s="78">
        <f t="shared" si="13"/>
        <v>3.7900552486187844</v>
      </c>
      <c r="J108" s="409"/>
    </row>
    <row r="109" spans="1:10" s="444" customFormat="1" ht="15" customHeight="1" x14ac:dyDescent="0.25">
      <c r="A109" s="35">
        <v>27</v>
      </c>
      <c r="B109" s="405">
        <v>61520</v>
      </c>
      <c r="C109" s="469" t="s">
        <v>97</v>
      </c>
      <c r="D109" s="407">
        <f t="shared" si="12"/>
        <v>191</v>
      </c>
      <c r="E109" s="429">
        <v>78</v>
      </c>
      <c r="F109" s="429">
        <v>62</v>
      </c>
      <c r="G109" s="429">
        <v>50</v>
      </c>
      <c r="H109" s="429">
        <v>1</v>
      </c>
      <c r="I109" s="78">
        <f t="shared" si="13"/>
        <v>4.1361256544502618</v>
      </c>
      <c r="J109" s="409"/>
    </row>
    <row r="110" spans="1:10" s="444" customFormat="1" ht="15" customHeight="1" x14ac:dyDescent="0.25">
      <c r="A110" s="35">
        <v>28</v>
      </c>
      <c r="B110" s="412">
        <v>61540</v>
      </c>
      <c r="C110" s="473" t="s">
        <v>139</v>
      </c>
      <c r="D110" s="407">
        <f t="shared" si="12"/>
        <v>81</v>
      </c>
      <c r="E110" s="429">
        <v>36</v>
      </c>
      <c r="F110" s="429">
        <v>23</v>
      </c>
      <c r="G110" s="429">
        <v>21</v>
      </c>
      <c r="H110" s="429">
        <v>1</v>
      </c>
      <c r="I110" s="78">
        <f t="shared" si="13"/>
        <v>4.1604938271604937</v>
      </c>
      <c r="J110" s="409"/>
    </row>
    <row r="111" spans="1:10" s="444" customFormat="1" ht="15" customHeight="1" x14ac:dyDescent="0.25">
      <c r="A111" s="55">
        <v>29</v>
      </c>
      <c r="B111" s="405">
        <v>61560</v>
      </c>
      <c r="C111" s="469" t="s">
        <v>149</v>
      </c>
      <c r="D111" s="414">
        <f t="shared" si="12"/>
        <v>147</v>
      </c>
      <c r="E111" s="474">
        <v>35</v>
      </c>
      <c r="F111" s="474">
        <v>55</v>
      </c>
      <c r="G111" s="474">
        <v>55</v>
      </c>
      <c r="H111" s="474">
        <v>2</v>
      </c>
      <c r="I111" s="88">
        <f t="shared" si="13"/>
        <v>3.8367346938775508</v>
      </c>
      <c r="J111" s="409"/>
    </row>
    <row r="112" spans="1:10" s="444" customFormat="1" ht="15" customHeight="1" thickBot="1" x14ac:dyDescent="0.3">
      <c r="A112" s="55">
        <v>30</v>
      </c>
      <c r="B112" s="491">
        <v>61570</v>
      </c>
      <c r="C112" s="493" t="s">
        <v>151</v>
      </c>
      <c r="D112" s="407">
        <f t="shared" si="12"/>
        <v>58</v>
      </c>
      <c r="E112" s="429">
        <v>27</v>
      </c>
      <c r="F112" s="429">
        <v>17</v>
      </c>
      <c r="G112" s="429">
        <v>13</v>
      </c>
      <c r="H112" s="429">
        <v>1</v>
      </c>
      <c r="I112" s="88">
        <f t="shared" ref="I112" si="14">(H112*2+G112*3+F112*4+E112*5)/D112</f>
        <v>4.2068965517241379</v>
      </c>
      <c r="J112" s="409"/>
    </row>
    <row r="113" spans="1:12" s="444" customFormat="1" ht="15" customHeight="1" thickBot="1" x14ac:dyDescent="0.3">
      <c r="A113" s="64"/>
      <c r="B113" s="403"/>
      <c r="C113" s="65" t="s">
        <v>116</v>
      </c>
      <c r="D113" s="419">
        <f>SUM(D114:D122)</f>
        <v>761</v>
      </c>
      <c r="E113" s="420">
        <f>SUM(E114:E122)</f>
        <v>345</v>
      </c>
      <c r="F113" s="420">
        <f>SUM(F114:F122)</f>
        <v>212</v>
      </c>
      <c r="G113" s="420">
        <f>SUM(G114:G122)</f>
        <v>199</v>
      </c>
      <c r="H113" s="420">
        <f>SUM(H114:H122)</f>
        <v>5</v>
      </c>
      <c r="I113" s="66">
        <f>AVERAGE(I114:I122)</f>
        <v>4.1227236647742735</v>
      </c>
      <c r="J113" s="409"/>
    </row>
    <row r="114" spans="1:12" s="444" customFormat="1" ht="15" customHeight="1" x14ac:dyDescent="0.25">
      <c r="A114" s="33">
        <v>1</v>
      </c>
      <c r="B114" s="421">
        <v>70020</v>
      </c>
      <c r="C114" s="422" t="s">
        <v>88</v>
      </c>
      <c r="D114" s="423">
        <f t="shared" ref="D114:D122" si="15">E114+F114+G114+H114</f>
        <v>102</v>
      </c>
      <c r="E114" s="476">
        <v>66</v>
      </c>
      <c r="F114" s="476">
        <v>23</v>
      </c>
      <c r="G114" s="476">
        <v>13</v>
      </c>
      <c r="H114" s="476"/>
      <c r="I114" s="85">
        <f t="shared" ref="I114:I122" si="16">(H114*2+G114*3+F114*4+E114*5)/D114</f>
        <v>4.5196078431372548</v>
      </c>
      <c r="J114" s="409"/>
    </row>
    <row r="115" spans="1:12" s="444" customFormat="1" ht="15" customHeight="1" x14ac:dyDescent="0.25">
      <c r="A115" s="35">
        <v>2</v>
      </c>
      <c r="B115" s="405">
        <v>70110</v>
      </c>
      <c r="C115" s="411" t="s">
        <v>98</v>
      </c>
      <c r="D115" s="407">
        <f t="shared" si="15"/>
        <v>73</v>
      </c>
      <c r="E115" s="408">
        <v>39</v>
      </c>
      <c r="F115" s="408">
        <v>18</v>
      </c>
      <c r="G115" s="408">
        <v>16</v>
      </c>
      <c r="H115" s="408"/>
      <c r="I115" s="78">
        <f t="shared" si="16"/>
        <v>4.3150684931506849</v>
      </c>
      <c r="J115" s="409"/>
    </row>
    <row r="116" spans="1:12" s="444" customFormat="1" ht="15" customHeight="1" x14ac:dyDescent="0.25">
      <c r="A116" s="35">
        <v>3</v>
      </c>
      <c r="B116" s="405">
        <v>70021</v>
      </c>
      <c r="C116" s="411" t="s">
        <v>87</v>
      </c>
      <c r="D116" s="407">
        <f t="shared" si="15"/>
        <v>101</v>
      </c>
      <c r="E116" s="408">
        <v>51</v>
      </c>
      <c r="F116" s="408">
        <v>31</v>
      </c>
      <c r="G116" s="408">
        <v>19</v>
      </c>
      <c r="H116" s="408"/>
      <c r="I116" s="78">
        <f t="shared" si="16"/>
        <v>4.3168316831683171</v>
      </c>
      <c r="J116" s="409"/>
    </row>
    <row r="117" spans="1:12" s="444" customFormat="1" ht="15" customHeight="1" x14ac:dyDescent="0.25">
      <c r="A117" s="35">
        <v>4</v>
      </c>
      <c r="B117" s="405">
        <v>70040</v>
      </c>
      <c r="C117" s="428" t="s">
        <v>63</v>
      </c>
      <c r="D117" s="407">
        <f t="shared" si="15"/>
        <v>43</v>
      </c>
      <c r="E117" s="408">
        <v>12</v>
      </c>
      <c r="F117" s="408">
        <v>16</v>
      </c>
      <c r="G117" s="408">
        <v>15</v>
      </c>
      <c r="H117" s="408"/>
      <c r="I117" s="78">
        <f t="shared" si="16"/>
        <v>3.9302325581395348</v>
      </c>
      <c r="J117" s="409"/>
    </row>
    <row r="118" spans="1:12" s="444" customFormat="1" ht="15" customHeight="1" x14ac:dyDescent="0.25">
      <c r="A118" s="35">
        <v>5</v>
      </c>
      <c r="B118" s="405">
        <v>70100</v>
      </c>
      <c r="C118" s="411" t="s">
        <v>125</v>
      </c>
      <c r="D118" s="407">
        <f t="shared" si="15"/>
        <v>81</v>
      </c>
      <c r="E118" s="408">
        <v>50</v>
      </c>
      <c r="F118" s="408">
        <v>16</v>
      </c>
      <c r="G118" s="408">
        <v>15</v>
      </c>
      <c r="H118" s="408"/>
      <c r="I118" s="78">
        <f t="shared" si="16"/>
        <v>4.4320987654320989</v>
      </c>
      <c r="J118" s="409"/>
    </row>
    <row r="119" spans="1:12" s="444" customFormat="1" ht="15" customHeight="1" x14ac:dyDescent="0.25">
      <c r="A119" s="35">
        <v>6</v>
      </c>
      <c r="B119" s="440">
        <v>70270</v>
      </c>
      <c r="C119" s="406" t="s">
        <v>89</v>
      </c>
      <c r="D119" s="441">
        <f t="shared" si="15"/>
        <v>46</v>
      </c>
      <c r="E119" s="442">
        <v>12</v>
      </c>
      <c r="F119" s="442">
        <v>16</v>
      </c>
      <c r="G119" s="442">
        <v>17</v>
      </c>
      <c r="H119" s="442">
        <v>1</v>
      </c>
      <c r="I119" s="78">
        <f t="shared" si="16"/>
        <v>3.847826086956522</v>
      </c>
      <c r="J119" s="409"/>
    </row>
    <row r="120" spans="1:12" s="444" customFormat="1" ht="15" customHeight="1" x14ac:dyDescent="0.25">
      <c r="A120" s="55">
        <v>7</v>
      </c>
      <c r="B120" s="405">
        <v>70510</v>
      </c>
      <c r="C120" s="428" t="s">
        <v>62</v>
      </c>
      <c r="D120" s="407">
        <f t="shared" si="15"/>
        <v>41</v>
      </c>
      <c r="E120" s="408">
        <v>10</v>
      </c>
      <c r="F120" s="408">
        <v>11</v>
      </c>
      <c r="G120" s="408">
        <v>19</v>
      </c>
      <c r="H120" s="408">
        <v>1</v>
      </c>
      <c r="I120" s="88">
        <f t="shared" si="16"/>
        <v>3.7317073170731709</v>
      </c>
      <c r="J120" s="409"/>
    </row>
    <row r="121" spans="1:12" s="444" customFormat="1" ht="15" customHeight="1" x14ac:dyDescent="0.25">
      <c r="A121" s="55">
        <v>8</v>
      </c>
      <c r="B121" s="405">
        <v>10880</v>
      </c>
      <c r="C121" s="428" t="s">
        <v>138</v>
      </c>
      <c r="D121" s="414">
        <f t="shared" si="15"/>
        <v>218</v>
      </c>
      <c r="E121" s="415">
        <v>86</v>
      </c>
      <c r="F121" s="415">
        <v>67</v>
      </c>
      <c r="G121" s="415">
        <v>62</v>
      </c>
      <c r="H121" s="415">
        <v>3</v>
      </c>
      <c r="I121" s="490">
        <f t="shared" ref="I121" si="17">(H121*2+G121*3+F121*4+E121*5)/D121</f>
        <v>4.0825688073394497</v>
      </c>
      <c r="J121" s="409"/>
    </row>
    <row r="122" spans="1:12" s="444" customFormat="1" ht="15" customHeight="1" thickBot="1" x14ac:dyDescent="0.3">
      <c r="A122" s="36">
        <v>9</v>
      </c>
      <c r="B122" s="491">
        <v>10890</v>
      </c>
      <c r="C122" s="492" t="s">
        <v>150</v>
      </c>
      <c r="D122" s="475">
        <f t="shared" si="15"/>
        <v>56</v>
      </c>
      <c r="E122" s="477">
        <v>19</v>
      </c>
      <c r="F122" s="477">
        <v>14</v>
      </c>
      <c r="G122" s="477">
        <v>23</v>
      </c>
      <c r="H122" s="477"/>
      <c r="I122" s="478">
        <f t="shared" si="16"/>
        <v>3.9285714285714284</v>
      </c>
      <c r="J122" s="409"/>
    </row>
    <row r="123" spans="1:12" x14ac:dyDescent="0.25">
      <c r="A123" s="479"/>
      <c r="B123" s="480"/>
      <c r="C123" s="481"/>
      <c r="D123" s="708" t="s">
        <v>115</v>
      </c>
      <c r="E123" s="708"/>
      <c r="F123" s="708"/>
      <c r="G123" s="708"/>
      <c r="H123" s="708"/>
      <c r="I123" s="482">
        <f>AVERAGE(I8:I15,I17:I28,I30:I46,I48:I66,I68:I81,I83:I112,I114:I122)</f>
        <v>3.8918245054091867</v>
      </c>
    </row>
    <row r="124" spans="1:12" x14ac:dyDescent="0.25">
      <c r="A124" s="479"/>
      <c r="B124" s="480"/>
      <c r="C124" s="481"/>
      <c r="D124" s="481"/>
      <c r="E124" s="481"/>
      <c r="F124" s="481"/>
    </row>
    <row r="125" spans="1:12" ht="14.45" customHeight="1" x14ac:dyDescent="0.25">
      <c r="A125" s="479"/>
      <c r="E125" s="481"/>
      <c r="F125" s="481"/>
      <c r="K125" s="705"/>
      <c r="L125" s="705"/>
    </row>
    <row r="126" spans="1:12" x14ac:dyDescent="0.25">
      <c r="A126" s="479"/>
      <c r="E126" s="481"/>
      <c r="F126" s="481"/>
      <c r="K126" s="388"/>
      <c r="L126" s="388"/>
    </row>
    <row r="127" spans="1:12" x14ac:dyDescent="0.25">
      <c r="A127" s="479"/>
      <c r="E127" s="481"/>
      <c r="F127" s="481"/>
      <c r="K127" s="388"/>
      <c r="L127" s="388"/>
    </row>
  </sheetData>
  <mergeCells count="9">
    <mergeCell ref="I4:I5"/>
    <mergeCell ref="D123:H123"/>
    <mergeCell ref="K125:L125"/>
    <mergeCell ref="C2:D2"/>
    <mergeCell ref="A4:A5"/>
    <mergeCell ref="B4:B5"/>
    <mergeCell ref="C4:C5"/>
    <mergeCell ref="D4:D5"/>
    <mergeCell ref="E4:H4"/>
  </mergeCells>
  <conditionalFormatting sqref="I6:I123">
    <cfRule type="cellIs" dxfId="4" priority="820" stopIfTrue="1" operator="between">
      <formula>$I$123</formula>
      <formula>3.887</formula>
    </cfRule>
    <cfRule type="cellIs" dxfId="3" priority="821" stopIfTrue="1" operator="lessThan">
      <formula>3.5</formula>
    </cfRule>
    <cfRule type="cellIs" dxfId="2" priority="822" stopIfTrue="1" operator="between">
      <formula>$I$123</formula>
      <formula>3.5</formula>
    </cfRule>
    <cfRule type="cellIs" dxfId="1" priority="823" stopIfTrue="1" operator="between">
      <formula>4.5</formula>
      <formula>$I$123</formula>
    </cfRule>
    <cfRule type="cellIs" dxfId="0" priority="824" stopIfTrue="1" operator="greaterThanOrEqual">
      <formula>4.5</formula>
    </cfRule>
  </conditionalFormatting>
  <pageMargins left="0.82677165354330717" right="0.31496062992125984" top="0" bottom="0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Рус. 9 - диаграмма по районам</vt:lpstr>
      <vt:lpstr>Рус. 9 - диаграмма</vt:lpstr>
      <vt:lpstr>Рейтинги 2022</vt:lpstr>
      <vt:lpstr>Рейтинг по сумме мест</vt:lpstr>
      <vt:lpstr>Русский язык-9 2022 Итоги</vt:lpstr>
      <vt:lpstr>Русский язык-9 2022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2022-09-26T04:15:38Z</dcterms:modified>
</cp:coreProperties>
</file>