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0" yWindow="0" windowWidth="20160" windowHeight="7905" tabRatio="542"/>
  </bookViews>
  <sheets>
    <sheet name="Русский-11 диаграмма по районам" sheetId="14" r:id="rId1"/>
    <sheet name="Русский-11 диаграмма" sheetId="13" r:id="rId2"/>
    <sheet name="Рейтинги 2022" sheetId="12" r:id="rId3"/>
    <sheet name="Рейтинг по сумме мест" sheetId="7" r:id="rId4"/>
    <sheet name="Русский - 11 2022 Итоги" sheetId="11" r:id="rId5"/>
    <sheet name="Русский - 11 2022 расклад" sheetId="6" r:id="rId6"/>
  </sheets>
  <externalReferences>
    <externalReference r:id="rId7"/>
  </externalReferences>
  <definedNames>
    <definedName name="_xlnm._FilterDatabase" localSheetId="2" hidden="1">'Рейтинги 2022'!#REF!</definedName>
    <definedName name="_xlnm._FilterDatabase" localSheetId="5" hidden="1">'Русский - 11 2022 расклад'!$A$4:$C$116</definedName>
    <definedName name="_xlnm._FilterDatabase" localSheetId="1" hidden="1">'Русский-11 диаграмма'!$A$2:$G$115</definedName>
    <definedName name="_xlnm._FilterDatabase" localSheetId="0" hidden="1">'Русский-11 диаграмма по районам'!#REF!</definedName>
    <definedName name="S1_FName10" hidden="1">[1]XLR_NoRangeSheet!$R$6</definedName>
    <definedName name="S1_FName11" hidden="1">[1]XLR_NoRangeSheet!$S$6</definedName>
    <definedName name="S1_FName12" hidden="1">[1]XLR_NoRangeSheet!$T$6</definedName>
    <definedName name="S1_FName13" hidden="1">[1]XLR_NoRangeSheet!$U$6</definedName>
    <definedName name="S1_FName14" hidden="1">[1]XLR_NoRangeSheet!$V$6</definedName>
    <definedName name="S1_FName15" hidden="1">[1]XLR_NoRangeSheet!$W$6</definedName>
    <definedName name="S1_FName18" hidden="1">[1]XLR_NoRangeSheet!$Z$6</definedName>
    <definedName name="S1_FName2" hidden="1">[1]XLR_NoRangeSheet!$J$6</definedName>
    <definedName name="S1_FName3" hidden="1">[1]XLR_NoRangeSheet!$K$6</definedName>
    <definedName name="S1_FName4" hidden="1">[1]XLR_NoRangeSheet!$L$6</definedName>
    <definedName name="S1_FName5" hidden="1">[1]XLR_NoRangeSheet!$M$6</definedName>
    <definedName name="S1_FName6" hidden="1">[1]XLR_NoRangeSheet!$N$6</definedName>
  </definedNames>
  <calcPr calcId="145621"/>
</workbook>
</file>

<file path=xl/calcChain.xml><?xml version="1.0" encoding="utf-8"?>
<calcChain xmlns="http://schemas.openxmlformats.org/spreadsheetml/2006/main">
  <c r="E4" i="14" l="1"/>
  <c r="E114" i="14"/>
  <c r="G113" i="14"/>
  <c r="G112" i="14"/>
  <c r="G111" i="14"/>
  <c r="G110" i="14"/>
  <c r="G109" i="14"/>
  <c r="G108" i="14"/>
  <c r="G107" i="14"/>
  <c r="G106" i="14"/>
  <c r="G105" i="14"/>
  <c r="G103" i="14"/>
  <c r="G102" i="14"/>
  <c r="G101" i="14"/>
  <c r="G100" i="14"/>
  <c r="G99" i="14"/>
  <c r="G98" i="14"/>
  <c r="G97" i="14"/>
  <c r="G96" i="14"/>
  <c r="G95" i="14"/>
  <c r="G94" i="14"/>
  <c r="G93" i="14"/>
  <c r="G92" i="14"/>
  <c r="G91" i="14"/>
  <c r="G90" i="14"/>
  <c r="G89" i="14"/>
  <c r="G88" i="14"/>
  <c r="G87" i="14"/>
  <c r="G86" i="14"/>
  <c r="G85" i="14"/>
  <c r="G84" i="14"/>
  <c r="G83" i="14"/>
  <c r="G82" i="14"/>
  <c r="G81" i="14"/>
  <c r="G80" i="14"/>
  <c r="G79" i="14"/>
  <c r="G78" i="14"/>
  <c r="G77" i="14"/>
  <c r="G76" i="14"/>
  <c r="G75" i="14"/>
  <c r="G73" i="14"/>
  <c r="G72" i="14"/>
  <c r="G71" i="14"/>
  <c r="G70" i="14"/>
  <c r="G69" i="14"/>
  <c r="G68" i="14"/>
  <c r="G67" i="14"/>
  <c r="G66" i="14"/>
  <c r="G65" i="14"/>
  <c r="G64" i="14"/>
  <c r="G63" i="14"/>
  <c r="G62" i="14"/>
  <c r="G61" i="14"/>
  <c r="G60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4" i="14"/>
  <c r="G23" i="14"/>
  <c r="G22" i="14"/>
  <c r="G21" i="14"/>
  <c r="G20" i="14"/>
  <c r="G19" i="14"/>
  <c r="G18" i="14"/>
  <c r="G17" i="14"/>
  <c r="G16" i="14"/>
  <c r="G15" i="14"/>
  <c r="G13" i="14"/>
  <c r="G12" i="14"/>
  <c r="G11" i="14"/>
  <c r="G10" i="14"/>
  <c r="G9" i="14"/>
  <c r="G8" i="14"/>
  <c r="G7" i="14"/>
  <c r="G6" i="14"/>
  <c r="E114" i="13"/>
  <c r="G113" i="13"/>
  <c r="G112" i="13"/>
  <c r="G111" i="13"/>
  <c r="G110" i="13"/>
  <c r="G109" i="13"/>
  <c r="G108" i="13"/>
  <c r="G107" i="13"/>
  <c r="G106" i="13"/>
  <c r="G105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4" i="13"/>
  <c r="G23" i="13"/>
  <c r="G22" i="13"/>
  <c r="G21" i="13"/>
  <c r="G20" i="13"/>
  <c r="G19" i="13"/>
  <c r="G18" i="13"/>
  <c r="G17" i="13"/>
  <c r="G16" i="13"/>
  <c r="G15" i="13"/>
  <c r="G13" i="13"/>
  <c r="G12" i="13"/>
  <c r="G11" i="13"/>
  <c r="G10" i="13"/>
  <c r="G9" i="13"/>
  <c r="G8" i="13"/>
  <c r="G7" i="13"/>
  <c r="G6" i="13"/>
  <c r="E4" i="13"/>
  <c r="K116" i="6"/>
  <c r="D93" i="6"/>
  <c r="D94" i="6"/>
  <c r="D95" i="6"/>
  <c r="D96" i="6"/>
  <c r="D97" i="6"/>
  <c r="D98" i="6"/>
  <c r="D99" i="6"/>
  <c r="D100" i="6"/>
  <c r="D101" i="6"/>
  <c r="D102" i="6"/>
  <c r="D103" i="6"/>
  <c r="D104" i="6"/>
  <c r="D72" i="6"/>
  <c r="D70" i="6"/>
  <c r="D55" i="6"/>
  <c r="E61" i="6"/>
  <c r="F61" i="6"/>
  <c r="G61" i="6"/>
  <c r="H61" i="6"/>
  <c r="I61" i="6"/>
  <c r="J61" i="6"/>
  <c r="D113" i="6"/>
  <c r="D115" i="6"/>
  <c r="D114" i="6"/>
  <c r="D112" i="6"/>
  <c r="D111" i="6"/>
  <c r="D110" i="6"/>
  <c r="D109" i="6"/>
  <c r="D108" i="6"/>
  <c r="D107" i="6"/>
  <c r="D105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4" i="6"/>
  <c r="D75" i="6"/>
  <c r="D73" i="6"/>
  <c r="D71" i="6"/>
  <c r="D69" i="6"/>
  <c r="D68" i="6"/>
  <c r="D67" i="6"/>
  <c r="D66" i="6"/>
  <c r="D65" i="6"/>
  <c r="D64" i="6"/>
  <c r="D63" i="6"/>
  <c r="D62" i="6"/>
  <c r="D60" i="6"/>
  <c r="D59" i="6"/>
  <c r="D58" i="6"/>
  <c r="D57" i="6"/>
  <c r="D56" i="6"/>
  <c r="D54" i="6"/>
  <c r="D53" i="6"/>
  <c r="D52" i="6"/>
  <c r="D51" i="6"/>
  <c r="D50" i="6"/>
  <c r="D49" i="6"/>
  <c r="D48" i="6"/>
  <c r="D47" i="6"/>
  <c r="D46" i="6"/>
  <c r="D45" i="6"/>
  <c r="D44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6" i="6"/>
  <c r="D25" i="6"/>
  <c r="D24" i="6"/>
  <c r="D23" i="6"/>
  <c r="D22" i="6"/>
  <c r="D21" i="6"/>
  <c r="D20" i="6"/>
  <c r="D19" i="6"/>
  <c r="D18" i="6"/>
  <c r="D17" i="6"/>
  <c r="D15" i="6"/>
  <c r="D14" i="6"/>
  <c r="D13" i="6"/>
  <c r="D12" i="6"/>
  <c r="D11" i="6"/>
  <c r="D10" i="6"/>
  <c r="D9" i="6"/>
  <c r="D8" i="6"/>
  <c r="H5" i="7" l="1"/>
  <c r="E104" i="14" l="1"/>
  <c r="C104" i="14"/>
  <c r="E74" i="14"/>
  <c r="C74" i="14"/>
  <c r="E59" i="14"/>
  <c r="C59" i="14"/>
  <c r="E41" i="14"/>
  <c r="C41" i="14"/>
  <c r="E25" i="14"/>
  <c r="C25" i="14"/>
  <c r="E14" i="14"/>
  <c r="C14" i="14"/>
  <c r="E5" i="14"/>
  <c r="C5" i="14"/>
  <c r="E104" i="13"/>
  <c r="C104" i="13"/>
  <c r="E74" i="13"/>
  <c r="C74" i="13"/>
  <c r="E59" i="13"/>
  <c r="C59" i="13"/>
  <c r="E41" i="13"/>
  <c r="C41" i="13"/>
  <c r="E25" i="13"/>
  <c r="C25" i="13"/>
  <c r="E14" i="13"/>
  <c r="C14" i="13"/>
  <c r="E5" i="13"/>
  <c r="C5" i="13"/>
  <c r="C4" i="13" s="1"/>
  <c r="H103" i="7"/>
  <c r="H104" i="7"/>
  <c r="H101" i="7"/>
  <c r="H106" i="7"/>
  <c r="H105" i="7"/>
  <c r="H100" i="7"/>
  <c r="H98" i="7"/>
  <c r="H102" i="7"/>
  <c r="H96" i="7"/>
  <c r="H99" i="7"/>
  <c r="H97" i="7"/>
  <c r="H95" i="7"/>
  <c r="H94" i="7"/>
  <c r="H92" i="7"/>
  <c r="H91" i="7"/>
  <c r="H93" i="7"/>
  <c r="H88" i="7"/>
  <c r="H89" i="7"/>
  <c r="H90" i="7"/>
  <c r="H86" i="7"/>
  <c r="H82" i="7"/>
  <c r="H87" i="7"/>
  <c r="H84" i="7"/>
  <c r="H85" i="7"/>
  <c r="H80" i="7"/>
  <c r="H78" i="7"/>
  <c r="H79" i="7"/>
  <c r="H72" i="7"/>
  <c r="H83" i="7"/>
  <c r="H76" i="7"/>
  <c r="H74" i="7"/>
  <c r="H81" i="7"/>
  <c r="H69" i="7"/>
  <c r="H68" i="7"/>
  <c r="H77" i="7"/>
  <c r="H75" i="7"/>
  <c r="H67" i="7"/>
  <c r="H73" i="7"/>
  <c r="H71" i="7"/>
  <c r="H66" i="7"/>
  <c r="H70" i="7"/>
  <c r="H64" i="7"/>
  <c r="H54" i="7"/>
  <c r="H63" i="7"/>
  <c r="H65" i="7"/>
  <c r="H59" i="7"/>
  <c r="H53" i="7"/>
  <c r="H60" i="7"/>
  <c r="H49" i="7"/>
  <c r="H62" i="7"/>
  <c r="H55" i="7"/>
  <c r="H52" i="7"/>
  <c r="H46" i="7"/>
  <c r="H56" i="7"/>
  <c r="H50" i="7"/>
  <c r="H45" i="7"/>
  <c r="H58" i="7"/>
  <c r="H42" i="7"/>
  <c r="H47" i="7"/>
  <c r="H61" i="7"/>
  <c r="H51" i="7"/>
  <c r="H57" i="7"/>
  <c r="H48" i="7"/>
  <c r="H44" i="7"/>
  <c r="H41" i="7"/>
  <c r="H33" i="7"/>
  <c r="H40" i="7"/>
  <c r="H43" i="7"/>
  <c r="H38" i="7"/>
  <c r="H35" i="7"/>
  <c r="H34" i="7"/>
  <c r="H37" i="7"/>
  <c r="H36" i="7"/>
  <c r="H39" i="7"/>
  <c r="H31" i="7"/>
  <c r="H28" i="7"/>
  <c r="H32" i="7"/>
  <c r="H25" i="7"/>
  <c r="H29" i="7"/>
  <c r="H23" i="7"/>
  <c r="H30" i="7"/>
  <c r="H26" i="7"/>
  <c r="H24" i="7"/>
  <c r="H20" i="7"/>
  <c r="H22" i="7"/>
  <c r="H27" i="7"/>
  <c r="H18" i="7"/>
  <c r="H21" i="7"/>
  <c r="H19" i="7"/>
  <c r="H16" i="7"/>
  <c r="H15" i="7"/>
  <c r="H14" i="7"/>
  <c r="H17" i="7"/>
  <c r="H12" i="7"/>
  <c r="H13" i="7"/>
  <c r="H10" i="7"/>
  <c r="H11" i="7"/>
  <c r="H9" i="7"/>
  <c r="H8" i="7"/>
  <c r="H7" i="7"/>
  <c r="H6" i="7"/>
  <c r="F107" i="7"/>
  <c r="E108" i="12"/>
  <c r="C4" i="14" l="1"/>
  <c r="K76" i="6"/>
  <c r="K61" i="6" l="1"/>
  <c r="D61" i="6"/>
  <c r="K43" i="6"/>
  <c r="J43" i="6"/>
  <c r="I43" i="6"/>
  <c r="H43" i="6"/>
  <c r="G43" i="6"/>
  <c r="F43" i="6"/>
  <c r="E43" i="6"/>
  <c r="D43" i="6"/>
  <c r="E6" i="11"/>
  <c r="E109" i="11"/>
  <c r="D6" i="11"/>
  <c r="K106" i="6" l="1"/>
  <c r="K27" i="6"/>
  <c r="K16" i="6"/>
  <c r="K7" i="6"/>
  <c r="J16" i="6"/>
  <c r="I16" i="6"/>
  <c r="H16" i="6"/>
  <c r="G16" i="6"/>
  <c r="F16" i="6"/>
  <c r="E16" i="6"/>
  <c r="J27" i="6"/>
  <c r="I27" i="6"/>
  <c r="H27" i="6"/>
  <c r="G27" i="6"/>
  <c r="F27" i="6"/>
  <c r="E27" i="6"/>
  <c r="J76" i="6"/>
  <c r="I76" i="6"/>
  <c r="H76" i="6"/>
  <c r="G76" i="6"/>
  <c r="F76" i="6"/>
  <c r="E76" i="6"/>
  <c r="J106" i="6"/>
  <c r="I106" i="6"/>
  <c r="H106" i="6"/>
  <c r="G106" i="6"/>
  <c r="F106" i="6"/>
  <c r="E106" i="6"/>
  <c r="D106" i="6"/>
  <c r="D76" i="6"/>
  <c r="D27" i="6"/>
  <c r="D16" i="6"/>
  <c r="J7" i="6"/>
  <c r="J6" i="6" s="1"/>
  <c r="I7" i="6"/>
  <c r="I6" i="6" s="1"/>
  <c r="H7" i="6"/>
  <c r="H6" i="6" s="1"/>
  <c r="G7" i="6"/>
  <c r="G6" i="6" s="1"/>
  <c r="F7" i="6"/>
  <c r="F6" i="6" s="1"/>
  <c r="E7" i="6"/>
  <c r="E6" i="6" s="1"/>
  <c r="D7" i="6"/>
  <c r="D6" i="6" s="1"/>
</calcChain>
</file>

<file path=xl/comments1.xml><?xml version="1.0" encoding="utf-8"?>
<comments xmlns="http://schemas.openxmlformats.org/spreadsheetml/2006/main">
  <authors>
    <author>Автор</author>
  </authors>
  <commentList>
    <comment ref="D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всего 46, 1 удален за телефон на входе</t>
        </r>
      </text>
    </comment>
  </commentList>
</comments>
</file>

<file path=xl/sharedStrings.xml><?xml version="1.0" encoding="utf-8"?>
<sst xmlns="http://schemas.openxmlformats.org/spreadsheetml/2006/main" count="1027" uniqueCount="153">
  <si>
    <t>Центральный</t>
  </si>
  <si>
    <t>Советский</t>
  </si>
  <si>
    <t>МБОУ СШ № 66</t>
  </si>
  <si>
    <t>МБОУ СШ № 147</t>
  </si>
  <si>
    <t>МБОУ СШ № 69</t>
  </si>
  <si>
    <t>МБОУ СШ № 98</t>
  </si>
  <si>
    <t>МБОУ СШ № 5</t>
  </si>
  <si>
    <t>МБОУ СШ № 18</t>
  </si>
  <si>
    <t>МБОУ СШ № 129</t>
  </si>
  <si>
    <t>МАОУ СШ № 151</t>
  </si>
  <si>
    <t>МБОУ СШ № 91</t>
  </si>
  <si>
    <t>МБОУ СШ № 56</t>
  </si>
  <si>
    <t>МБОУ СШ № 62</t>
  </si>
  <si>
    <t>Свердловский</t>
  </si>
  <si>
    <t>МБОУ СШ № 17</t>
  </si>
  <si>
    <t xml:space="preserve">МБОУ СШ № 133 </t>
  </si>
  <si>
    <t>Октябрьский</t>
  </si>
  <si>
    <t>МБОУ СШ № 84</t>
  </si>
  <si>
    <t>МБОУ Лицей № 10</t>
  </si>
  <si>
    <t>МБОУ Лицей № 8</t>
  </si>
  <si>
    <t>МБОУ СШ № 99</t>
  </si>
  <si>
    <t>МБОУ СШ № 3</t>
  </si>
  <si>
    <t>МБОУ СШ № 94</t>
  </si>
  <si>
    <t>Ленинский</t>
  </si>
  <si>
    <t>МБОУ СШ № 31</t>
  </si>
  <si>
    <t>МБОУ СШ № 44</t>
  </si>
  <si>
    <t>МБОУ СШ № 13</t>
  </si>
  <si>
    <t>МАОУ СШ № 148</t>
  </si>
  <si>
    <t>МБОУ СШ № 53</t>
  </si>
  <si>
    <t>МБОУ СШ № 64</t>
  </si>
  <si>
    <t>МБОУ СШ № 135</t>
  </si>
  <si>
    <t>Кировский</t>
  </si>
  <si>
    <t>МБОУ СШ № 81</t>
  </si>
  <si>
    <t>МАОУ Гимназия № 6</t>
  </si>
  <si>
    <t>МАОУ Гимназия № 4</t>
  </si>
  <si>
    <t>МАОУ Гимназия № 10</t>
  </si>
  <si>
    <t>МАОУ Лицей № 6 "Перспектива"</t>
  </si>
  <si>
    <t>МАОУ Лицей № 11</t>
  </si>
  <si>
    <t>Железнодорожный</t>
  </si>
  <si>
    <t>МБОУ СШ № 46</t>
  </si>
  <si>
    <t>Район</t>
  </si>
  <si>
    <t>№</t>
  </si>
  <si>
    <t>МБОУ СШ № 51</t>
  </si>
  <si>
    <t>МБОУ СШ № 4</t>
  </si>
  <si>
    <t>МБОУ СШ № 36</t>
  </si>
  <si>
    <t>МБОУ СШ № 65</t>
  </si>
  <si>
    <t>МАОУ Лицей № 12</t>
  </si>
  <si>
    <t>МБОУ Лицей № 3</t>
  </si>
  <si>
    <t>МАОУ Гимназия № 15</t>
  </si>
  <si>
    <t xml:space="preserve">МАОУ Лицей № 7 </t>
  </si>
  <si>
    <t>МБОУ Лицей № 28</t>
  </si>
  <si>
    <t>МАОУ Гимназия № 9</t>
  </si>
  <si>
    <t>МАОУ СШ № 32</t>
  </si>
  <si>
    <t>МБОУ Гимназия № 7</t>
  </si>
  <si>
    <t>МБОУ СШ № 21</t>
  </si>
  <si>
    <t>МБОУ СШ № 73</t>
  </si>
  <si>
    <t>МБОУ СШ № 95</t>
  </si>
  <si>
    <t>МАОУ "КУГ № 1 - Универс"</t>
  </si>
  <si>
    <t>МАОУ Гимназия № 13 "Академ"</t>
  </si>
  <si>
    <t>МБОУ СШ № 93</t>
  </si>
  <si>
    <t>МАОУ Гимназия № 14</t>
  </si>
  <si>
    <t>МБОУ СШ № 42</t>
  </si>
  <si>
    <t>МБОУ СШ № 45</t>
  </si>
  <si>
    <t>МБОУ СШ № 34</t>
  </si>
  <si>
    <t>МБОУ Лицей № 2</t>
  </si>
  <si>
    <t>МАОУ Гимназия № 2</t>
  </si>
  <si>
    <t>МБОУ СШ № 27</t>
  </si>
  <si>
    <t>Расчётное среднее значение</t>
  </si>
  <si>
    <t>Человек</t>
  </si>
  <si>
    <t>менее 24</t>
  </si>
  <si>
    <t>средний балл</t>
  </si>
  <si>
    <t>человек</t>
  </si>
  <si>
    <t>80-99</t>
  </si>
  <si>
    <t>МБОУ Гимназия  № 16</t>
  </si>
  <si>
    <t>МАОУ Лицей № 1</t>
  </si>
  <si>
    <t>МАОУ СШ № 23</t>
  </si>
  <si>
    <t>МБОУ СШ № 76</t>
  </si>
  <si>
    <t>МАОУ СШ № 137</t>
  </si>
  <si>
    <t>МАОУ СШ № 152</t>
  </si>
  <si>
    <t>МАОУ Лицей № 9 "Лидер"</t>
  </si>
  <si>
    <t>Сумма мест</t>
  </si>
  <si>
    <t>Среднее значение по городу:</t>
  </si>
  <si>
    <t>Код ОУ по КИАСУО</t>
  </si>
  <si>
    <t xml:space="preserve"> </t>
  </si>
  <si>
    <t>ср. балл по городу</t>
  </si>
  <si>
    <t>ср. балл ОУ</t>
  </si>
  <si>
    <t>Русский язык 11 кл.</t>
  </si>
  <si>
    <t>Наименование ОУ (кратко)</t>
  </si>
  <si>
    <t>Код ОУ            (по КИАСУО)</t>
  </si>
  <si>
    <t>отлично - больше 75 баллов</t>
  </si>
  <si>
    <t>хорошо - между рассчётным средним баллом города и 75</t>
  </si>
  <si>
    <t>нормально - между рассчётным средним баллом города и 50</t>
  </si>
  <si>
    <t>критично - меньше 50 баллов</t>
  </si>
  <si>
    <t>РУССКИЙ ЯЗЫК 11 кл.</t>
  </si>
  <si>
    <t>места</t>
  </si>
  <si>
    <t xml:space="preserve">МБОУ СШ № 72 </t>
  </si>
  <si>
    <t>МБОУ СШ № 86</t>
  </si>
  <si>
    <t xml:space="preserve">МАОУ Гимназия № 11 </t>
  </si>
  <si>
    <t>МАОУ СШ № 143</t>
  </si>
  <si>
    <t>МАОУ СШ № 145</t>
  </si>
  <si>
    <t>МАОУ СШ № 149</t>
  </si>
  <si>
    <t>МАОУ СШ № 150</t>
  </si>
  <si>
    <t xml:space="preserve">МБОУ СШ № 10 </t>
  </si>
  <si>
    <t>ЖЕЛЕЗНОДОРОЖНЫЙ РАЙОН</t>
  </si>
  <si>
    <t>КИРОВСКИЙ РАЙОН</t>
  </si>
  <si>
    <t>по городу Красноярску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</si>
  <si>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</si>
  <si>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</si>
  <si>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</si>
  <si>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</si>
  <si>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</si>
  <si>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средний балл принят</t>
  </si>
  <si>
    <t>МБОУ СШ № 78</t>
  </si>
  <si>
    <t>70-79</t>
  </si>
  <si>
    <t>Полученные баллы</t>
  </si>
  <si>
    <t>МАОУ СШ "Комплекс Покровский"</t>
  </si>
  <si>
    <t>Наименование ОУ (кратно)</t>
  </si>
  <si>
    <t>ср.балл по городу</t>
  </si>
  <si>
    <t>ср.балл ОУ</t>
  </si>
  <si>
    <t>Образовательная организация</t>
  </si>
  <si>
    <t>место</t>
  </si>
  <si>
    <t>Расчётное среднее значение среднего балла по ОУ</t>
  </si>
  <si>
    <t>Среднее значение среднего балла принято ГУО</t>
  </si>
  <si>
    <t>МАОУ СШ № 154</t>
  </si>
  <si>
    <t>МАОУ СШ № 6</t>
  </si>
  <si>
    <t>МАОУ СШ № 24</t>
  </si>
  <si>
    <t>МАОУ СШ № 121</t>
  </si>
  <si>
    <t>МАОУ СШ № 134</t>
  </si>
  <si>
    <t>МАОУ СШ № 139</t>
  </si>
  <si>
    <t>МАОУ СШ № 141</t>
  </si>
  <si>
    <t>МАОУ СШ № 12</t>
  </si>
  <si>
    <t>МАОУ СШ № 19</t>
  </si>
  <si>
    <t>чел.</t>
  </si>
  <si>
    <t>24-39</t>
  </si>
  <si>
    <t>40-69</t>
  </si>
  <si>
    <t>МАОУ Гимназия № 8</t>
  </si>
  <si>
    <t>МБОУ СШ № 155</t>
  </si>
  <si>
    <t>МАОУ СШ № 8 "Созидание"</t>
  </si>
  <si>
    <t>МАОУ СШ № 90</t>
  </si>
  <si>
    <t>МАОУ СШ № 89</t>
  </si>
  <si>
    <t>МБОУ СШ №79</t>
  </si>
  <si>
    <t>МБОУ Гимназия № 3</t>
  </si>
  <si>
    <t xml:space="preserve">МАОУ Школа-интернат № 1 </t>
  </si>
  <si>
    <t>МАОУ СШ № 82</t>
  </si>
  <si>
    <t>МБОУ СШ № 156</t>
  </si>
  <si>
    <t>МАОУ СШ № 144</t>
  </si>
  <si>
    <t>МАОУ СШ № 115</t>
  </si>
  <si>
    <t>МАОУ СШ № 108</t>
  </si>
  <si>
    <t>МАОУ СШ № 1</t>
  </si>
  <si>
    <t>МАОУ СШ № 7</t>
  </si>
  <si>
    <t>МАОУ СШ № 85</t>
  </si>
  <si>
    <t>МАОУ СШ № 158</t>
  </si>
  <si>
    <t>МБОУ СШ №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</si>
</sst>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&quot;р.&quot;_-;\-* #,##0.00&quot;р.&quot;_-;_-* &quot;-&quot;??&quot;р.&quot;_-;_-@_-"/>
    <numFmt numFmtId="164" formatCode="_-* #,##0.00\ &quot;₽&quot;_-;\-* #,##0.00\ &quot;₽&quot;_-;_-* &quot;-&quot;??\ &quot;₽&quot;_-;_-@_-"/>
    <numFmt numFmtId="165" formatCode="[$-419]General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i/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b/>
      <i/>
      <sz val="11"/>
      <color rgb="FF000000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66"/>
        <bgColor indexed="64"/>
      </patternFill>
    </fill>
    <fill>
      <patternFill patternType="solid">
        <fgColor rgb="FFFFFF66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CC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99"/>
        <bgColor rgb="FF000000"/>
      </patternFill>
    </fill>
    <fill>
      <patternFill patternType="solid">
        <fgColor theme="8" tint="0.79998168889431442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8" fillId="0" borderId="0"/>
    <xf numFmtId="44" fontId="21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8" fillId="0" borderId="0"/>
    <xf numFmtId="165" fontId="24" fillId="0" borderId="0" applyBorder="0" applyProtection="0"/>
    <xf numFmtId="0" fontId="24" fillId="0" borderId="0"/>
    <xf numFmtId="0" fontId="9" fillId="0" borderId="0"/>
    <xf numFmtId="164" fontId="9" fillId="0" borderId="0" applyFon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3" fillId="0" borderId="0"/>
  </cellStyleXfs>
  <cellXfs count="576">
    <xf numFmtId="0" fontId="0" fillId="0" borderId="0" xfId="0"/>
    <xf numFmtId="0" fontId="0" fillId="0" borderId="0" xfId="0" applyBorder="1"/>
    <xf numFmtId="0" fontId="19" fillId="0" borderId="0" xfId="0" applyFont="1"/>
    <xf numFmtId="0" fontId="20" fillId="0" borderId="0" xfId="0" applyFont="1"/>
    <xf numFmtId="0" fontId="19" fillId="0" borderId="0" xfId="0" applyFont="1" applyBorder="1"/>
    <xf numFmtId="0" fontId="16" fillId="0" borderId="18" xfId="0" applyFont="1" applyBorder="1" applyAlignment="1">
      <alignment horizontal="center" vertical="center"/>
    </xf>
    <xf numFmtId="0" fontId="22" fillId="0" borderId="0" xfId="0" applyFont="1"/>
    <xf numFmtId="0" fontId="16" fillId="0" borderId="0" xfId="0" applyFont="1"/>
    <xf numFmtId="0" fontId="23" fillId="0" borderId="0" xfId="0" applyFont="1"/>
    <xf numFmtId="0" fontId="13" fillId="0" borderId="0" xfId="0" applyFont="1"/>
    <xf numFmtId="0" fontId="26" fillId="0" borderId="0" xfId="0" applyFont="1"/>
    <xf numFmtId="0" fontId="28" fillId="0" borderId="9" xfId="0" applyFont="1" applyBorder="1"/>
    <xf numFmtId="0" fontId="28" fillId="0" borderId="12" xfId="0" applyFont="1" applyBorder="1"/>
    <xf numFmtId="0" fontId="28" fillId="0" borderId="20" xfId="0" applyFont="1" applyBorder="1"/>
    <xf numFmtId="0" fontId="16" fillId="0" borderId="0" xfId="0" applyFont="1" applyFill="1" applyBorder="1" applyAlignment="1">
      <alignment horizontal="right" vertical="center" wrapText="1"/>
    </xf>
    <xf numFmtId="44" fontId="28" fillId="0" borderId="0" xfId="2" applyFont="1" applyBorder="1" applyAlignment="1">
      <alignment horizontal="center" wrapText="1"/>
    </xf>
    <xf numFmtId="0" fontId="12" fillId="0" borderId="0" xfId="0" applyFont="1"/>
    <xf numFmtId="0" fontId="12" fillId="2" borderId="34" xfId="0" applyFont="1" applyFill="1" applyBorder="1" applyAlignment="1"/>
    <xf numFmtId="0" fontId="12" fillId="2" borderId="36" xfId="0" applyFont="1" applyFill="1" applyBorder="1" applyAlignment="1"/>
    <xf numFmtId="0" fontId="12" fillId="2" borderId="32" xfId="0" applyFont="1" applyFill="1" applyBorder="1" applyAlignment="1"/>
    <xf numFmtId="0" fontId="12" fillId="2" borderId="33" xfId="0" applyFont="1" applyFill="1" applyBorder="1" applyAlignment="1"/>
    <xf numFmtId="0" fontId="16" fillId="0" borderId="0" xfId="0" applyFont="1" applyAlignment="1"/>
    <xf numFmtId="0" fontId="16" fillId="0" borderId="0" xfId="0" applyFont="1" applyAlignment="1"/>
    <xf numFmtId="0" fontId="16" fillId="0" borderId="0" xfId="0" applyFont="1" applyAlignment="1">
      <alignment horizontal="center"/>
    </xf>
    <xf numFmtId="0" fontId="11" fillId="0" borderId="0" xfId="0" applyFont="1"/>
    <xf numFmtId="0" fontId="0" fillId="4" borderId="0" xfId="0" applyFill="1"/>
    <xf numFmtId="0" fontId="0" fillId="8" borderId="0" xfId="0" applyFill="1"/>
    <xf numFmtId="0" fontId="0" fillId="9" borderId="0" xfId="0" applyFill="1"/>
    <xf numFmtId="0" fontId="30" fillId="0" borderId="0" xfId="0" applyFont="1"/>
    <xf numFmtId="0" fontId="0" fillId="0" borderId="9" xfId="0" applyBorder="1"/>
    <xf numFmtId="0" fontId="0" fillId="0" borderId="12" xfId="0" applyBorder="1"/>
    <xf numFmtId="0" fontId="0" fillId="0" borderId="10" xfId="0" applyBorder="1"/>
    <xf numFmtId="0" fontId="28" fillId="0" borderId="10" xfId="0" applyFont="1" applyBorder="1"/>
    <xf numFmtId="0" fontId="28" fillId="0" borderId="11" xfId="0" applyFont="1" applyBorder="1"/>
    <xf numFmtId="0" fontId="16" fillId="0" borderId="17" xfId="0" applyFont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5" xfId="0" applyBorder="1" applyAlignment="1">
      <alignment horizontal="center"/>
    </xf>
    <xf numFmtId="0" fontId="0" fillId="0" borderId="11" xfId="0" applyBorder="1"/>
    <xf numFmtId="0" fontId="0" fillId="0" borderId="39" xfId="0" applyBorder="1" applyAlignment="1">
      <alignment horizontal="center"/>
    </xf>
    <xf numFmtId="0" fontId="0" fillId="0" borderId="23" xfId="0" applyBorder="1" applyAlignment="1">
      <alignment horizontal="center"/>
    </xf>
    <xf numFmtId="0" fontId="30" fillId="5" borderId="0" xfId="0" applyFont="1" applyFill="1"/>
    <xf numFmtId="0" fontId="30" fillId="10" borderId="0" xfId="0" applyFont="1" applyFill="1"/>
    <xf numFmtId="0" fontId="28" fillId="0" borderId="6" xfId="0" applyFont="1" applyBorder="1" applyAlignment="1">
      <alignment wrapText="1"/>
    </xf>
    <xf numFmtId="0" fontId="28" fillId="0" borderId="8" xfId="0" applyFont="1" applyBorder="1" applyAlignment="1">
      <alignment wrapText="1"/>
    </xf>
    <xf numFmtId="0" fontId="28" fillId="0" borderId="2" xfId="0" applyFont="1" applyBorder="1" applyAlignment="1">
      <alignment wrapText="1"/>
    </xf>
    <xf numFmtId="0" fontId="12" fillId="2" borderId="45" xfId="0" applyFont="1" applyFill="1" applyBorder="1" applyAlignment="1"/>
    <xf numFmtId="0" fontId="16" fillId="0" borderId="24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0" fillId="0" borderId="0" xfId="0"/>
    <xf numFmtId="0" fontId="32" fillId="2" borderId="0" xfId="9" applyFont="1" applyFill="1" applyBorder="1" applyAlignment="1">
      <alignment horizontal="center" vertical="center"/>
    </xf>
    <xf numFmtId="2" fontId="29" fillId="0" borderId="8" xfId="0" applyNumberFormat="1" applyFont="1" applyBorder="1" applyAlignment="1">
      <alignment horizontal="right"/>
    </xf>
    <xf numFmtId="0" fontId="0" fillId="0" borderId="15" xfId="0" applyBorder="1"/>
    <xf numFmtId="0" fontId="0" fillId="0" borderId="42" xfId="0" applyBorder="1"/>
    <xf numFmtId="0" fontId="16" fillId="0" borderId="42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16" fillId="0" borderId="24" xfId="0" applyFont="1" applyBorder="1" applyAlignment="1">
      <alignment horizontal="left"/>
    </xf>
    <xf numFmtId="0" fontId="8" fillId="2" borderId="8" xfId="9" applyFont="1" applyFill="1" applyBorder="1" applyAlignment="1">
      <alignment horizontal="right" vertical="center"/>
    </xf>
    <xf numFmtId="0" fontId="16" fillId="0" borderId="17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 wrapText="1"/>
    </xf>
    <xf numFmtId="0" fontId="0" fillId="0" borderId="18" xfId="0" applyBorder="1"/>
    <xf numFmtId="0" fontId="16" fillId="0" borderId="17" xfId="0" applyFont="1" applyBorder="1" applyAlignment="1">
      <alignment horizontal="left" wrapText="1"/>
    </xf>
    <xf numFmtId="2" fontId="16" fillId="8" borderId="16" xfId="0" applyNumberFormat="1" applyFont="1" applyFill="1" applyBorder="1" applyAlignment="1">
      <alignment horizontal="left"/>
    </xf>
    <xf numFmtId="0" fontId="16" fillId="0" borderId="18" xfId="0" applyFont="1" applyBorder="1" applyAlignment="1">
      <alignment horizontal="left"/>
    </xf>
    <xf numFmtId="2" fontId="16" fillId="6" borderId="16" xfId="0" applyNumberFormat="1" applyFont="1" applyFill="1" applyBorder="1" applyAlignment="1">
      <alignment horizontal="left"/>
    </xf>
    <xf numFmtId="2" fontId="16" fillId="11" borderId="16" xfId="0" applyNumberFormat="1" applyFont="1" applyFill="1" applyBorder="1" applyAlignment="1">
      <alignment horizontal="left"/>
    </xf>
    <xf numFmtId="2" fontId="16" fillId="0" borderId="16" xfId="0" applyNumberFormat="1" applyFont="1" applyFill="1" applyBorder="1" applyAlignment="1">
      <alignment horizontal="left" vertical="center" wrapText="1"/>
    </xf>
    <xf numFmtId="2" fontId="16" fillId="0" borderId="31" xfId="0" applyNumberFormat="1" applyFont="1" applyBorder="1" applyAlignment="1">
      <alignment horizontal="left"/>
    </xf>
    <xf numFmtId="0" fontId="0" fillId="13" borderId="0" xfId="0" applyFill="1"/>
    <xf numFmtId="0" fontId="31" fillId="0" borderId="0" xfId="0" applyFont="1" applyAlignment="1"/>
    <xf numFmtId="2" fontId="8" fillId="2" borderId="3" xfId="9" applyNumberFormat="1" applyFont="1" applyFill="1" applyBorder="1" applyAlignment="1">
      <alignment horizontal="right" vertical="center"/>
    </xf>
    <xf numFmtId="2" fontId="27" fillId="2" borderId="3" xfId="9" applyNumberFormat="1" applyFont="1" applyFill="1" applyBorder="1" applyAlignment="1">
      <alignment horizontal="right" vertical="center"/>
    </xf>
    <xf numFmtId="2" fontId="18" fillId="3" borderId="3" xfId="9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left"/>
    </xf>
    <xf numFmtId="0" fontId="28" fillId="0" borderId="22" xfId="0" applyFont="1" applyBorder="1"/>
    <xf numFmtId="0" fontId="30" fillId="0" borderId="12" xfId="0" applyFont="1" applyBorder="1"/>
    <xf numFmtId="0" fontId="30" fillId="0" borderId="22" xfId="0" applyFont="1" applyBorder="1"/>
    <xf numFmtId="0" fontId="30" fillId="0" borderId="9" xfId="0" applyFont="1" applyBorder="1"/>
    <xf numFmtId="0" fontId="30" fillId="0" borderId="10" xfId="0" applyFont="1" applyBorder="1"/>
    <xf numFmtId="0" fontId="30" fillId="0" borderId="20" xfId="0" applyFont="1" applyBorder="1"/>
    <xf numFmtId="0" fontId="30" fillId="0" borderId="0" xfId="0" applyFont="1" applyBorder="1"/>
    <xf numFmtId="0" fontId="28" fillId="0" borderId="0" xfId="0" applyFont="1" applyBorder="1"/>
    <xf numFmtId="0" fontId="8" fillId="2" borderId="6" xfId="9" applyFont="1" applyFill="1" applyBorder="1" applyAlignment="1">
      <alignment horizontal="right" vertical="center"/>
    </xf>
    <xf numFmtId="0" fontId="0" fillId="0" borderId="8" xfId="0" applyBorder="1" applyAlignment="1">
      <alignment horizontal="left"/>
    </xf>
    <xf numFmtId="2" fontId="8" fillId="2" borderId="7" xfId="9" applyNumberFormat="1" applyFont="1" applyFill="1" applyBorder="1" applyAlignment="1">
      <alignment horizontal="right" vertical="center"/>
    </xf>
    <xf numFmtId="0" fontId="8" fillId="2" borderId="2" xfId="9" applyFont="1" applyFill="1" applyBorder="1" applyAlignment="1">
      <alignment horizontal="right" vertical="center"/>
    </xf>
    <xf numFmtId="2" fontId="8" fillId="2" borderId="1" xfId="9" applyNumberFormat="1" applyFont="1" applyFill="1" applyBorder="1" applyAlignment="1">
      <alignment horizontal="right" vertical="center"/>
    </xf>
    <xf numFmtId="0" fontId="30" fillId="0" borderId="11" xfId="0" applyFont="1" applyBorder="1"/>
    <xf numFmtId="0" fontId="12" fillId="0" borderId="13" xfId="0" applyFont="1" applyFill="1" applyBorder="1" applyAlignment="1">
      <alignment horizontal="left" wrapText="1"/>
    </xf>
    <xf numFmtId="0" fontId="12" fillId="2" borderId="35" xfId="0" applyFont="1" applyFill="1" applyBorder="1" applyAlignment="1"/>
    <xf numFmtId="1" fontId="27" fillId="2" borderId="9" xfId="0" applyNumberFormat="1" applyFont="1" applyFill="1" applyBorder="1"/>
    <xf numFmtId="1" fontId="27" fillId="2" borderId="12" xfId="0" applyNumberFormat="1" applyFont="1" applyFill="1" applyBorder="1"/>
    <xf numFmtId="1" fontId="27" fillId="2" borderId="20" xfId="0" applyNumberFormat="1" applyFont="1" applyFill="1" applyBorder="1"/>
    <xf numFmtId="1" fontId="27" fillId="2" borderId="10" xfId="0" applyNumberFormat="1" applyFont="1" applyFill="1" applyBorder="1"/>
    <xf numFmtId="1" fontId="27" fillId="2" borderId="12" xfId="0" applyNumberFormat="1" applyFont="1" applyFill="1" applyBorder="1" applyAlignment="1">
      <alignment horizontal="right"/>
    </xf>
    <xf numFmtId="1" fontId="27" fillId="2" borderId="10" xfId="0" applyNumberFormat="1" applyFont="1" applyFill="1" applyBorder="1" applyAlignment="1">
      <alignment horizontal="right"/>
    </xf>
    <xf numFmtId="0" fontId="35" fillId="0" borderId="17" xfId="0" applyFont="1" applyBorder="1" applyAlignment="1">
      <alignment horizontal="center" vertical="center" wrapText="1"/>
    </xf>
    <xf numFmtId="2" fontId="35" fillId="0" borderId="16" xfId="0" applyNumberFormat="1" applyFont="1" applyFill="1" applyBorder="1" applyAlignment="1">
      <alignment horizontal="center" vertical="center" wrapText="1"/>
    </xf>
    <xf numFmtId="0" fontId="30" fillId="14" borderId="0" xfId="0" applyFont="1" applyFill="1"/>
    <xf numFmtId="0" fontId="30" fillId="7" borderId="0" xfId="0" applyFont="1" applyFill="1"/>
    <xf numFmtId="1" fontId="12" fillId="2" borderId="10" xfId="0" applyNumberFormat="1" applyFont="1" applyFill="1" applyBorder="1" applyAlignment="1">
      <alignment horizontal="right"/>
    </xf>
    <xf numFmtId="0" fontId="16" fillId="0" borderId="0" xfId="0" applyFont="1" applyBorder="1" applyAlignment="1"/>
    <xf numFmtId="0" fontId="16" fillId="0" borderId="0" xfId="0" applyFont="1" applyBorder="1" applyAlignment="1">
      <alignment horizontal="right"/>
    </xf>
    <xf numFmtId="0" fontId="12" fillId="0" borderId="0" xfId="0" applyFont="1" applyBorder="1"/>
    <xf numFmtId="0" fontId="36" fillId="0" borderId="0" xfId="0" applyFont="1" applyBorder="1" applyAlignment="1">
      <alignment horizontal="right" vertical="center"/>
    </xf>
    <xf numFmtId="2" fontId="36" fillId="14" borderId="0" xfId="0" applyNumberFormat="1" applyFont="1" applyFill="1" applyBorder="1" applyAlignment="1"/>
    <xf numFmtId="0" fontId="16" fillId="0" borderId="16" xfId="0" applyFont="1" applyFill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/>
    <xf numFmtId="0" fontId="16" fillId="0" borderId="21" xfId="0" applyFont="1" applyBorder="1" applyAlignment="1">
      <alignment horizontal="center" wrapText="1"/>
    </xf>
    <xf numFmtId="0" fontId="16" fillId="0" borderId="46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1" fontId="27" fillId="2" borderId="9" xfId="0" applyNumberFormat="1" applyFont="1" applyFill="1" applyBorder="1" applyAlignment="1">
      <alignment horizontal="right"/>
    </xf>
    <xf numFmtId="0" fontId="12" fillId="0" borderId="50" xfId="0" applyFont="1" applyBorder="1" applyAlignment="1">
      <alignment horizontal="right" wrapText="1"/>
    </xf>
    <xf numFmtId="0" fontId="12" fillId="0" borderId="51" xfId="0" applyFont="1" applyBorder="1" applyAlignment="1">
      <alignment horizontal="right" wrapText="1"/>
    </xf>
    <xf numFmtId="0" fontId="7" fillId="0" borderId="51" xfId="0" applyFont="1" applyBorder="1" applyAlignment="1">
      <alignment horizontal="right" wrapText="1"/>
    </xf>
    <xf numFmtId="0" fontId="12" fillId="0" borderId="52" xfId="0" applyFont="1" applyBorder="1" applyAlignment="1">
      <alignment horizontal="right" wrapText="1"/>
    </xf>
    <xf numFmtId="0" fontId="12" fillId="0" borderId="51" xfId="0" applyFont="1" applyFill="1" applyBorder="1" applyAlignment="1">
      <alignment horizontal="right" wrapText="1"/>
    </xf>
    <xf numFmtId="0" fontId="12" fillId="0" borderId="53" xfId="0" applyFont="1" applyBorder="1" applyAlignment="1">
      <alignment horizontal="right" wrapText="1"/>
    </xf>
    <xf numFmtId="0" fontId="12" fillId="0" borderId="52" xfId="0" applyFont="1" applyFill="1" applyBorder="1" applyAlignment="1">
      <alignment horizontal="right" wrapText="1"/>
    </xf>
    <xf numFmtId="0" fontId="12" fillId="2" borderId="51" xfId="0" applyFont="1" applyFill="1" applyBorder="1" applyAlignment="1">
      <alignment horizontal="right" wrapText="1"/>
    </xf>
    <xf numFmtId="0" fontId="12" fillId="2" borderId="53" xfId="0" applyFont="1" applyFill="1" applyBorder="1" applyAlignment="1">
      <alignment horizontal="right" wrapText="1"/>
    </xf>
    <xf numFmtId="0" fontId="7" fillId="2" borderId="51" xfId="0" applyFont="1" applyFill="1" applyBorder="1" applyAlignment="1">
      <alignment horizontal="right" wrapText="1"/>
    </xf>
    <xf numFmtId="0" fontId="12" fillId="2" borderId="50" xfId="0" applyFont="1" applyFill="1" applyBorder="1" applyAlignment="1">
      <alignment horizontal="right" wrapText="1"/>
    </xf>
    <xf numFmtId="0" fontId="12" fillId="2" borderId="52" xfId="0" applyFont="1" applyFill="1" applyBorder="1" applyAlignment="1">
      <alignment horizontal="right" wrapText="1"/>
    </xf>
    <xf numFmtId="0" fontId="12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  <xf numFmtId="2" fontId="36" fillId="0" borderId="0" xfId="0" applyNumberFormat="1" applyFont="1" applyBorder="1" applyAlignment="1">
      <alignment horizontal="right" vertical="center"/>
    </xf>
    <xf numFmtId="0" fontId="0" fillId="15" borderId="0" xfId="0" applyFill="1"/>
    <xf numFmtId="0" fontId="16" fillId="0" borderId="17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 wrapText="1"/>
    </xf>
    <xf numFmtId="0" fontId="5" fillId="0" borderId="9" xfId="0" applyFont="1" applyBorder="1"/>
    <xf numFmtId="0" fontId="5" fillId="0" borderId="12" xfId="0" applyFont="1" applyBorder="1"/>
    <xf numFmtId="0" fontId="5" fillId="0" borderId="20" xfId="0" applyFont="1" applyBorder="1"/>
    <xf numFmtId="0" fontId="5" fillId="0" borderId="13" xfId="0" applyFont="1" applyBorder="1" applyAlignment="1">
      <alignment horizontal="left" wrapText="1"/>
    </xf>
    <xf numFmtId="0" fontId="5" fillId="0" borderId="13" xfId="0" applyFont="1" applyFill="1" applyBorder="1" applyAlignment="1">
      <alignment horizontal="left" wrapText="1"/>
    </xf>
    <xf numFmtId="0" fontId="5" fillId="0" borderId="14" xfId="0" applyFont="1" applyBorder="1" applyAlignment="1">
      <alignment horizontal="left" wrapText="1"/>
    </xf>
    <xf numFmtId="0" fontId="5" fillId="0" borderId="10" xfId="0" applyFont="1" applyBorder="1"/>
    <xf numFmtId="0" fontId="5" fillId="0" borderId="27" xfId="0" applyFont="1" applyBorder="1"/>
    <xf numFmtId="0" fontId="5" fillId="0" borderId="0" xfId="0" applyFont="1" applyBorder="1"/>
    <xf numFmtId="0" fontId="5" fillId="0" borderId="26" xfId="0" applyFont="1" applyBorder="1"/>
    <xf numFmtId="0" fontId="29" fillId="0" borderId="0" xfId="0" applyFont="1" applyFill="1" applyBorder="1" applyAlignment="1">
      <alignment horizontal="right"/>
    </xf>
    <xf numFmtId="2" fontId="29" fillId="0" borderId="0" xfId="0" applyNumberFormat="1" applyFont="1" applyBorder="1"/>
    <xf numFmtId="0" fontId="38" fillId="0" borderId="55" xfId="0" applyFont="1" applyBorder="1" applyAlignment="1">
      <alignment horizontal="center" vertical="center" wrapText="1"/>
    </xf>
    <xf numFmtId="0" fontId="35" fillId="0" borderId="31" xfId="0" applyFont="1" applyBorder="1" applyAlignment="1">
      <alignment horizontal="center" vertical="center" wrapText="1"/>
    </xf>
    <xf numFmtId="0" fontId="25" fillId="0" borderId="55" xfId="0" applyFont="1" applyBorder="1" applyAlignment="1">
      <alignment horizontal="left" vertical="center" wrapText="1"/>
    </xf>
    <xf numFmtId="0" fontId="16" fillId="0" borderId="31" xfId="0" applyFont="1" applyBorder="1" applyAlignment="1">
      <alignment horizontal="left" vertical="center" wrapText="1"/>
    </xf>
    <xf numFmtId="2" fontId="16" fillId="0" borderId="17" xfId="0" applyNumberFormat="1" applyFont="1" applyBorder="1" applyAlignment="1">
      <alignment horizontal="left" vertical="center" wrapText="1"/>
    </xf>
    <xf numFmtId="0" fontId="5" fillId="0" borderId="12" xfId="0" applyFont="1" applyBorder="1" applyAlignment="1"/>
    <xf numFmtId="0" fontId="5" fillId="0" borderId="10" xfId="0" applyFont="1" applyBorder="1" applyAlignment="1"/>
    <xf numFmtId="0" fontId="5" fillId="0" borderId="15" xfId="0" applyFont="1" applyBorder="1" applyAlignment="1"/>
    <xf numFmtId="0" fontId="28" fillId="0" borderId="47" xfId="0" applyFont="1" applyBorder="1"/>
    <xf numFmtId="0" fontId="5" fillId="0" borderId="9" xfId="0" applyFont="1" applyBorder="1" applyAlignment="1"/>
    <xf numFmtId="0" fontId="5" fillId="0" borderId="18" xfId="0" applyFont="1" applyBorder="1" applyAlignment="1"/>
    <xf numFmtId="0" fontId="28" fillId="0" borderId="18" xfId="0" applyFont="1" applyBorder="1"/>
    <xf numFmtId="0" fontId="5" fillId="0" borderId="0" xfId="0" applyFont="1" applyAlignment="1"/>
    <xf numFmtId="0" fontId="35" fillId="0" borderId="0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right" vertical="center"/>
    </xf>
    <xf numFmtId="0" fontId="16" fillId="0" borderId="55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28" fillId="0" borderId="22" xfId="0" applyFont="1" applyFill="1" applyBorder="1"/>
    <xf numFmtId="0" fontId="28" fillId="0" borderId="15" xfId="0" applyFont="1" applyBorder="1"/>
    <xf numFmtId="0" fontId="25" fillId="0" borderId="15" xfId="0" applyFont="1" applyBorder="1" applyAlignment="1">
      <alignment horizontal="left" vertical="center" wrapText="1"/>
    </xf>
    <xf numFmtId="2" fontId="25" fillId="0" borderId="17" xfId="0" applyNumberFormat="1" applyFont="1" applyBorder="1" applyAlignment="1">
      <alignment horizontal="left" vertical="center" wrapText="1"/>
    </xf>
    <xf numFmtId="0" fontId="25" fillId="0" borderId="31" xfId="0" applyFont="1" applyBorder="1" applyAlignment="1">
      <alignment horizontal="left" vertical="center" wrapText="1"/>
    </xf>
    <xf numFmtId="2" fontId="25" fillId="0" borderId="24" xfId="0" applyNumberFormat="1" applyFont="1" applyBorder="1" applyAlignment="1">
      <alignment horizontal="left" vertical="center" wrapText="1"/>
    </xf>
    <xf numFmtId="0" fontId="5" fillId="0" borderId="22" xfId="0" applyFont="1" applyFill="1" applyBorder="1" applyAlignment="1"/>
    <xf numFmtId="0" fontId="16" fillId="2" borderId="42" xfId="0" applyFont="1" applyFill="1" applyBorder="1" applyAlignment="1">
      <alignment horizontal="left" vertical="center" wrapText="1"/>
    </xf>
    <xf numFmtId="0" fontId="16" fillId="2" borderId="15" xfId="0" applyFont="1" applyFill="1" applyBorder="1" applyAlignment="1">
      <alignment horizontal="left" vertical="center" wrapText="1"/>
    </xf>
    <xf numFmtId="2" fontId="16" fillId="2" borderId="17" xfId="0" applyNumberFormat="1" applyFont="1" applyFill="1" applyBorder="1" applyAlignment="1">
      <alignment horizontal="left" vertical="center" wrapText="1"/>
    </xf>
    <xf numFmtId="0" fontId="16" fillId="2" borderId="31" xfId="0" applyFont="1" applyFill="1" applyBorder="1" applyAlignment="1">
      <alignment horizontal="left" vertical="center" wrapText="1"/>
    </xf>
    <xf numFmtId="0" fontId="38" fillId="0" borderId="15" xfId="0" applyFont="1" applyBorder="1" applyAlignment="1">
      <alignment horizontal="center" vertical="center" wrapText="1"/>
    </xf>
    <xf numFmtId="0" fontId="38" fillId="0" borderId="31" xfId="0" applyFont="1" applyBorder="1" applyAlignment="1">
      <alignment horizontal="center" vertical="center" wrapText="1"/>
    </xf>
    <xf numFmtId="0" fontId="37" fillId="0" borderId="47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right" wrapText="1"/>
    </xf>
    <xf numFmtId="2" fontId="39" fillId="0" borderId="0" xfId="0" applyNumberFormat="1" applyFont="1" applyFill="1" applyBorder="1" applyAlignment="1">
      <alignment horizontal="right" vertical="center"/>
    </xf>
    <xf numFmtId="0" fontId="5" fillId="0" borderId="36" xfId="0" applyFont="1" applyBorder="1" applyAlignment="1">
      <alignment horizontal="right" wrapText="1"/>
    </xf>
    <xf numFmtId="0" fontId="28" fillId="0" borderId="29" xfId="0" applyFont="1" applyBorder="1"/>
    <xf numFmtId="0" fontId="12" fillId="0" borderId="3" xfId="0" applyFont="1" applyFill="1" applyBorder="1" applyAlignment="1">
      <alignment horizontal="left" wrapText="1"/>
    </xf>
    <xf numFmtId="0" fontId="16" fillId="0" borderId="31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0" fontId="3" fillId="0" borderId="58" xfId="14" applyBorder="1"/>
    <xf numFmtId="0" fontId="0" fillId="0" borderId="58" xfId="0" applyBorder="1" applyAlignment="1">
      <alignment wrapText="1"/>
    </xf>
    <xf numFmtId="0" fontId="8" fillId="2" borderId="58" xfId="9" applyFont="1" applyFill="1" applyBorder="1" applyAlignment="1">
      <alignment horizontal="right" vertical="center"/>
    </xf>
    <xf numFmtId="2" fontId="3" fillId="0" borderId="3" xfId="14" applyNumberFormat="1" applyBorder="1"/>
    <xf numFmtId="0" fontId="3" fillId="0" borderId="2" xfId="14" applyBorder="1"/>
    <xf numFmtId="2" fontId="3" fillId="0" borderId="1" xfId="14" applyNumberFormat="1" applyBorder="1"/>
    <xf numFmtId="0" fontId="3" fillId="0" borderId="6" xfId="14" applyBorder="1"/>
    <xf numFmtId="0" fontId="3" fillId="0" borderId="58" xfId="14" applyBorder="1"/>
    <xf numFmtId="2" fontId="3" fillId="0" borderId="5" xfId="14" applyNumberFormat="1" applyBorder="1"/>
    <xf numFmtId="0" fontId="0" fillId="0" borderId="58" xfId="0" applyBorder="1" applyAlignment="1">
      <alignment horizontal="center"/>
    </xf>
    <xf numFmtId="0" fontId="3" fillId="0" borderId="58" xfId="14" applyBorder="1"/>
    <xf numFmtId="0" fontId="3" fillId="0" borderId="58" xfId="14" applyBorder="1"/>
    <xf numFmtId="2" fontId="3" fillId="2" borderId="5" xfId="9" applyNumberFormat="1" applyFont="1" applyFill="1" applyBorder="1" applyAlignment="1">
      <alignment horizontal="right" vertical="center"/>
    </xf>
    <xf numFmtId="0" fontId="3" fillId="0" borderId="58" xfId="14" applyBorder="1"/>
    <xf numFmtId="0" fontId="27" fillId="2" borderId="58" xfId="9" applyFont="1" applyFill="1" applyBorder="1" applyAlignment="1">
      <alignment horizontal="right" vertical="center"/>
    </xf>
    <xf numFmtId="0" fontId="18" fillId="3" borderId="58" xfId="9" applyFont="1" applyFill="1" applyBorder="1" applyAlignment="1">
      <alignment horizontal="right" vertical="center"/>
    </xf>
    <xf numFmtId="0" fontId="0" fillId="2" borderId="59" xfId="0" applyFill="1" applyBorder="1" applyAlignment="1">
      <alignment horizontal="center"/>
    </xf>
    <xf numFmtId="0" fontId="0" fillId="2" borderId="58" xfId="0" applyFill="1" applyBorder="1" applyAlignment="1">
      <alignment wrapText="1"/>
    </xf>
    <xf numFmtId="0" fontId="3" fillId="0" borderId="58" xfId="14" applyBorder="1"/>
    <xf numFmtId="2" fontId="3" fillId="0" borderId="62" xfId="14" applyNumberFormat="1" applyBorder="1"/>
    <xf numFmtId="0" fontId="3" fillId="0" borderId="58" xfId="14" applyBorder="1"/>
    <xf numFmtId="0" fontId="0" fillId="0" borderId="61" xfId="0" applyBorder="1" applyAlignment="1">
      <alignment horizontal="left"/>
    </xf>
    <xf numFmtId="0" fontId="0" fillId="0" borderId="61" xfId="0" applyBorder="1" applyAlignment="1">
      <alignment wrapText="1"/>
    </xf>
    <xf numFmtId="0" fontId="8" fillId="2" borderId="61" xfId="9" applyFont="1" applyFill="1" applyBorder="1" applyAlignment="1">
      <alignment horizontal="right" vertical="center"/>
    </xf>
    <xf numFmtId="2" fontId="8" fillId="2" borderId="62" xfId="9" applyNumberFormat="1" applyFont="1" applyFill="1" applyBorder="1" applyAlignment="1">
      <alignment horizontal="right" vertical="center"/>
    </xf>
    <xf numFmtId="0" fontId="0" fillId="0" borderId="58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4" xfId="0" applyBorder="1" applyAlignment="1">
      <alignment wrapText="1"/>
    </xf>
    <xf numFmtId="0" fontId="8" fillId="2" borderId="64" xfId="9" applyFont="1" applyFill="1" applyBorder="1" applyAlignment="1">
      <alignment horizontal="right" vertical="center"/>
    </xf>
    <xf numFmtId="2" fontId="8" fillId="2" borderId="63" xfId="9" applyNumberFormat="1" applyFont="1" applyFill="1" applyBorder="1" applyAlignment="1">
      <alignment horizontal="right" vertical="center"/>
    </xf>
    <xf numFmtId="2" fontId="18" fillId="12" borderId="7" xfId="9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wrapText="1"/>
    </xf>
    <xf numFmtId="0" fontId="12" fillId="2" borderId="3" xfId="0" applyFont="1" applyFill="1" applyBorder="1" applyAlignment="1">
      <alignment horizontal="left" wrapText="1"/>
    </xf>
    <xf numFmtId="0" fontId="28" fillId="0" borderId="69" xfId="0" applyFont="1" applyBorder="1" applyAlignment="1">
      <alignment wrapText="1"/>
    </xf>
    <xf numFmtId="0" fontId="10" fillId="0" borderId="13" xfId="0" applyFont="1" applyBorder="1" applyAlignment="1">
      <alignment wrapText="1"/>
    </xf>
    <xf numFmtId="0" fontId="10" fillId="0" borderId="69" xfId="0" applyFont="1" applyBorder="1" applyAlignment="1">
      <alignment wrapText="1"/>
    </xf>
    <xf numFmtId="0" fontId="28" fillId="0" borderId="13" xfId="0" applyFont="1" applyBorder="1" applyAlignment="1">
      <alignment wrapText="1"/>
    </xf>
    <xf numFmtId="0" fontId="28" fillId="0" borderId="70" xfId="0" applyFont="1" applyBorder="1" applyAlignment="1">
      <alignment wrapText="1"/>
    </xf>
    <xf numFmtId="0" fontId="10" fillId="0" borderId="69" xfId="0" applyFont="1" applyBorder="1" applyAlignment="1">
      <alignment horizontal="left" wrapText="1"/>
    </xf>
    <xf numFmtId="0" fontId="12" fillId="0" borderId="7" xfId="0" applyFont="1" applyBorder="1" applyAlignment="1">
      <alignment horizontal="left" wrapText="1"/>
    </xf>
    <xf numFmtId="0" fontId="7" fillId="2" borderId="3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 wrapText="1"/>
    </xf>
    <xf numFmtId="2" fontId="29" fillId="13" borderId="8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wrapText="1"/>
    </xf>
    <xf numFmtId="0" fontId="12" fillId="2" borderId="5" xfId="0" applyFont="1" applyFill="1" applyBorder="1" applyAlignment="1">
      <alignment horizontal="left" wrapText="1"/>
    </xf>
    <xf numFmtId="0" fontId="5" fillId="0" borderId="71" xfId="0" applyFont="1" applyBorder="1" applyAlignment="1"/>
    <xf numFmtId="0" fontId="5" fillId="0" borderId="69" xfId="0" applyFont="1" applyFill="1" applyBorder="1" applyAlignment="1">
      <alignment horizontal="left" wrapText="1"/>
    </xf>
    <xf numFmtId="0" fontId="12" fillId="2" borderId="69" xfId="0" applyFont="1" applyFill="1" applyBorder="1" applyAlignment="1">
      <alignment horizontal="left" wrapText="1"/>
    </xf>
    <xf numFmtId="2" fontId="12" fillId="0" borderId="58" xfId="0" applyNumberFormat="1" applyFont="1" applyFill="1" applyBorder="1" applyAlignment="1">
      <alignment horizontal="right" wrapText="1"/>
    </xf>
    <xf numFmtId="2" fontId="12" fillId="0" borderId="58" xfId="0" applyNumberFormat="1" applyFont="1" applyBorder="1" applyAlignment="1">
      <alignment horizontal="right" wrapText="1"/>
    </xf>
    <xf numFmtId="2" fontId="38" fillId="0" borderId="17" xfId="0" applyNumberFormat="1" applyFont="1" applyBorder="1" applyAlignment="1">
      <alignment horizontal="center" vertical="center" wrapText="1"/>
    </xf>
    <xf numFmtId="2" fontId="12" fillId="0" borderId="2" xfId="0" applyNumberFormat="1" applyFont="1" applyFill="1" applyBorder="1" applyAlignment="1">
      <alignment horizontal="right" wrapText="1"/>
    </xf>
    <xf numFmtId="0" fontId="12" fillId="0" borderId="69" xfId="0" applyFont="1" applyBorder="1" applyAlignment="1">
      <alignment horizontal="left" wrapText="1"/>
    </xf>
    <xf numFmtId="0" fontId="12" fillId="0" borderId="69" xfId="0" applyFont="1" applyBorder="1" applyAlignment="1">
      <alignment wrapText="1"/>
    </xf>
    <xf numFmtId="0" fontId="7" fillId="0" borderId="69" xfId="0" applyFont="1" applyBorder="1" applyAlignment="1">
      <alignment horizontal="left" wrapText="1"/>
    </xf>
    <xf numFmtId="0" fontId="12" fillId="0" borderId="69" xfId="0" applyFont="1" applyFill="1" applyBorder="1" applyAlignment="1">
      <alignment horizontal="left" wrapText="1"/>
    </xf>
    <xf numFmtId="0" fontId="7" fillId="0" borderId="69" xfId="1" applyFont="1" applyBorder="1" applyAlignment="1">
      <alignment horizontal="left" wrapText="1"/>
    </xf>
    <xf numFmtId="0" fontId="6" fillId="0" borderId="69" xfId="0" applyFont="1" applyBorder="1" applyAlignment="1">
      <alignment horizontal="left" wrapText="1"/>
    </xf>
    <xf numFmtId="0" fontId="7" fillId="2" borderId="69" xfId="0" applyFont="1" applyFill="1" applyBorder="1" applyAlignment="1">
      <alignment horizontal="left" wrapText="1"/>
    </xf>
    <xf numFmtId="0" fontId="17" fillId="0" borderId="64" xfId="0" applyFont="1" applyBorder="1" applyAlignment="1">
      <alignment horizontal="center" vertical="center" wrapText="1"/>
    </xf>
    <xf numFmtId="0" fontId="5" fillId="0" borderId="69" xfId="0" applyFont="1" applyBorder="1" applyAlignment="1">
      <alignment horizontal="left" wrapText="1"/>
    </xf>
    <xf numFmtId="2" fontId="12" fillId="2" borderId="58" xfId="0" applyNumberFormat="1" applyFont="1" applyFill="1" applyBorder="1" applyAlignment="1">
      <alignment horizontal="right" wrapText="1"/>
    </xf>
    <xf numFmtId="2" fontId="7" fillId="0" borderId="58" xfId="0" applyNumberFormat="1" applyFont="1" applyBorder="1" applyAlignment="1">
      <alignment horizontal="right" wrapText="1"/>
    </xf>
    <xf numFmtId="2" fontId="5" fillId="0" borderId="23" xfId="0" applyNumberFormat="1" applyFont="1" applyBorder="1"/>
    <xf numFmtId="2" fontId="5" fillId="0" borderId="26" xfId="0" applyNumberFormat="1" applyFont="1" applyBorder="1"/>
    <xf numFmtId="2" fontId="5" fillId="0" borderId="27" xfId="0" applyNumberFormat="1" applyFont="1" applyBorder="1"/>
    <xf numFmtId="2" fontId="5" fillId="0" borderId="59" xfId="0" applyNumberFormat="1" applyFont="1" applyBorder="1"/>
    <xf numFmtId="2" fontId="5" fillId="0" borderId="67" xfId="0" applyNumberFormat="1" applyFont="1" applyBorder="1"/>
    <xf numFmtId="2" fontId="12" fillId="0" borderId="58" xfId="0" applyNumberFormat="1" applyFont="1" applyBorder="1" applyAlignment="1">
      <alignment horizontal="center" wrapText="1"/>
    </xf>
    <xf numFmtId="2" fontId="12" fillId="2" borderId="58" xfId="0" applyNumberFormat="1" applyFont="1" applyFill="1" applyBorder="1" applyAlignment="1">
      <alignment horizontal="center" wrapText="1"/>
    </xf>
    <xf numFmtId="2" fontId="12" fillId="0" borderId="58" xfId="0" applyNumberFormat="1" applyFont="1" applyFill="1" applyBorder="1" applyAlignment="1">
      <alignment horizontal="center" wrapText="1"/>
    </xf>
    <xf numFmtId="2" fontId="7" fillId="0" borderId="58" xfId="0" applyNumberFormat="1" applyFont="1" applyBorder="1" applyAlignment="1">
      <alignment horizontal="center" wrapText="1"/>
    </xf>
    <xf numFmtId="2" fontId="12" fillId="0" borderId="8" xfId="0" applyNumberFormat="1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17" fillId="0" borderId="54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right"/>
    </xf>
    <xf numFmtId="2" fontId="17" fillId="0" borderId="0" xfId="0" applyNumberFormat="1" applyFont="1" applyBorder="1" applyAlignment="1">
      <alignment horizontal="right"/>
    </xf>
    <xf numFmtId="0" fontId="10" fillId="0" borderId="19" xfId="0" applyFont="1" applyBorder="1" applyAlignment="1">
      <alignment wrapText="1"/>
    </xf>
    <xf numFmtId="0" fontId="28" fillId="0" borderId="19" xfId="0" applyFont="1" applyBorder="1" applyAlignment="1">
      <alignment wrapText="1"/>
    </xf>
    <xf numFmtId="0" fontId="28" fillId="0" borderId="58" xfId="0" applyFont="1" applyBorder="1" applyAlignment="1">
      <alignment wrapText="1"/>
    </xf>
    <xf numFmtId="0" fontId="17" fillId="0" borderId="44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right" wrapText="1"/>
    </xf>
    <xf numFmtId="0" fontId="7" fillId="0" borderId="66" xfId="0" applyFont="1" applyBorder="1" applyAlignment="1">
      <alignment horizontal="right" wrapText="1"/>
    </xf>
    <xf numFmtId="0" fontId="12" fillId="0" borderId="66" xfId="0" applyFont="1" applyFill="1" applyBorder="1" applyAlignment="1">
      <alignment horizontal="right" wrapText="1"/>
    </xf>
    <xf numFmtId="0" fontId="12" fillId="3" borderId="51" xfId="1" applyFont="1" applyFill="1" applyBorder="1" applyAlignment="1">
      <alignment horizontal="right" wrapText="1"/>
    </xf>
    <xf numFmtId="0" fontId="7" fillId="0" borderId="51" xfId="1" applyFont="1" applyBorder="1" applyAlignment="1">
      <alignment horizontal="right" wrapText="1"/>
    </xf>
    <xf numFmtId="0" fontId="7" fillId="0" borderId="66" xfId="1" applyFont="1" applyBorder="1" applyAlignment="1">
      <alignment horizontal="right" wrapText="1"/>
    </xf>
    <xf numFmtId="0" fontId="6" fillId="0" borderId="51" xfId="0" applyFont="1" applyBorder="1" applyAlignment="1">
      <alignment horizontal="right" wrapText="1"/>
    </xf>
    <xf numFmtId="0" fontId="6" fillId="0" borderId="66" xfId="0" applyFont="1" applyBorder="1" applyAlignment="1">
      <alignment horizontal="right" wrapText="1"/>
    </xf>
    <xf numFmtId="0" fontId="12" fillId="2" borderId="66" xfId="0" applyFont="1" applyFill="1" applyBorder="1" applyAlignment="1">
      <alignment horizontal="right" wrapText="1"/>
    </xf>
    <xf numFmtId="0" fontId="7" fillId="2" borderId="66" xfId="0" applyFont="1" applyFill="1" applyBorder="1" applyAlignment="1">
      <alignment horizontal="right" wrapText="1"/>
    </xf>
    <xf numFmtId="0" fontId="12" fillId="0" borderId="35" xfId="0" applyFont="1" applyFill="1" applyBorder="1" applyAlignment="1">
      <alignment horizontal="right" wrapText="1"/>
    </xf>
    <xf numFmtId="0" fontId="5" fillId="0" borderId="51" xfId="0" applyFont="1" applyBorder="1" applyAlignment="1">
      <alignment horizontal="right" wrapText="1"/>
    </xf>
    <xf numFmtId="0" fontId="5" fillId="0" borderId="66" xfId="0" applyFont="1" applyBorder="1" applyAlignment="1">
      <alignment horizontal="right" wrapText="1"/>
    </xf>
    <xf numFmtId="0" fontId="5" fillId="0" borderId="51" xfId="0" applyFont="1" applyFill="1" applyBorder="1" applyAlignment="1">
      <alignment horizontal="right" wrapText="1"/>
    </xf>
    <xf numFmtId="0" fontId="5" fillId="0" borderId="66" xfId="0" applyFont="1" applyFill="1" applyBorder="1" applyAlignment="1">
      <alignment horizontal="right" wrapText="1"/>
    </xf>
    <xf numFmtId="2" fontId="38" fillId="0" borderId="24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right" wrapText="1"/>
    </xf>
    <xf numFmtId="2" fontId="5" fillId="0" borderId="23" xfId="0" applyNumberFormat="1" applyFont="1" applyBorder="1" applyAlignment="1">
      <alignment horizontal="right" wrapText="1"/>
    </xf>
    <xf numFmtId="2" fontId="12" fillId="0" borderId="59" xfId="0" applyNumberFormat="1" applyFont="1" applyBorder="1" applyAlignment="1">
      <alignment horizontal="right" wrapText="1"/>
    </xf>
    <xf numFmtId="2" fontId="7" fillId="0" borderId="59" xfId="0" applyNumberFormat="1" applyFont="1" applyBorder="1" applyAlignment="1">
      <alignment horizontal="right" wrapText="1"/>
    </xf>
    <xf numFmtId="2" fontId="16" fillId="0" borderId="24" xfId="0" applyNumberFormat="1" applyFont="1" applyBorder="1" applyAlignment="1">
      <alignment horizontal="left" vertical="center" wrapText="1"/>
    </xf>
    <xf numFmtId="2" fontId="5" fillId="0" borderId="58" xfId="0" applyNumberFormat="1" applyFont="1" applyBorder="1" applyAlignment="1">
      <alignment horizontal="right" wrapText="1"/>
    </xf>
    <xf numFmtId="2" fontId="5" fillId="0" borderId="59" xfId="0" applyNumberFormat="1" applyFont="1" applyBorder="1" applyAlignment="1">
      <alignment horizontal="right" wrapText="1"/>
    </xf>
    <xf numFmtId="2" fontId="5" fillId="0" borderId="58" xfId="0" applyNumberFormat="1" applyFont="1" applyFill="1" applyBorder="1" applyAlignment="1">
      <alignment horizontal="right" wrapText="1"/>
    </xf>
    <xf numFmtId="2" fontId="5" fillId="0" borderId="59" xfId="0" applyNumberFormat="1" applyFont="1" applyFill="1" applyBorder="1" applyAlignment="1">
      <alignment horizontal="right" wrapText="1"/>
    </xf>
    <xf numFmtId="2" fontId="12" fillId="0" borderId="59" xfId="0" applyNumberFormat="1" applyFont="1" applyFill="1" applyBorder="1" applyAlignment="1">
      <alignment horizontal="right" wrapText="1"/>
    </xf>
    <xf numFmtId="2" fontId="7" fillId="0" borderId="58" xfId="1" applyNumberFormat="1" applyFont="1" applyBorder="1" applyAlignment="1">
      <alignment horizontal="right" wrapText="1"/>
    </xf>
    <xf numFmtId="2" fontId="7" fillId="0" borderId="59" xfId="1" applyNumberFormat="1" applyFont="1" applyBorder="1" applyAlignment="1">
      <alignment horizontal="right" wrapText="1"/>
    </xf>
    <xf numFmtId="2" fontId="6" fillId="0" borderId="58" xfId="0" applyNumberFormat="1" applyFont="1" applyBorder="1" applyAlignment="1">
      <alignment horizontal="right" wrapText="1"/>
    </xf>
    <xf numFmtId="2" fontId="6" fillId="0" borderId="59" xfId="0" applyNumberFormat="1" applyFont="1" applyBorder="1" applyAlignment="1">
      <alignment horizontal="right" wrapText="1"/>
    </xf>
    <xf numFmtId="2" fontId="12" fillId="2" borderId="59" xfId="0" applyNumberFormat="1" applyFont="1" applyFill="1" applyBorder="1" applyAlignment="1">
      <alignment horizontal="right" wrapText="1"/>
    </xf>
    <xf numFmtId="2" fontId="7" fillId="2" borderId="58" xfId="0" applyNumberFormat="1" applyFont="1" applyFill="1" applyBorder="1" applyAlignment="1">
      <alignment horizontal="right" wrapText="1"/>
    </xf>
    <xf numFmtId="2" fontId="7" fillId="2" borderId="59" xfId="0" applyNumberFormat="1" applyFont="1" applyFill="1" applyBorder="1" applyAlignment="1">
      <alignment horizontal="right" wrapText="1"/>
    </xf>
    <xf numFmtId="2" fontId="16" fillId="2" borderId="24" xfId="0" applyNumberFormat="1" applyFont="1" applyFill="1" applyBorder="1" applyAlignment="1">
      <alignment horizontal="left" vertical="center" wrapText="1"/>
    </xf>
    <xf numFmtId="2" fontId="12" fillId="0" borderId="39" xfId="0" applyNumberFormat="1" applyFont="1" applyFill="1" applyBorder="1" applyAlignment="1">
      <alignment horizontal="right" wrapText="1"/>
    </xf>
    <xf numFmtId="0" fontId="5" fillId="0" borderId="75" xfId="0" applyFont="1" applyBorder="1" applyAlignment="1"/>
    <xf numFmtId="0" fontId="5" fillId="0" borderId="76" xfId="0" applyFont="1" applyBorder="1" applyAlignment="1"/>
    <xf numFmtId="0" fontId="5" fillId="0" borderId="77" xfId="0" applyFont="1" applyBorder="1" applyAlignment="1"/>
    <xf numFmtId="0" fontId="5" fillId="0" borderId="74" xfId="0" applyFont="1" applyBorder="1" applyAlignment="1"/>
    <xf numFmtId="0" fontId="28" fillId="0" borderId="77" xfId="0" applyFont="1" applyBorder="1"/>
    <xf numFmtId="0" fontId="28" fillId="0" borderId="76" xfId="0" applyFont="1" applyBorder="1"/>
    <xf numFmtId="0" fontId="28" fillId="0" borderId="78" xfId="0" applyFont="1" applyBorder="1" applyAlignment="1">
      <alignment vertical="center"/>
    </xf>
    <xf numFmtId="0" fontId="28" fillId="0" borderId="74" xfId="0" applyFont="1" applyBorder="1"/>
    <xf numFmtId="0" fontId="5" fillId="0" borderId="79" xfId="0" applyFont="1" applyBorder="1" applyAlignment="1"/>
    <xf numFmtId="0" fontId="28" fillId="0" borderId="79" xfId="0" applyFont="1" applyBorder="1"/>
    <xf numFmtId="0" fontId="0" fillId="0" borderId="77" xfId="0" applyBorder="1"/>
    <xf numFmtId="0" fontId="5" fillId="0" borderId="74" xfId="0" applyFont="1" applyBorder="1" applyAlignment="1">
      <alignment vertical="center"/>
    </xf>
    <xf numFmtId="0" fontId="28" fillId="0" borderId="75" xfId="0" applyFont="1" applyBorder="1"/>
    <xf numFmtId="0" fontId="28" fillId="0" borderId="80" xfId="0" applyFont="1" applyBorder="1"/>
    <xf numFmtId="2" fontId="35" fillId="0" borderId="40" xfId="0" applyNumberFormat="1" applyFont="1" applyFill="1" applyBorder="1" applyAlignment="1">
      <alignment horizontal="center" vertical="center" wrapText="1"/>
    </xf>
    <xf numFmtId="0" fontId="0" fillId="0" borderId="71" xfId="0" applyBorder="1"/>
    <xf numFmtId="0" fontId="0" fillId="0" borderId="44" xfId="0" applyBorder="1" applyAlignment="1">
      <alignment horizontal="center"/>
    </xf>
    <xf numFmtId="0" fontId="3" fillId="0" borderId="64" xfId="14" applyBorder="1"/>
    <xf numFmtId="2" fontId="3" fillId="0" borderId="63" xfId="14" applyNumberFormat="1" applyBorder="1"/>
    <xf numFmtId="0" fontId="0" fillId="0" borderId="26" xfId="0" applyBorder="1" applyAlignment="1">
      <alignment horizontal="center"/>
    </xf>
    <xf numFmtId="0" fontId="0" fillId="0" borderId="21" xfId="0" applyBorder="1" applyAlignment="1">
      <alignment vertical="center" wrapText="1"/>
    </xf>
    <xf numFmtId="0" fontId="0" fillId="0" borderId="58" xfId="0" applyBorder="1" applyAlignment="1">
      <alignment vertical="center" wrapText="1"/>
    </xf>
    <xf numFmtId="1" fontId="3" fillId="0" borderId="58" xfId="14" applyNumberFormat="1" applyBorder="1"/>
    <xf numFmtId="2" fontId="16" fillId="0" borderId="4" xfId="0" applyNumberFormat="1" applyFont="1" applyBorder="1"/>
    <xf numFmtId="2" fontId="5" fillId="0" borderId="36" xfId="0" applyNumberFormat="1" applyFont="1" applyBorder="1"/>
    <xf numFmtId="2" fontId="5" fillId="0" borderId="32" xfId="0" applyNumberFormat="1" applyFont="1" applyBorder="1"/>
    <xf numFmtId="2" fontId="5" fillId="0" borderId="57" xfId="0" applyNumberFormat="1" applyFont="1" applyBorder="1"/>
    <xf numFmtId="2" fontId="5" fillId="0" borderId="66" xfId="0" applyNumberFormat="1" applyFont="1" applyBorder="1"/>
    <xf numFmtId="0" fontId="28" fillId="0" borderId="14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2" fillId="3" borderId="3" xfId="1" applyFont="1" applyFill="1" applyBorder="1" applyAlignment="1">
      <alignment horizontal="left" wrapText="1"/>
    </xf>
    <xf numFmtId="0" fontId="7" fillId="0" borderId="3" xfId="1" applyFont="1" applyBorder="1" applyAlignment="1">
      <alignment horizontal="left" wrapText="1"/>
    </xf>
    <xf numFmtId="0" fontId="10" fillId="0" borderId="14" xfId="0" applyFont="1" applyBorder="1" applyAlignment="1">
      <alignment horizontal="left" wrapText="1"/>
    </xf>
    <xf numFmtId="1" fontId="12" fillId="2" borderId="12" xfId="0" applyNumberFormat="1" applyFont="1" applyFill="1" applyBorder="1" applyAlignment="1">
      <alignment horizontal="right"/>
    </xf>
    <xf numFmtId="2" fontId="12" fillId="0" borderId="6" xfId="0" applyNumberFormat="1" applyFont="1" applyBorder="1" applyAlignment="1">
      <alignment horizontal="center" wrapText="1"/>
    </xf>
    <xf numFmtId="2" fontId="12" fillId="0" borderId="34" xfId="0" applyNumberFormat="1" applyFont="1" applyBorder="1" applyAlignment="1">
      <alignment horizontal="center" wrapText="1"/>
    </xf>
    <xf numFmtId="2" fontId="12" fillId="0" borderId="66" xfId="0" applyNumberFormat="1" applyFont="1" applyBorder="1" applyAlignment="1">
      <alignment horizontal="center" wrapText="1"/>
    </xf>
    <xf numFmtId="2" fontId="7" fillId="0" borderId="66" xfId="0" applyNumberFormat="1" applyFont="1" applyBorder="1" applyAlignment="1">
      <alignment horizontal="center" wrapText="1"/>
    </xf>
    <xf numFmtId="2" fontId="12" fillId="0" borderId="2" xfId="0" applyNumberFormat="1" applyFont="1" applyBorder="1" applyAlignment="1">
      <alignment horizontal="center" wrapText="1"/>
    </xf>
    <xf numFmtId="2" fontId="12" fillId="0" borderId="35" xfId="0" applyNumberFormat="1" applyFont="1" applyBorder="1" applyAlignment="1">
      <alignment horizontal="center" wrapText="1"/>
    </xf>
    <xf numFmtId="2" fontId="12" fillId="0" borderId="66" xfId="0" applyNumberFormat="1" applyFont="1" applyFill="1" applyBorder="1" applyAlignment="1">
      <alignment horizontal="center" wrapText="1"/>
    </xf>
    <xf numFmtId="2" fontId="12" fillId="0" borderId="36" xfId="0" applyNumberFormat="1" applyFont="1" applyBorder="1" applyAlignment="1">
      <alignment horizontal="center" wrapText="1"/>
    </xf>
    <xf numFmtId="2" fontId="12" fillId="3" borderId="58" xfId="1" applyNumberFormat="1" applyFont="1" applyFill="1" applyBorder="1" applyAlignment="1">
      <alignment horizontal="center" wrapText="1"/>
    </xf>
    <xf numFmtId="2" fontId="12" fillId="3" borderId="66" xfId="1" applyNumberFormat="1" applyFont="1" applyFill="1" applyBorder="1" applyAlignment="1">
      <alignment horizontal="center" wrapText="1"/>
    </xf>
    <xf numFmtId="2" fontId="7" fillId="0" borderId="58" xfId="1" applyNumberFormat="1" applyFont="1" applyBorder="1" applyAlignment="1">
      <alignment horizontal="center" wrapText="1"/>
    </xf>
    <xf numFmtId="2" fontId="7" fillId="0" borderId="66" xfId="1" applyNumberFormat="1" applyFont="1" applyBorder="1" applyAlignment="1">
      <alignment horizontal="center" wrapText="1"/>
    </xf>
    <xf numFmtId="2" fontId="7" fillId="2" borderId="58" xfId="0" applyNumberFormat="1" applyFont="1" applyFill="1" applyBorder="1" applyAlignment="1">
      <alignment horizontal="center" wrapText="1"/>
    </xf>
    <xf numFmtId="2" fontId="7" fillId="2" borderId="66" xfId="0" applyNumberFormat="1" applyFont="1" applyFill="1" applyBorder="1" applyAlignment="1">
      <alignment horizontal="center" wrapText="1"/>
    </xf>
    <xf numFmtId="2" fontId="12" fillId="2" borderId="6" xfId="0" applyNumberFormat="1" applyFont="1" applyFill="1" applyBorder="1" applyAlignment="1">
      <alignment horizontal="center" wrapText="1"/>
    </xf>
    <xf numFmtId="2" fontId="12" fillId="2" borderId="34" xfId="0" applyNumberFormat="1" applyFont="1" applyFill="1" applyBorder="1" applyAlignment="1">
      <alignment horizontal="center" wrapText="1"/>
    </xf>
    <xf numFmtId="2" fontId="12" fillId="2" borderId="66" xfId="0" applyNumberFormat="1" applyFont="1" applyFill="1" applyBorder="1" applyAlignment="1">
      <alignment horizontal="center" wrapText="1"/>
    </xf>
    <xf numFmtId="2" fontId="12" fillId="2" borderId="2" xfId="0" applyNumberFormat="1" applyFont="1" applyFill="1" applyBorder="1" applyAlignment="1">
      <alignment horizontal="center" wrapText="1"/>
    </xf>
    <xf numFmtId="2" fontId="12" fillId="2" borderId="35" xfId="0" applyNumberFormat="1" applyFont="1" applyFill="1" applyBorder="1" applyAlignment="1">
      <alignment horizontal="center" wrapText="1"/>
    </xf>
    <xf numFmtId="2" fontId="12" fillId="2" borderId="8" xfId="0" applyNumberFormat="1" applyFont="1" applyFill="1" applyBorder="1" applyAlignment="1">
      <alignment horizontal="center" wrapText="1"/>
    </xf>
    <xf numFmtId="2" fontId="12" fillId="2" borderId="36" xfId="0" applyNumberFormat="1" applyFont="1" applyFill="1" applyBorder="1" applyAlignment="1">
      <alignment horizontal="center" wrapText="1"/>
    </xf>
    <xf numFmtId="2" fontId="12" fillId="0" borderId="2" xfId="0" applyNumberFormat="1" applyFont="1" applyFill="1" applyBorder="1" applyAlignment="1">
      <alignment horizontal="center" wrapText="1"/>
    </xf>
    <xf numFmtId="2" fontId="12" fillId="0" borderId="35" xfId="0" applyNumberFormat="1" applyFont="1" applyFill="1" applyBorder="1" applyAlignment="1">
      <alignment horizontal="center" wrapText="1"/>
    </xf>
    <xf numFmtId="1" fontId="12" fillId="2" borderId="22" xfId="0" applyNumberFormat="1" applyFont="1" applyFill="1" applyBorder="1" applyAlignment="1">
      <alignment horizontal="right"/>
    </xf>
    <xf numFmtId="1" fontId="27" fillId="2" borderId="20" xfId="0" applyNumberFormat="1" applyFont="1" applyFill="1" applyBorder="1" applyAlignment="1">
      <alignment horizontal="right"/>
    </xf>
    <xf numFmtId="1" fontId="27" fillId="2" borderId="22" xfId="0" applyNumberFormat="1" applyFont="1" applyFill="1" applyBorder="1" applyAlignment="1">
      <alignment horizontal="right"/>
    </xf>
    <xf numFmtId="1" fontId="12" fillId="2" borderId="9" xfId="0" applyNumberFormat="1" applyFont="1" applyFill="1" applyBorder="1" applyAlignment="1">
      <alignment horizontal="right"/>
    </xf>
    <xf numFmtId="0" fontId="2" fillId="0" borderId="3" xfId="0" applyFont="1" applyBorder="1" applyAlignment="1">
      <alignment horizontal="left" wrapText="1"/>
    </xf>
    <xf numFmtId="0" fontId="10" fillId="0" borderId="58" xfId="0" applyFont="1" applyBorder="1" applyAlignment="1">
      <alignment horizontal="left" wrapText="1"/>
    </xf>
    <xf numFmtId="0" fontId="7" fillId="0" borderId="69" xfId="0" applyFont="1" applyBorder="1" applyAlignment="1">
      <alignment wrapText="1"/>
    </xf>
    <xf numFmtId="0" fontId="12" fillId="0" borderId="5" xfId="0" applyFont="1" applyFill="1" applyBorder="1" applyAlignment="1">
      <alignment horizontal="left" wrapText="1"/>
    </xf>
    <xf numFmtId="0" fontId="12" fillId="2" borderId="68" xfId="0" applyFont="1" applyFill="1" applyBorder="1" applyAlignment="1">
      <alignment horizontal="right" wrapText="1"/>
    </xf>
    <xf numFmtId="0" fontId="12" fillId="0" borderId="50" xfId="0" applyFont="1" applyFill="1" applyBorder="1" applyAlignment="1">
      <alignment horizontal="right" wrapText="1"/>
    </xf>
    <xf numFmtId="2" fontId="12" fillId="2" borderId="64" xfId="0" applyNumberFormat="1" applyFont="1" applyFill="1" applyBorder="1" applyAlignment="1">
      <alignment horizontal="center" wrapText="1"/>
    </xf>
    <xf numFmtId="2" fontId="12" fillId="0" borderId="6" xfId="0" applyNumberFormat="1" applyFont="1" applyFill="1" applyBorder="1" applyAlignment="1">
      <alignment horizontal="center" wrapText="1"/>
    </xf>
    <xf numFmtId="2" fontId="12" fillId="2" borderId="72" xfId="0" applyNumberFormat="1" applyFont="1" applyFill="1" applyBorder="1" applyAlignment="1">
      <alignment horizontal="center" wrapText="1"/>
    </xf>
    <xf numFmtId="2" fontId="12" fillId="0" borderId="34" xfId="0" applyNumberFormat="1" applyFont="1" applyFill="1" applyBorder="1" applyAlignment="1">
      <alignment horizontal="center" wrapText="1"/>
    </xf>
    <xf numFmtId="2" fontId="12" fillId="0" borderId="61" xfId="0" applyNumberFormat="1" applyFont="1" applyBorder="1" applyAlignment="1">
      <alignment horizontal="center" wrapText="1"/>
    </xf>
    <xf numFmtId="0" fontId="7" fillId="0" borderId="50" xfId="0" applyFont="1" applyBorder="1" applyAlignment="1">
      <alignment horizontal="right" wrapText="1"/>
    </xf>
    <xf numFmtId="1" fontId="12" fillId="2" borderId="36" xfId="0" applyNumberFormat="1" applyFont="1" applyFill="1" applyBorder="1" applyAlignment="1"/>
    <xf numFmtId="0" fontId="7" fillId="0" borderId="5" xfId="0" applyFont="1" applyBorder="1" applyAlignment="1">
      <alignment horizontal="left" wrapText="1"/>
    </xf>
    <xf numFmtId="2" fontId="7" fillId="0" borderId="6" xfId="0" applyNumberFormat="1" applyFont="1" applyBorder="1" applyAlignment="1">
      <alignment horizontal="center" wrapText="1"/>
    </xf>
    <xf numFmtId="2" fontId="7" fillId="0" borderId="34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0" fontId="2" fillId="2" borderId="63" xfId="0" applyFont="1" applyFill="1" applyBorder="1" applyAlignment="1">
      <alignment horizontal="left" wrapText="1"/>
    </xf>
    <xf numFmtId="0" fontId="7" fillId="2" borderId="53" xfId="0" applyFont="1" applyFill="1" applyBorder="1" applyAlignment="1">
      <alignment horizontal="right" wrapText="1"/>
    </xf>
    <xf numFmtId="0" fontId="10" fillId="0" borderId="5" xfId="0" applyFont="1" applyBorder="1" applyAlignment="1">
      <alignment horizontal="left" wrapText="1"/>
    </xf>
    <xf numFmtId="0" fontId="10" fillId="0" borderId="50" xfId="0" applyFont="1" applyBorder="1" applyAlignment="1">
      <alignment horizontal="right" wrapText="1"/>
    </xf>
    <xf numFmtId="2" fontId="10" fillId="0" borderId="6" xfId="0" applyNumberFormat="1" applyFont="1" applyBorder="1" applyAlignment="1">
      <alignment horizontal="center" wrapText="1"/>
    </xf>
    <xf numFmtId="2" fontId="10" fillId="0" borderId="34" xfId="0" applyNumberFormat="1" applyFont="1" applyBorder="1" applyAlignment="1">
      <alignment horizontal="center" wrapText="1"/>
    </xf>
    <xf numFmtId="1" fontId="12" fillId="2" borderId="34" xfId="0" applyNumberFormat="1" applyFont="1" applyFill="1" applyBorder="1" applyAlignment="1"/>
    <xf numFmtId="0" fontId="7" fillId="2" borderId="7" xfId="0" applyFont="1" applyFill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2" fontId="7" fillId="2" borderId="8" xfId="0" applyNumberFormat="1" applyFont="1" applyFill="1" applyBorder="1" applyAlignment="1">
      <alignment horizontal="center" wrapText="1"/>
    </xf>
    <xf numFmtId="2" fontId="7" fillId="2" borderId="36" xfId="0" applyNumberFormat="1" applyFont="1" applyFill="1" applyBorder="1" applyAlignment="1">
      <alignment horizontal="center" wrapText="1"/>
    </xf>
    <xf numFmtId="2" fontId="39" fillId="0" borderId="0" xfId="0" applyNumberFormat="1" applyFont="1" applyFill="1" applyBorder="1" applyAlignment="1">
      <alignment horizontal="left" vertical="center"/>
    </xf>
    <xf numFmtId="2" fontId="16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31" xfId="0" applyFont="1" applyBorder="1" applyAlignment="1">
      <alignment horizontal="center" vertical="center" wrapText="1"/>
    </xf>
    <xf numFmtId="1" fontId="8" fillId="2" borderId="58" xfId="9" applyNumberFormat="1" applyFont="1" applyFill="1" applyBorder="1" applyAlignment="1">
      <alignment horizontal="right" vertical="center"/>
    </xf>
    <xf numFmtId="1" fontId="8" fillId="2" borderId="8" xfId="9" applyNumberFormat="1" applyFont="1" applyFill="1" applyBorder="1" applyAlignment="1">
      <alignment horizontal="right" vertical="center"/>
    </xf>
    <xf numFmtId="1" fontId="3" fillId="0" borderId="2" xfId="14" applyNumberFormat="1" applyBorder="1"/>
    <xf numFmtId="1" fontId="8" fillId="2" borderId="2" xfId="9" applyNumberFormat="1" applyFont="1" applyFill="1" applyBorder="1" applyAlignment="1">
      <alignment horizontal="right" vertical="center"/>
    </xf>
    <xf numFmtId="1" fontId="16" fillId="0" borderId="42" xfId="0" applyNumberFormat="1" applyFont="1" applyBorder="1" applyAlignment="1">
      <alignment horizontal="left"/>
    </xf>
    <xf numFmtId="1" fontId="16" fillId="0" borderId="17" xfId="0" applyNumberFormat="1" applyFont="1" applyBorder="1" applyAlignment="1">
      <alignment horizontal="left"/>
    </xf>
    <xf numFmtId="1" fontId="3" fillId="0" borderId="6" xfId="14" applyNumberFormat="1" applyBorder="1"/>
    <xf numFmtId="1" fontId="8" fillId="2" borderId="6" xfId="9" applyNumberFormat="1" applyFont="1" applyFill="1" applyBorder="1" applyAlignment="1">
      <alignment horizontal="right" vertical="center"/>
    </xf>
    <xf numFmtId="1" fontId="27" fillId="2" borderId="58" xfId="9" applyNumberFormat="1" applyFont="1" applyFill="1" applyBorder="1" applyAlignment="1">
      <alignment horizontal="right" vertical="center"/>
    </xf>
    <xf numFmtId="1" fontId="18" fillId="3" borderId="58" xfId="9" applyNumberFormat="1" applyFont="1" applyFill="1" applyBorder="1" applyAlignment="1">
      <alignment horizontal="right" vertical="center"/>
    </xf>
    <xf numFmtId="1" fontId="8" fillId="2" borderId="60" xfId="9" applyNumberFormat="1" applyFont="1" applyFill="1" applyBorder="1" applyAlignment="1">
      <alignment horizontal="right" vertical="center"/>
    </xf>
    <xf numFmtId="1" fontId="3" fillId="0" borderId="61" xfId="14" applyNumberFormat="1" applyBorder="1"/>
    <xf numFmtId="1" fontId="8" fillId="0" borderId="58" xfId="9" applyNumberFormat="1" applyFont="1" applyFill="1" applyBorder="1" applyAlignment="1">
      <alignment horizontal="right" vertical="center"/>
    </xf>
    <xf numFmtId="1" fontId="18" fillId="12" borderId="58" xfId="9" applyNumberFormat="1" applyFont="1" applyFill="1" applyBorder="1" applyAlignment="1">
      <alignment horizontal="right" vertical="center"/>
    </xf>
    <xf numFmtId="1" fontId="3" fillId="0" borderId="64" xfId="14" applyNumberFormat="1" applyBorder="1"/>
    <xf numFmtId="1" fontId="8" fillId="2" borderId="64" xfId="9" applyNumberFormat="1" applyFont="1" applyFill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/>
    </xf>
    <xf numFmtId="2" fontId="0" fillId="0" borderId="0" xfId="0" applyNumberFormat="1" applyBorder="1"/>
    <xf numFmtId="0" fontId="16" fillId="0" borderId="15" xfId="0" applyFont="1" applyBorder="1" applyAlignment="1">
      <alignment horizontal="center" vertical="center"/>
    </xf>
    <xf numFmtId="0" fontId="18" fillId="12" borderId="8" xfId="9" applyFont="1" applyFill="1" applyBorder="1" applyAlignment="1">
      <alignment horizontal="right" vertical="center"/>
    </xf>
    <xf numFmtId="0" fontId="8" fillId="0" borderId="2" xfId="9" applyFont="1" applyFill="1" applyBorder="1" applyAlignment="1">
      <alignment horizontal="right" vertical="center"/>
    </xf>
    <xf numFmtId="2" fontId="8" fillId="0" borderId="1" xfId="9" applyNumberFormat="1" applyFont="1" applyFill="1" applyBorder="1" applyAlignment="1">
      <alignment horizontal="right" vertical="center"/>
    </xf>
    <xf numFmtId="0" fontId="0" fillId="0" borderId="30" xfId="0" applyBorder="1" applyAlignment="1">
      <alignment horizontal="left"/>
    </xf>
    <xf numFmtId="0" fontId="0" fillId="2" borderId="30" xfId="0" applyFill="1" applyBorder="1" applyAlignment="1">
      <alignment wrapText="1"/>
    </xf>
    <xf numFmtId="0" fontId="8" fillId="2" borderId="30" xfId="9" applyFont="1" applyFill="1" applyBorder="1" applyAlignment="1">
      <alignment horizontal="right" vertical="center"/>
    </xf>
    <xf numFmtId="2" fontId="8" fillId="2" borderId="40" xfId="9" applyNumberFormat="1" applyFont="1" applyFill="1" applyBorder="1" applyAlignment="1">
      <alignment horizontal="right" vertical="center"/>
    </xf>
    <xf numFmtId="0" fontId="28" fillId="0" borderId="61" xfId="0" applyFont="1" applyBorder="1" applyAlignment="1">
      <alignment wrapText="1"/>
    </xf>
    <xf numFmtId="0" fontId="12" fillId="0" borderId="62" xfId="0" applyFont="1" applyBorder="1" applyAlignment="1">
      <alignment horizontal="left" wrapText="1"/>
    </xf>
    <xf numFmtId="2" fontId="12" fillId="0" borderId="65" xfId="0" applyNumberFormat="1" applyFont="1" applyBorder="1" applyAlignment="1">
      <alignment horizontal="center" wrapText="1"/>
    </xf>
    <xf numFmtId="1" fontId="12" fillId="2" borderId="65" xfId="0" applyNumberFormat="1" applyFont="1" applyFill="1" applyBorder="1" applyAlignment="1"/>
    <xf numFmtId="0" fontId="10" fillId="0" borderId="21" xfId="0" applyFont="1" applyBorder="1" applyAlignment="1">
      <alignment horizontal="left" wrapText="1"/>
    </xf>
    <xf numFmtId="0" fontId="12" fillId="0" borderId="38" xfId="0" applyFont="1" applyBorder="1" applyAlignment="1">
      <alignment horizontal="left" wrapText="1"/>
    </xf>
    <xf numFmtId="0" fontId="12" fillId="0" borderId="54" xfId="0" applyFont="1" applyBorder="1" applyAlignment="1">
      <alignment horizontal="right" wrapText="1"/>
    </xf>
    <xf numFmtId="2" fontId="12" fillId="0" borderId="21" xfId="0" applyNumberFormat="1" applyFont="1" applyBorder="1" applyAlignment="1">
      <alignment horizontal="center" wrapText="1"/>
    </xf>
    <xf numFmtId="2" fontId="12" fillId="0" borderId="32" xfId="0" applyNumberFormat="1" applyFont="1" applyBorder="1" applyAlignment="1">
      <alignment horizontal="center" wrapText="1"/>
    </xf>
    <xf numFmtId="2" fontId="5" fillId="0" borderId="65" xfId="0" applyNumberFormat="1" applyFont="1" applyBorder="1"/>
    <xf numFmtId="0" fontId="5" fillId="0" borderId="11" xfId="0" applyFont="1" applyBorder="1"/>
    <xf numFmtId="0" fontId="5" fillId="0" borderId="39" xfId="0" applyFont="1" applyBorder="1"/>
    <xf numFmtId="2" fontId="5" fillId="0" borderId="39" xfId="0" applyNumberFormat="1" applyFont="1" applyBorder="1"/>
    <xf numFmtId="2" fontId="5" fillId="0" borderId="35" xfId="0" applyNumberFormat="1" applyFont="1" applyBorder="1"/>
    <xf numFmtId="0" fontId="12" fillId="0" borderId="69" xfId="0" applyFont="1" applyBorder="1" applyAlignment="1">
      <alignment horizontal="left" vertical="center" wrapText="1"/>
    </xf>
    <xf numFmtId="0" fontId="12" fillId="0" borderId="51" xfId="0" applyFont="1" applyBorder="1" applyAlignment="1">
      <alignment horizontal="right" vertical="center" wrapText="1"/>
    </xf>
    <xf numFmtId="2" fontId="12" fillId="0" borderId="58" xfId="0" applyNumberFormat="1" applyFont="1" applyBorder="1" applyAlignment="1">
      <alignment horizontal="right" vertical="center" wrapText="1"/>
    </xf>
    <xf numFmtId="2" fontId="12" fillId="0" borderId="59" xfId="0" applyNumberFormat="1" applyFont="1" applyBorder="1" applyAlignment="1">
      <alignment horizontal="right" vertical="center" wrapText="1"/>
    </xf>
    <xf numFmtId="0" fontId="12" fillId="0" borderId="66" xfId="0" applyFont="1" applyBorder="1" applyAlignment="1">
      <alignment horizontal="right" vertical="center" wrapText="1"/>
    </xf>
    <xf numFmtId="0" fontId="5" fillId="0" borderId="75" xfId="0" applyFont="1" applyBorder="1" applyAlignment="1">
      <alignment horizontal="right" vertical="center"/>
    </xf>
    <xf numFmtId="0" fontId="5" fillId="0" borderId="77" xfId="0" applyFont="1" applyBorder="1" applyAlignment="1">
      <alignment horizontal="right" vertical="center"/>
    </xf>
    <xf numFmtId="0" fontId="12" fillId="0" borderId="69" xfId="0" applyFont="1" applyBorder="1" applyAlignment="1">
      <alignment vertical="center" wrapText="1"/>
    </xf>
    <xf numFmtId="0" fontId="7" fillId="0" borderId="69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right" vertical="center" wrapText="1"/>
    </xf>
    <xf numFmtId="2" fontId="7" fillId="0" borderId="58" xfId="0" applyNumberFormat="1" applyFont="1" applyBorder="1" applyAlignment="1">
      <alignment horizontal="right" vertical="center" wrapText="1"/>
    </xf>
    <xf numFmtId="2" fontId="7" fillId="0" borderId="59" xfId="0" applyNumberFormat="1" applyFont="1" applyBorder="1" applyAlignment="1">
      <alignment horizontal="right" vertical="center" wrapText="1"/>
    </xf>
    <xf numFmtId="0" fontId="7" fillId="0" borderId="66" xfId="0" applyFont="1" applyBorder="1" applyAlignment="1">
      <alignment horizontal="right" vertical="center" wrapText="1"/>
    </xf>
    <xf numFmtId="0" fontId="28" fillId="0" borderId="76" xfId="0" applyFont="1" applyBorder="1" applyAlignment="1">
      <alignment horizontal="right" vertical="center"/>
    </xf>
    <xf numFmtId="0" fontId="12" fillId="0" borderId="69" xfId="0" applyFont="1" applyFill="1" applyBorder="1" applyAlignment="1">
      <alignment horizontal="left" vertical="center" wrapText="1"/>
    </xf>
    <xf numFmtId="0" fontId="12" fillId="0" borderId="51" xfId="0" applyFont="1" applyFill="1" applyBorder="1" applyAlignment="1">
      <alignment horizontal="right" vertical="center" wrapText="1"/>
    </xf>
    <xf numFmtId="2" fontId="12" fillId="0" borderId="58" xfId="0" applyNumberFormat="1" applyFont="1" applyFill="1" applyBorder="1" applyAlignment="1">
      <alignment horizontal="right" vertical="center" wrapText="1"/>
    </xf>
    <xf numFmtId="2" fontId="12" fillId="0" borderId="59" xfId="0" applyNumberFormat="1" applyFont="1" applyFill="1" applyBorder="1" applyAlignment="1">
      <alignment horizontal="right" vertical="center" wrapText="1"/>
    </xf>
    <xf numFmtId="0" fontId="12" fillId="0" borderId="66" xfId="0" applyFont="1" applyFill="1" applyBorder="1" applyAlignment="1">
      <alignment horizontal="right" vertical="center" wrapText="1"/>
    </xf>
    <xf numFmtId="0" fontId="28" fillId="0" borderId="77" xfId="0" applyFont="1" applyBorder="1" applyAlignment="1">
      <alignment horizontal="right" vertical="center"/>
    </xf>
    <xf numFmtId="0" fontId="7" fillId="0" borderId="69" xfId="0" applyFont="1" applyFill="1" applyBorder="1" applyAlignment="1">
      <alignment horizontal="left" vertical="center" wrapText="1"/>
    </xf>
    <xf numFmtId="0" fontId="7" fillId="0" borderId="51" xfId="0" applyFont="1" applyFill="1" applyBorder="1" applyAlignment="1">
      <alignment horizontal="right" vertical="center" wrapText="1"/>
    </xf>
    <xf numFmtId="2" fontId="7" fillId="0" borderId="58" xfId="0" applyNumberFormat="1" applyFont="1" applyFill="1" applyBorder="1" applyAlignment="1">
      <alignment horizontal="right" vertical="center" wrapText="1"/>
    </xf>
    <xf numFmtId="2" fontId="7" fillId="0" borderId="59" xfId="0" applyNumberFormat="1" applyFont="1" applyFill="1" applyBorder="1" applyAlignment="1">
      <alignment horizontal="right" vertical="center" wrapText="1"/>
    </xf>
    <xf numFmtId="0" fontId="7" fillId="0" borderId="66" xfId="0" applyFont="1" applyFill="1" applyBorder="1" applyAlignment="1">
      <alignment horizontal="right" vertical="center" wrapText="1"/>
    </xf>
    <xf numFmtId="0" fontId="5" fillId="0" borderId="76" xfId="0" applyFont="1" applyBorder="1" applyAlignment="1">
      <alignment horizontal="right" vertical="center"/>
    </xf>
    <xf numFmtId="0" fontId="12" fillId="3" borderId="69" xfId="1" applyFont="1" applyFill="1" applyBorder="1" applyAlignment="1">
      <alignment horizontal="left" vertical="center" wrapText="1"/>
    </xf>
    <xf numFmtId="0" fontId="12" fillId="3" borderId="51" xfId="1" applyFont="1" applyFill="1" applyBorder="1" applyAlignment="1">
      <alignment horizontal="right" vertical="center" wrapText="1"/>
    </xf>
    <xf numFmtId="2" fontId="12" fillId="3" borderId="58" xfId="1" applyNumberFormat="1" applyFont="1" applyFill="1" applyBorder="1" applyAlignment="1">
      <alignment horizontal="right" vertical="center" wrapText="1"/>
    </xf>
    <xf numFmtId="2" fontId="12" fillId="3" borderId="59" xfId="1" applyNumberFormat="1" applyFont="1" applyFill="1" applyBorder="1" applyAlignment="1">
      <alignment horizontal="right" vertical="center" wrapText="1"/>
    </xf>
    <xf numFmtId="0" fontId="12" fillId="3" borderId="66" xfId="1" applyFont="1" applyFill="1" applyBorder="1" applyAlignment="1">
      <alignment horizontal="right" vertical="center" wrapText="1"/>
    </xf>
    <xf numFmtId="0" fontId="7" fillId="0" borderId="69" xfId="1" applyFont="1" applyBorder="1" applyAlignment="1">
      <alignment horizontal="left" vertical="center" wrapText="1"/>
    </xf>
    <xf numFmtId="0" fontId="7" fillId="0" borderId="51" xfId="1" applyFont="1" applyBorder="1" applyAlignment="1">
      <alignment horizontal="right" vertical="center" wrapText="1"/>
    </xf>
    <xf numFmtId="2" fontId="7" fillId="0" borderId="58" xfId="1" applyNumberFormat="1" applyFont="1" applyBorder="1" applyAlignment="1">
      <alignment horizontal="right" vertical="center" wrapText="1"/>
    </xf>
    <xf numFmtId="2" fontId="7" fillId="0" borderId="59" xfId="1" applyNumberFormat="1" applyFont="1" applyBorder="1" applyAlignment="1">
      <alignment horizontal="right" vertical="center" wrapText="1"/>
    </xf>
    <xf numFmtId="0" fontId="7" fillId="0" borderId="66" xfId="1" applyFont="1" applyBorder="1" applyAlignment="1">
      <alignment horizontal="right" vertical="center" wrapText="1"/>
    </xf>
    <xf numFmtId="0" fontId="28" fillId="0" borderId="74" xfId="0" applyFont="1" applyBorder="1" applyAlignment="1">
      <alignment vertical="center"/>
    </xf>
    <xf numFmtId="0" fontId="0" fillId="0" borderId="78" xfId="0" applyBorder="1" applyAlignment="1">
      <alignment horizontal="right" vertical="center"/>
    </xf>
    <xf numFmtId="0" fontId="6" fillId="0" borderId="69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right" vertical="center" wrapText="1"/>
    </xf>
    <xf numFmtId="2" fontId="6" fillId="0" borderId="58" xfId="0" applyNumberFormat="1" applyFont="1" applyBorder="1" applyAlignment="1">
      <alignment horizontal="right" vertical="center" wrapText="1"/>
    </xf>
    <xf numFmtId="2" fontId="6" fillId="0" borderId="59" xfId="0" applyNumberFormat="1" applyFont="1" applyBorder="1" applyAlignment="1">
      <alignment horizontal="right" vertical="center" wrapText="1"/>
    </xf>
    <xf numFmtId="0" fontId="6" fillId="0" borderId="66" xfId="0" applyFont="1" applyBorder="1" applyAlignment="1">
      <alignment horizontal="right" vertical="center" wrapText="1"/>
    </xf>
    <xf numFmtId="0" fontId="12" fillId="2" borderId="69" xfId="0" applyFont="1" applyFill="1" applyBorder="1" applyAlignment="1">
      <alignment horizontal="left" vertical="center" wrapText="1"/>
    </xf>
    <xf numFmtId="0" fontId="12" fillId="2" borderId="51" xfId="0" applyFont="1" applyFill="1" applyBorder="1" applyAlignment="1">
      <alignment horizontal="right" vertical="center" wrapText="1"/>
    </xf>
    <xf numFmtId="2" fontId="12" fillId="2" borderId="58" xfId="0" applyNumberFormat="1" applyFont="1" applyFill="1" applyBorder="1" applyAlignment="1">
      <alignment horizontal="right" vertical="center" wrapText="1"/>
    </xf>
    <xf numFmtId="2" fontId="12" fillId="2" borderId="59" xfId="0" applyNumberFormat="1" applyFont="1" applyFill="1" applyBorder="1" applyAlignment="1">
      <alignment horizontal="right" vertical="center" wrapText="1"/>
    </xf>
    <xf numFmtId="0" fontId="12" fillId="2" borderId="66" xfId="0" applyFont="1" applyFill="1" applyBorder="1" applyAlignment="1">
      <alignment horizontal="right" vertical="center" wrapText="1"/>
    </xf>
    <xf numFmtId="0" fontId="7" fillId="2" borderId="69" xfId="0" applyFont="1" applyFill="1" applyBorder="1" applyAlignment="1">
      <alignment horizontal="left" vertical="center" wrapText="1"/>
    </xf>
    <xf numFmtId="0" fontId="7" fillId="2" borderId="51" xfId="0" applyFont="1" applyFill="1" applyBorder="1" applyAlignment="1">
      <alignment horizontal="right" vertical="center" wrapText="1"/>
    </xf>
    <xf numFmtId="2" fontId="7" fillId="2" borderId="58" xfId="0" applyNumberFormat="1" applyFont="1" applyFill="1" applyBorder="1" applyAlignment="1">
      <alignment horizontal="right" vertical="center" wrapText="1"/>
    </xf>
    <xf numFmtId="2" fontId="7" fillId="2" borderId="59" xfId="0" applyNumberFormat="1" applyFont="1" applyFill="1" applyBorder="1" applyAlignment="1">
      <alignment horizontal="right" vertical="center" wrapText="1"/>
    </xf>
    <xf numFmtId="0" fontId="7" fillId="2" borderId="66" xfId="0" applyFont="1" applyFill="1" applyBorder="1" applyAlignment="1">
      <alignment horizontal="right" vertical="center" wrapText="1"/>
    </xf>
    <xf numFmtId="0" fontId="1" fillId="0" borderId="69" xfId="0" applyFont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0" fillId="0" borderId="81" xfId="0" applyFont="1" applyBorder="1" applyAlignment="1">
      <alignment horizontal="left" vertical="center" wrapText="1"/>
    </xf>
    <xf numFmtId="0" fontId="10" fillId="0" borderId="50" xfId="0" applyFont="1" applyBorder="1" applyAlignment="1">
      <alignment horizontal="right" vertical="center" wrapText="1"/>
    </xf>
    <xf numFmtId="2" fontId="10" fillId="0" borderId="61" xfId="0" applyNumberFormat="1" applyFont="1" applyBorder="1" applyAlignment="1">
      <alignment horizontal="right" vertical="center" wrapText="1"/>
    </xf>
    <xf numFmtId="2" fontId="10" fillId="0" borderId="67" xfId="0" applyNumberFormat="1" applyFont="1" applyBorder="1" applyAlignment="1">
      <alignment horizontal="right" vertical="center" wrapText="1"/>
    </xf>
    <xf numFmtId="0" fontId="10" fillId="0" borderId="65" xfId="0" applyFont="1" applyBorder="1" applyAlignment="1">
      <alignment horizontal="right" vertical="center" wrapText="1"/>
    </xf>
    <xf numFmtId="0" fontId="28" fillId="0" borderId="37" xfId="0" applyFont="1" applyBorder="1" applyAlignment="1">
      <alignment horizontal="right" vertical="center"/>
    </xf>
    <xf numFmtId="0" fontId="7" fillId="0" borderId="13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right" vertical="center" wrapText="1"/>
    </xf>
    <xf numFmtId="2" fontId="7" fillId="0" borderId="2" xfId="0" applyNumberFormat="1" applyFont="1" applyBorder="1" applyAlignment="1">
      <alignment horizontal="right" vertical="center" wrapText="1"/>
    </xf>
    <xf numFmtId="2" fontId="7" fillId="0" borderId="39" xfId="0" applyNumberFormat="1" applyFont="1" applyBorder="1" applyAlignment="1">
      <alignment horizontal="right" vertical="center" wrapText="1"/>
    </xf>
    <xf numFmtId="0" fontId="7" fillId="0" borderId="35" xfId="0" applyFont="1" applyBorder="1" applyAlignment="1">
      <alignment horizontal="right" vertical="center" wrapText="1"/>
    </xf>
    <xf numFmtId="0" fontId="28" fillId="0" borderId="80" xfId="0" applyFont="1" applyBorder="1" applyAlignment="1">
      <alignment horizontal="right" vertical="center"/>
    </xf>
    <xf numFmtId="0" fontId="10" fillId="0" borderId="81" xfId="0" applyFont="1" applyBorder="1" applyAlignment="1">
      <alignment horizontal="left" wrapText="1"/>
    </xf>
    <xf numFmtId="2" fontId="10" fillId="0" borderId="61" xfId="0" applyNumberFormat="1" applyFont="1" applyBorder="1" applyAlignment="1">
      <alignment horizontal="right" wrapText="1"/>
    </xf>
    <xf numFmtId="2" fontId="10" fillId="0" borderId="67" xfId="0" applyNumberFormat="1" applyFont="1" applyBorder="1" applyAlignment="1">
      <alignment horizontal="right" wrapText="1"/>
    </xf>
    <xf numFmtId="0" fontId="10" fillId="0" borderId="65" xfId="0" applyFont="1" applyBorder="1" applyAlignment="1">
      <alignment horizontal="right" wrapText="1"/>
    </xf>
    <xf numFmtId="0" fontId="5" fillId="0" borderId="81" xfId="0" applyFont="1" applyBorder="1" applyAlignment="1">
      <alignment horizontal="left" wrapText="1"/>
    </xf>
    <xf numFmtId="0" fontId="5" fillId="0" borderId="50" xfId="0" applyFont="1" applyBorder="1" applyAlignment="1">
      <alignment horizontal="right" wrapText="1"/>
    </xf>
    <xf numFmtId="2" fontId="5" fillId="0" borderId="61" xfId="0" applyNumberFormat="1" applyFont="1" applyBorder="1" applyAlignment="1">
      <alignment horizontal="right" wrapText="1"/>
    </xf>
    <xf numFmtId="2" fontId="5" fillId="0" borderId="67" xfId="0" applyNumberFormat="1" applyFont="1" applyBorder="1" applyAlignment="1">
      <alignment horizontal="right" wrapText="1"/>
    </xf>
    <xf numFmtId="0" fontId="5" fillId="0" borderId="65" xfId="0" applyFont="1" applyBorder="1" applyAlignment="1">
      <alignment horizontal="right" wrapText="1"/>
    </xf>
    <xf numFmtId="0" fontId="5" fillId="0" borderId="52" xfId="0" applyFont="1" applyFill="1" applyBorder="1" applyAlignment="1">
      <alignment horizontal="right" wrapText="1"/>
    </xf>
    <xf numFmtId="2" fontId="5" fillId="0" borderId="2" xfId="0" applyNumberFormat="1" applyFont="1" applyFill="1" applyBorder="1" applyAlignment="1">
      <alignment horizontal="right" wrapText="1"/>
    </xf>
    <xf numFmtId="2" fontId="5" fillId="0" borderId="39" xfId="0" applyNumberFormat="1" applyFont="1" applyFill="1" applyBorder="1" applyAlignment="1">
      <alignment horizontal="right" wrapText="1"/>
    </xf>
    <xf numFmtId="0" fontId="5" fillId="0" borderId="35" xfId="0" applyFont="1" applyFill="1" applyBorder="1" applyAlignment="1">
      <alignment horizontal="right" wrapText="1"/>
    </xf>
    <xf numFmtId="0" fontId="5" fillId="0" borderId="11" xfId="0" applyFont="1" applyBorder="1" applyAlignment="1"/>
    <xf numFmtId="0" fontId="5" fillId="0" borderId="52" xfId="0" applyFont="1" applyBorder="1" applyAlignment="1">
      <alignment horizontal="right" wrapText="1"/>
    </xf>
    <xf numFmtId="2" fontId="5" fillId="0" borderId="2" xfId="0" applyNumberFormat="1" applyFont="1" applyBorder="1" applyAlignment="1">
      <alignment horizontal="right" wrapText="1"/>
    </xf>
    <xf numFmtId="2" fontId="5" fillId="0" borderId="39" xfId="0" applyNumberFormat="1" applyFont="1" applyBorder="1" applyAlignment="1">
      <alignment horizontal="right" wrapText="1"/>
    </xf>
    <xf numFmtId="0" fontId="5" fillId="0" borderId="35" xfId="0" applyFont="1" applyBorder="1" applyAlignment="1">
      <alignment horizontal="right" wrapText="1"/>
    </xf>
    <xf numFmtId="0" fontId="5" fillId="0" borderId="80" xfId="0" applyFont="1" applyBorder="1" applyAlignment="1"/>
    <xf numFmtId="0" fontId="12" fillId="0" borderId="81" xfId="0" applyFont="1" applyBorder="1" applyAlignment="1">
      <alignment horizontal="left" wrapText="1"/>
    </xf>
    <xf numFmtId="2" fontId="12" fillId="0" borderId="61" xfId="0" applyNumberFormat="1" applyFont="1" applyBorder="1" applyAlignment="1">
      <alignment horizontal="right" wrapText="1"/>
    </xf>
    <xf numFmtId="2" fontId="12" fillId="0" borderId="67" xfId="0" applyNumberFormat="1" applyFont="1" applyBorder="1" applyAlignment="1">
      <alignment horizontal="right" wrapText="1"/>
    </xf>
    <xf numFmtId="0" fontId="12" fillId="0" borderId="65" xfId="0" applyFont="1" applyBorder="1" applyAlignment="1">
      <alignment horizontal="right" wrapText="1"/>
    </xf>
    <xf numFmtId="0" fontId="12" fillId="0" borderId="13" xfId="0" applyFont="1" applyBorder="1" applyAlignment="1">
      <alignment horizontal="left" wrapText="1"/>
    </xf>
    <xf numFmtId="2" fontId="12" fillId="0" borderId="2" xfId="0" applyNumberFormat="1" applyFont="1" applyBorder="1" applyAlignment="1">
      <alignment horizontal="right" wrapText="1"/>
    </xf>
    <xf numFmtId="2" fontId="12" fillId="0" borderId="39" xfId="0" applyNumberFormat="1" applyFont="1" applyBorder="1" applyAlignment="1">
      <alignment horizontal="right" wrapText="1"/>
    </xf>
    <xf numFmtId="0" fontId="12" fillId="0" borderId="35" xfId="0" applyFont="1" applyBorder="1" applyAlignment="1">
      <alignment horizontal="right" wrapText="1"/>
    </xf>
    <xf numFmtId="0" fontId="5" fillId="0" borderId="37" xfId="0" applyFont="1" applyBorder="1" applyAlignment="1"/>
    <xf numFmtId="0" fontId="16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7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0" borderId="55" xfId="0" applyFont="1" applyBorder="1" applyAlignment="1">
      <alignment horizontal="center"/>
    </xf>
    <xf numFmtId="0" fontId="16" fillId="0" borderId="42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16" fillId="0" borderId="37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5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right" vertical="center" wrapText="1"/>
    </xf>
    <xf numFmtId="0" fontId="29" fillId="0" borderId="27" xfId="0" applyFont="1" applyFill="1" applyBorder="1" applyAlignment="1">
      <alignment horizontal="right" vertical="center" wrapText="1"/>
    </xf>
    <xf numFmtId="0" fontId="16" fillId="0" borderId="0" xfId="0" applyFont="1" applyAlignment="1">
      <alignment horizontal="right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25" xfId="0" applyFont="1" applyBorder="1" applyAlignment="1">
      <alignment horizontal="center"/>
    </xf>
  </cellXfs>
  <cellStyles count="15">
    <cellStyle name="Excel Built-in Normal" xfId="1"/>
    <cellStyle name="Excel Built-in Normal 1" xfId="7"/>
    <cellStyle name="Excel Built-in Normal 2" xfId="6"/>
    <cellStyle name="TableStyleLight1" xfId="8"/>
    <cellStyle name="Денежный 2" xfId="2"/>
    <cellStyle name="Денежный 3" xfId="10"/>
    <cellStyle name="Обычный" xfId="0" builtinId="0"/>
    <cellStyle name="Обычный 2" xfId="5"/>
    <cellStyle name="Обычный 3" xfId="3"/>
    <cellStyle name="Обычный 3 2" xfId="11"/>
    <cellStyle name="Обычный 4" xfId="4"/>
    <cellStyle name="Обычный 5" xfId="9"/>
    <cellStyle name="Обычный 5 2" xfId="12"/>
    <cellStyle name="Обычный 6" xfId="13"/>
    <cellStyle name="Обычный 7" xfId="14"/>
  </cellStyles>
  <dxfs count="41"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rgb="FFCCECFF"/>
        </patternFill>
      </fill>
    </dxf>
    <dxf>
      <fill>
        <patternFill>
          <bgColor rgb="FFFFCCCC"/>
        </patternFill>
      </fill>
    </dxf>
    <dxf>
      <fill>
        <patternFill>
          <bgColor rgb="FFCCFF99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rgb="FFCCECFF"/>
        </patternFill>
      </fill>
    </dxf>
    <dxf>
      <fill>
        <patternFill>
          <bgColor rgb="FFFFCCCC"/>
        </patternFill>
      </fill>
    </dxf>
    <dxf>
      <fill>
        <patternFill>
          <bgColor rgb="FFCCFF99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theme="4" tint="0.79998168889431442"/>
        </patternFill>
      </fill>
    </dxf>
    <dxf>
      <fill>
        <patternFill>
          <bgColor rgb="FFFFCCCC"/>
        </patternFill>
      </fill>
    </dxf>
    <dxf>
      <fill>
        <patternFill patternType="none">
          <bgColor auto="1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rgb="FFFFCCCC"/>
        </patternFill>
      </fill>
    </dxf>
    <dxf>
      <fill>
        <patternFill>
          <bgColor theme="4" tint="0.79998168889431442"/>
        </patternFill>
      </fill>
    </dxf>
    <dxf>
      <fill>
        <patternFill>
          <bgColor rgb="FFCCFF99"/>
        </patternFill>
      </fill>
    </dxf>
    <dxf>
      <fill>
        <patternFill>
          <bgColor rgb="FFFFFF66"/>
        </patternFill>
      </fill>
    </dxf>
    <dxf>
      <fill>
        <patternFill patternType="none">
          <bgColor auto="1"/>
        </patternFill>
      </fill>
    </dxf>
    <dxf>
      <fill>
        <patternFill>
          <bgColor rgb="FFCCFF99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rgb="FFCCECFF"/>
        </patternFill>
      </fill>
    </dxf>
    <dxf>
      <fill>
        <patternFill>
          <bgColor rgb="FFFFCCCC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theme="4" tint="0.79998168889431442"/>
        </patternFill>
      </fill>
    </dxf>
    <dxf>
      <fill>
        <patternFill>
          <bgColor rgb="FFFFCCCC"/>
        </patternFill>
      </fill>
    </dxf>
    <dxf>
      <fill>
        <patternFill patternType="none">
          <bgColor auto="1"/>
        </patternFill>
      </fill>
    </dxf>
    <dxf>
      <fill>
        <patternFill>
          <bgColor rgb="FFCCFF99"/>
        </patternFill>
      </fill>
    </dxf>
    <dxf>
      <fill>
        <patternFill>
          <bgColor rgb="FFFFFF66"/>
        </patternFill>
      </fill>
    </dxf>
    <dxf>
      <fill>
        <patternFill>
          <bgColor rgb="FFCCFF99"/>
        </patternFill>
      </fill>
    </dxf>
    <dxf>
      <fill>
        <patternFill>
          <bgColor theme="4" tint="0.79998168889431442"/>
        </patternFill>
      </fill>
    </dxf>
    <dxf>
      <fill>
        <patternFill>
          <bgColor rgb="FFFFCCCC"/>
        </patternFill>
      </fill>
    </dxf>
    <dxf>
      <fill>
        <patternFill patternType="none">
          <bgColor auto="1"/>
        </patternFill>
      </fill>
    </dxf>
    <dxf>
      <fill>
        <patternFill>
          <bgColor rgb="FFCCFF99"/>
        </patternFill>
      </fill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Стиль таблицы 1" pivot="0" count="1">
      <tableStyleElement type="wholeTable" dxfId="40"/>
    </tableStyle>
  </tableStyles>
  <colors>
    <mruColors>
      <color rgb="FFFF0066"/>
      <color rgb="FFE19682"/>
      <color rgb="FF993300"/>
      <color rgb="FFCCFF99"/>
      <color rgb="FFFFFF66"/>
      <color rgb="FFFFCCCC"/>
      <color rgb="FFCCECFF"/>
      <color rgb="FFA0A0A0"/>
      <color rgb="FFFEA4EB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Русский язык </a:t>
            </a:r>
            <a:r>
              <a:rPr lang="ru-RU" baseline="0"/>
              <a:t>ЕГЭ 2022</a:t>
            </a:r>
            <a:endParaRPr lang="ru-RU"/>
          </a:p>
        </c:rich>
      </c:tx>
      <c:layout>
        <c:manualLayout>
          <c:xMode val="edge"/>
          <c:yMode val="edge"/>
          <c:x val="2.6755720345609385E-2"/>
          <c:y val="6.2411715330003576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7846520322986816E-2"/>
          <c:y val="6.8019373063068961E-2"/>
          <c:w val="0.97769632444691734"/>
          <c:h val="0.5700816524648159"/>
        </c:manualLayout>
      </c:layout>
      <c:lineChart>
        <c:grouping val="standard"/>
        <c:varyColors val="0"/>
        <c:ser>
          <c:idx val="13"/>
          <c:order val="0"/>
          <c:tx>
            <c:v>2022 ср. балл по городу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'Русский-11 диаграмма по районам'!$B$5:$B$113</c:f>
              <c:strCache>
                <c:ptCount val="109"/>
                <c:pt idx="0">
                  <c:v>ЖЕЛЕЗНОДОРОЖНЫЙ РАЙОН</c:v>
                </c:pt>
                <c:pt idx="1">
                  <c:v>МАОУ Гимназия № 8</c:v>
                </c:pt>
                <c:pt idx="2">
                  <c:v>МАОУ Гимназия № 9</c:v>
                </c:pt>
                <c:pt idx="3">
                  <c:v>МАОУ Лицей № 7 </c:v>
                </c:pt>
                <c:pt idx="4">
                  <c:v>МБОУ Лицей № 28</c:v>
                </c:pt>
                <c:pt idx="5">
                  <c:v>МАОУ СШ № 12</c:v>
                </c:pt>
                <c:pt idx="6">
                  <c:v>МАОУ СШ № 19</c:v>
                </c:pt>
                <c:pt idx="7">
                  <c:v>МАОУ СШ № 32</c:v>
                </c:pt>
                <c:pt idx="8">
                  <c:v>МБОУ СШ № 86</c:v>
                </c:pt>
                <c:pt idx="9">
                  <c:v>КИРОВСКИЙ РАЙОН</c:v>
                </c:pt>
                <c:pt idx="10">
                  <c:v>МАОУ Гимназия № 4</c:v>
                </c:pt>
                <c:pt idx="11">
                  <c:v>МАОУ Гимназия № 6</c:v>
                </c:pt>
                <c:pt idx="12">
                  <c:v>МАОУ Гимназия № 10</c:v>
                </c:pt>
                <c:pt idx="13">
                  <c:v>МАОУ Лицей № 11</c:v>
                </c:pt>
                <c:pt idx="14">
                  <c:v>МАОУ Лицей № 6 "Перспектива"</c:v>
                </c:pt>
                <c:pt idx="15">
                  <c:v>МАОУ СШ № 8 "Созидание"</c:v>
                </c:pt>
                <c:pt idx="16">
                  <c:v>МБОУ СШ № 46</c:v>
                </c:pt>
                <c:pt idx="17">
                  <c:v>МБОУ СШ № 81</c:v>
                </c:pt>
                <c:pt idx="18">
                  <c:v>МАОУ СШ № 90</c:v>
                </c:pt>
                <c:pt idx="19">
                  <c:v>МБОУ СШ № 135</c:v>
                </c:pt>
                <c:pt idx="20">
                  <c:v>ЛЕНИНСКИЙ РАЙОН</c:v>
                </c:pt>
                <c:pt idx="21">
                  <c:v>МБОУ Гимназия № 7</c:v>
                </c:pt>
                <c:pt idx="22">
                  <c:v>МАОУ Гимназия № 11 </c:v>
                </c:pt>
                <c:pt idx="23">
                  <c:v>МАОУ Гимназия № 15</c:v>
                </c:pt>
                <c:pt idx="24">
                  <c:v>МБОУ Лицей № 3</c:v>
                </c:pt>
                <c:pt idx="25">
                  <c:v>МАОУ Лицей № 12</c:v>
                </c:pt>
                <c:pt idx="26">
                  <c:v>МБОУ СШ № 13</c:v>
                </c:pt>
                <c:pt idx="27">
                  <c:v>МБОУ СШ № 31</c:v>
                </c:pt>
                <c:pt idx="28">
                  <c:v>МБОУ СШ № 44</c:v>
                </c:pt>
                <c:pt idx="29">
                  <c:v>МБОУ СШ № 53</c:v>
                </c:pt>
                <c:pt idx="30">
                  <c:v>МБОУ СШ № 64</c:v>
                </c:pt>
                <c:pt idx="31">
                  <c:v>МБОУ СШ № 65</c:v>
                </c:pt>
                <c:pt idx="32">
                  <c:v>МБОУ СШ №79</c:v>
                </c:pt>
                <c:pt idx="33">
                  <c:v>МАОУ СШ № 89</c:v>
                </c:pt>
                <c:pt idx="34">
                  <c:v>МБОУ СШ № 94</c:v>
                </c:pt>
                <c:pt idx="35">
                  <c:v>МАОУ СШ № 148</c:v>
                </c:pt>
                <c:pt idx="36">
                  <c:v>ОКТЯБРЬСКИЙ РАЙОН</c:v>
                </c:pt>
                <c:pt idx="37">
                  <c:v>МАОУ "КУГ № 1 - Универс"</c:v>
                </c:pt>
                <c:pt idx="38">
                  <c:v>МБОУ Гимназия № 3</c:v>
                </c:pt>
                <c:pt idx="39">
                  <c:v>МАОУ Гимназия № 13 "Академ"</c:v>
                </c:pt>
                <c:pt idx="40">
                  <c:v>МАОУ Лицей № 1</c:v>
                </c:pt>
                <c:pt idx="41">
                  <c:v>МБОУ Лицей № 8</c:v>
                </c:pt>
                <c:pt idx="42">
                  <c:v>МБОУ Лицей № 10</c:v>
                </c:pt>
                <c:pt idx="43">
                  <c:v>МАОУ Школа-интернат № 1 </c:v>
                </c:pt>
                <c:pt idx="44">
                  <c:v>МБОУ СШ № 3</c:v>
                </c:pt>
                <c:pt idx="45">
                  <c:v>МБОУ СШ № 21</c:v>
                </c:pt>
                <c:pt idx="46">
                  <c:v>МБОУ СШ № 36</c:v>
                </c:pt>
                <c:pt idx="47">
                  <c:v>МБОУ СШ № 72 </c:v>
                </c:pt>
                <c:pt idx="48">
                  <c:v>МБОУ СШ № 73</c:v>
                </c:pt>
                <c:pt idx="49">
                  <c:v>МАОУ СШ № 82</c:v>
                </c:pt>
                <c:pt idx="50">
                  <c:v>МБОУ СШ № 84</c:v>
                </c:pt>
                <c:pt idx="51">
                  <c:v>МБОУ СШ № 95</c:v>
                </c:pt>
                <c:pt idx="52">
                  <c:v>МБОУ СШ № 99</c:v>
                </c:pt>
                <c:pt idx="53">
                  <c:v>МБОУ СШ № 133 </c:v>
                </c:pt>
                <c:pt idx="54">
                  <c:v>СВЕРДЛОВСКИЙ РАЙОН</c:v>
                </c:pt>
                <c:pt idx="55">
                  <c:v>МАОУ Гимназия № 14</c:v>
                </c:pt>
                <c:pt idx="56">
                  <c:v>МАОУ Лицей № 9 "Лидер"</c:v>
                </c:pt>
                <c:pt idx="57">
                  <c:v>МАОУ СШ № 6</c:v>
                </c:pt>
                <c:pt idx="58">
                  <c:v>МБОУ СШ № 17</c:v>
                </c:pt>
                <c:pt idx="59">
                  <c:v>МАОУ СШ № 23</c:v>
                </c:pt>
                <c:pt idx="60">
                  <c:v>МБОУ СШ № 34</c:v>
                </c:pt>
                <c:pt idx="61">
                  <c:v>МБОУ СШ № 42</c:v>
                </c:pt>
                <c:pt idx="62">
                  <c:v>МБОУ СШ № 45</c:v>
                </c:pt>
                <c:pt idx="63">
                  <c:v>МБОУ СШ № 62</c:v>
                </c:pt>
                <c:pt idx="64">
                  <c:v>МБОУ СШ № 76</c:v>
                </c:pt>
                <c:pt idx="65">
                  <c:v>МБОУ СШ № 78</c:v>
                </c:pt>
                <c:pt idx="66">
                  <c:v>МБОУ СШ № 93</c:v>
                </c:pt>
                <c:pt idx="67">
                  <c:v>МАОУ СШ № 137</c:v>
                </c:pt>
                <c:pt idx="68">
                  <c:v>МАОУ СШ № 158</c:v>
                </c:pt>
                <c:pt idx="69">
                  <c:v>СОВЕТСКИЙ РАЙОН</c:v>
                </c:pt>
                <c:pt idx="70">
                  <c:v>МАОУ СШ № 1</c:v>
                </c:pt>
                <c:pt idx="71">
                  <c:v>МБОУ СШ № 5</c:v>
                </c:pt>
                <c:pt idx="72">
                  <c:v>МАОУ СШ № 7</c:v>
                </c:pt>
                <c:pt idx="73">
                  <c:v>МБОУ СШ № 18</c:v>
                </c:pt>
                <c:pt idx="74">
                  <c:v>МАОУ СШ № 24</c:v>
                </c:pt>
                <c:pt idx="75">
                  <c:v>МБОУ СШ № 56</c:v>
                </c:pt>
                <c:pt idx="76">
                  <c:v>МБОУ СШ № 66</c:v>
                </c:pt>
                <c:pt idx="77">
                  <c:v>МБОУ СШ № 69</c:v>
                </c:pt>
                <c:pt idx="78">
                  <c:v>МАОУ СШ № 85</c:v>
                </c:pt>
                <c:pt idx="79">
                  <c:v>МБОУ СШ № 91</c:v>
                </c:pt>
                <c:pt idx="80">
                  <c:v>МБОУ СШ № 98</c:v>
                </c:pt>
                <c:pt idx="81">
                  <c:v>МАОУ СШ № 108</c:v>
                </c:pt>
                <c:pt idx="82">
                  <c:v>МАОУ СШ № 115</c:v>
                </c:pt>
                <c:pt idx="83">
                  <c:v>МАОУ СШ № 121</c:v>
                </c:pt>
                <c:pt idx="84">
                  <c:v>МБОУ СШ № 129</c:v>
                </c:pt>
                <c:pt idx="85">
                  <c:v>МАОУ СШ № 134</c:v>
                </c:pt>
                <c:pt idx="86">
                  <c:v>МАОУ СШ № 139</c:v>
                </c:pt>
                <c:pt idx="87">
                  <c:v>МАОУ СШ № 141</c:v>
                </c:pt>
                <c:pt idx="88">
                  <c:v>МАОУ СШ № 143</c:v>
                </c:pt>
                <c:pt idx="89">
                  <c:v>МАОУ СШ № 144</c:v>
                </c:pt>
                <c:pt idx="90">
                  <c:v>МАОУ СШ № 145</c:v>
                </c:pt>
                <c:pt idx="91">
                  <c:v>МБОУ СШ № 147</c:v>
                </c:pt>
                <c:pt idx="92">
                  <c:v>МАОУ СШ № 149</c:v>
                </c:pt>
                <c:pt idx="93">
                  <c:v>МАОУ СШ № 150</c:v>
                </c:pt>
                <c:pt idx="94">
                  <c:v>МАОУ СШ № 151</c:v>
                </c:pt>
                <c:pt idx="95">
                  <c:v>МАОУ СШ № 152</c:v>
                </c:pt>
                <c:pt idx="96">
                  <c:v>МАОУ СШ № 154</c:v>
                </c:pt>
                <c:pt idx="97">
                  <c:v>МБОУ СШ № 156</c:v>
                </c:pt>
                <c:pt idx="98">
                  <c:v>МБОУ СШ № 157</c:v>
                </c:pt>
                <c:pt idx="99">
                  <c:v>ЦЕНТРАЛЬНЫЙ РАЙОН</c:v>
                </c:pt>
                <c:pt idx="100">
                  <c:v>МАОУ Гимназия № 2</c:v>
                </c:pt>
                <c:pt idx="101">
                  <c:v>МБОУ Гимназия  № 16</c:v>
                </c:pt>
                <c:pt idx="102">
                  <c:v>МБОУ Лицей № 2</c:v>
                </c:pt>
                <c:pt idx="103">
                  <c:v>МБОУ СШ № 4</c:v>
                </c:pt>
                <c:pt idx="104">
                  <c:v>МБОУ СШ № 10 </c:v>
                </c:pt>
                <c:pt idx="105">
                  <c:v>МБОУ СШ № 27</c:v>
                </c:pt>
                <c:pt idx="106">
                  <c:v>МБОУ СШ № 51</c:v>
                </c:pt>
                <c:pt idx="107">
                  <c:v>МАОУ СШ "Комплекс Покровский"</c:v>
                </c:pt>
                <c:pt idx="108">
                  <c:v>МБОУ СШ № 155</c:v>
                </c:pt>
              </c:strCache>
            </c:strRef>
          </c:cat>
          <c:val>
            <c:numRef>
              <c:f>'Русский-11 диаграмма по районам'!$D$5:$D$113</c:f>
              <c:numCache>
                <c:formatCode>0,00</c:formatCode>
                <c:ptCount val="109"/>
                <c:pt idx="0">
                  <c:v>69.77</c:v>
                </c:pt>
                <c:pt idx="1">
                  <c:v>69.77</c:v>
                </c:pt>
                <c:pt idx="2">
                  <c:v>69.77</c:v>
                </c:pt>
                <c:pt idx="3">
                  <c:v>69.77</c:v>
                </c:pt>
                <c:pt idx="4">
                  <c:v>69.77</c:v>
                </c:pt>
                <c:pt idx="5">
                  <c:v>69.77</c:v>
                </c:pt>
                <c:pt idx="6">
                  <c:v>69.77</c:v>
                </c:pt>
                <c:pt idx="7">
                  <c:v>69.77</c:v>
                </c:pt>
                <c:pt idx="8">
                  <c:v>69.77</c:v>
                </c:pt>
                <c:pt idx="9">
                  <c:v>69.77</c:v>
                </c:pt>
                <c:pt idx="10">
                  <c:v>69.77</c:v>
                </c:pt>
                <c:pt idx="11">
                  <c:v>69.77</c:v>
                </c:pt>
                <c:pt idx="12">
                  <c:v>69.77</c:v>
                </c:pt>
                <c:pt idx="13">
                  <c:v>69.77</c:v>
                </c:pt>
                <c:pt idx="14">
                  <c:v>69.77</c:v>
                </c:pt>
                <c:pt idx="15">
                  <c:v>69.77</c:v>
                </c:pt>
                <c:pt idx="16">
                  <c:v>69.77</c:v>
                </c:pt>
                <c:pt idx="17">
                  <c:v>69.77</c:v>
                </c:pt>
                <c:pt idx="18">
                  <c:v>69.77</c:v>
                </c:pt>
                <c:pt idx="19">
                  <c:v>69.77</c:v>
                </c:pt>
                <c:pt idx="20">
                  <c:v>69.77</c:v>
                </c:pt>
                <c:pt idx="21">
                  <c:v>69.77</c:v>
                </c:pt>
                <c:pt idx="22">
                  <c:v>69.77</c:v>
                </c:pt>
                <c:pt idx="23">
                  <c:v>69.77</c:v>
                </c:pt>
                <c:pt idx="24">
                  <c:v>69.77</c:v>
                </c:pt>
                <c:pt idx="25">
                  <c:v>69.77</c:v>
                </c:pt>
                <c:pt idx="26">
                  <c:v>69.77</c:v>
                </c:pt>
                <c:pt idx="27">
                  <c:v>69.77</c:v>
                </c:pt>
                <c:pt idx="28">
                  <c:v>69.77</c:v>
                </c:pt>
                <c:pt idx="29">
                  <c:v>69.77</c:v>
                </c:pt>
                <c:pt idx="30">
                  <c:v>69.77</c:v>
                </c:pt>
                <c:pt idx="31">
                  <c:v>69.77</c:v>
                </c:pt>
                <c:pt idx="32">
                  <c:v>69.77</c:v>
                </c:pt>
                <c:pt idx="33">
                  <c:v>69.77</c:v>
                </c:pt>
                <c:pt idx="34">
                  <c:v>69.77</c:v>
                </c:pt>
                <c:pt idx="35">
                  <c:v>69.77</c:v>
                </c:pt>
                <c:pt idx="36">
                  <c:v>69.77</c:v>
                </c:pt>
                <c:pt idx="37">
                  <c:v>69.77</c:v>
                </c:pt>
                <c:pt idx="38">
                  <c:v>69.77</c:v>
                </c:pt>
                <c:pt idx="39">
                  <c:v>69.77</c:v>
                </c:pt>
                <c:pt idx="40">
                  <c:v>69.77</c:v>
                </c:pt>
                <c:pt idx="41">
                  <c:v>69.77</c:v>
                </c:pt>
                <c:pt idx="42">
                  <c:v>69.77</c:v>
                </c:pt>
                <c:pt idx="43">
                  <c:v>69.77</c:v>
                </c:pt>
                <c:pt idx="44">
                  <c:v>69.77</c:v>
                </c:pt>
                <c:pt idx="45">
                  <c:v>69.77</c:v>
                </c:pt>
                <c:pt idx="46">
                  <c:v>69.77</c:v>
                </c:pt>
                <c:pt idx="47">
                  <c:v>69.77</c:v>
                </c:pt>
                <c:pt idx="48">
                  <c:v>69.77</c:v>
                </c:pt>
                <c:pt idx="49">
                  <c:v>69.77</c:v>
                </c:pt>
                <c:pt idx="50">
                  <c:v>69.77</c:v>
                </c:pt>
                <c:pt idx="51">
                  <c:v>69.77</c:v>
                </c:pt>
                <c:pt idx="52">
                  <c:v>69.77</c:v>
                </c:pt>
                <c:pt idx="53">
                  <c:v>69.77</c:v>
                </c:pt>
                <c:pt idx="54">
                  <c:v>69.77</c:v>
                </c:pt>
                <c:pt idx="55">
                  <c:v>69.77</c:v>
                </c:pt>
                <c:pt idx="56">
                  <c:v>69.77</c:v>
                </c:pt>
                <c:pt idx="57">
                  <c:v>69.77</c:v>
                </c:pt>
                <c:pt idx="58">
                  <c:v>69.77</c:v>
                </c:pt>
                <c:pt idx="59">
                  <c:v>69.77</c:v>
                </c:pt>
                <c:pt idx="60">
                  <c:v>69.77</c:v>
                </c:pt>
                <c:pt idx="61">
                  <c:v>69.77</c:v>
                </c:pt>
                <c:pt idx="62">
                  <c:v>69.77</c:v>
                </c:pt>
                <c:pt idx="63">
                  <c:v>69.77</c:v>
                </c:pt>
                <c:pt idx="64">
                  <c:v>69.77</c:v>
                </c:pt>
                <c:pt idx="65">
                  <c:v>69.77</c:v>
                </c:pt>
                <c:pt idx="66">
                  <c:v>69.77</c:v>
                </c:pt>
                <c:pt idx="67">
                  <c:v>69.77</c:v>
                </c:pt>
                <c:pt idx="68">
                  <c:v>69.77</c:v>
                </c:pt>
                <c:pt idx="69">
                  <c:v>69.77</c:v>
                </c:pt>
                <c:pt idx="70">
                  <c:v>69.77</c:v>
                </c:pt>
                <c:pt idx="71">
                  <c:v>69.77</c:v>
                </c:pt>
                <c:pt idx="72">
                  <c:v>69.77</c:v>
                </c:pt>
                <c:pt idx="73">
                  <c:v>69.77</c:v>
                </c:pt>
                <c:pt idx="74">
                  <c:v>69.77</c:v>
                </c:pt>
                <c:pt idx="75">
                  <c:v>69.77</c:v>
                </c:pt>
                <c:pt idx="76">
                  <c:v>69.77</c:v>
                </c:pt>
                <c:pt idx="77">
                  <c:v>69.77</c:v>
                </c:pt>
                <c:pt idx="78">
                  <c:v>69.77</c:v>
                </c:pt>
                <c:pt idx="79">
                  <c:v>69.77</c:v>
                </c:pt>
                <c:pt idx="80">
                  <c:v>69.77</c:v>
                </c:pt>
                <c:pt idx="81">
                  <c:v>69.77</c:v>
                </c:pt>
                <c:pt idx="82">
                  <c:v>69.77</c:v>
                </c:pt>
                <c:pt idx="83">
                  <c:v>69.77</c:v>
                </c:pt>
                <c:pt idx="84">
                  <c:v>69.77</c:v>
                </c:pt>
                <c:pt idx="85">
                  <c:v>69.77</c:v>
                </c:pt>
                <c:pt idx="86">
                  <c:v>69.77</c:v>
                </c:pt>
                <c:pt idx="87">
                  <c:v>69.77</c:v>
                </c:pt>
                <c:pt idx="88">
                  <c:v>69.77</c:v>
                </c:pt>
                <c:pt idx="89">
                  <c:v>69.77</c:v>
                </c:pt>
                <c:pt idx="90">
                  <c:v>69.77</c:v>
                </c:pt>
                <c:pt idx="91">
                  <c:v>69.77</c:v>
                </c:pt>
                <c:pt idx="92">
                  <c:v>69.77</c:v>
                </c:pt>
                <c:pt idx="93">
                  <c:v>69.77</c:v>
                </c:pt>
                <c:pt idx="94">
                  <c:v>69.77</c:v>
                </c:pt>
                <c:pt idx="95">
                  <c:v>69.77</c:v>
                </c:pt>
                <c:pt idx="96">
                  <c:v>69.77</c:v>
                </c:pt>
                <c:pt idx="97">
                  <c:v>69.77</c:v>
                </c:pt>
                <c:pt idx="98">
                  <c:v>69.77</c:v>
                </c:pt>
                <c:pt idx="99">
                  <c:v>69.77</c:v>
                </c:pt>
                <c:pt idx="100">
                  <c:v>69.77</c:v>
                </c:pt>
                <c:pt idx="101">
                  <c:v>69.77</c:v>
                </c:pt>
                <c:pt idx="102">
                  <c:v>69.77</c:v>
                </c:pt>
                <c:pt idx="103">
                  <c:v>69.77</c:v>
                </c:pt>
                <c:pt idx="104">
                  <c:v>69.77</c:v>
                </c:pt>
                <c:pt idx="105">
                  <c:v>69.77</c:v>
                </c:pt>
                <c:pt idx="106">
                  <c:v>69.77</c:v>
                </c:pt>
                <c:pt idx="107">
                  <c:v>69.77</c:v>
                </c:pt>
                <c:pt idx="108">
                  <c:v>69.77</c:v>
                </c:pt>
              </c:numCache>
            </c:numRef>
          </c:val>
          <c:smooth val="0"/>
        </c:ser>
        <c:ser>
          <c:idx val="12"/>
          <c:order val="1"/>
          <c:tx>
            <c:v>2022 ср. балл ОУ</c:v>
          </c:tx>
          <c:spPr>
            <a:ln w="25400">
              <a:solidFill>
                <a:srgbClr val="FF0066"/>
              </a:solidFill>
            </a:ln>
          </c:spPr>
          <c:marker>
            <c:symbol val="none"/>
          </c:marker>
          <c:cat>
            <c:strRef>
              <c:f>'Русский-11 диаграмма по районам'!$B$5:$B$113</c:f>
              <c:strCache>
                <c:ptCount val="109"/>
                <c:pt idx="0">
                  <c:v>ЖЕЛЕЗНОДОРОЖНЫЙ РАЙОН</c:v>
                </c:pt>
                <c:pt idx="1">
                  <c:v>МАОУ Гимназия № 8</c:v>
                </c:pt>
                <c:pt idx="2">
                  <c:v>МАОУ Гимназия № 9</c:v>
                </c:pt>
                <c:pt idx="3">
                  <c:v>МАОУ Лицей № 7 </c:v>
                </c:pt>
                <c:pt idx="4">
                  <c:v>МБОУ Лицей № 28</c:v>
                </c:pt>
                <c:pt idx="5">
                  <c:v>МАОУ СШ № 12</c:v>
                </c:pt>
                <c:pt idx="6">
                  <c:v>МАОУ СШ № 19</c:v>
                </c:pt>
                <c:pt idx="7">
                  <c:v>МАОУ СШ № 32</c:v>
                </c:pt>
                <c:pt idx="8">
                  <c:v>МБОУ СШ № 86</c:v>
                </c:pt>
                <c:pt idx="9">
                  <c:v>КИРОВСКИЙ РАЙОН</c:v>
                </c:pt>
                <c:pt idx="10">
                  <c:v>МАОУ Гимназия № 4</c:v>
                </c:pt>
                <c:pt idx="11">
                  <c:v>МАОУ Гимназия № 6</c:v>
                </c:pt>
                <c:pt idx="12">
                  <c:v>МАОУ Гимназия № 10</c:v>
                </c:pt>
                <c:pt idx="13">
                  <c:v>МАОУ Лицей № 11</c:v>
                </c:pt>
                <c:pt idx="14">
                  <c:v>МАОУ Лицей № 6 "Перспектива"</c:v>
                </c:pt>
                <c:pt idx="15">
                  <c:v>МАОУ СШ № 8 "Созидание"</c:v>
                </c:pt>
                <c:pt idx="16">
                  <c:v>МБОУ СШ № 46</c:v>
                </c:pt>
                <c:pt idx="17">
                  <c:v>МБОУ СШ № 81</c:v>
                </c:pt>
                <c:pt idx="18">
                  <c:v>МАОУ СШ № 90</c:v>
                </c:pt>
                <c:pt idx="19">
                  <c:v>МБОУ СШ № 135</c:v>
                </c:pt>
                <c:pt idx="20">
                  <c:v>ЛЕНИНСКИЙ РАЙОН</c:v>
                </c:pt>
                <c:pt idx="21">
                  <c:v>МБОУ Гимназия № 7</c:v>
                </c:pt>
                <c:pt idx="22">
                  <c:v>МАОУ Гимназия № 11 </c:v>
                </c:pt>
                <c:pt idx="23">
                  <c:v>МАОУ Гимназия № 15</c:v>
                </c:pt>
                <c:pt idx="24">
                  <c:v>МБОУ Лицей № 3</c:v>
                </c:pt>
                <c:pt idx="25">
                  <c:v>МАОУ Лицей № 12</c:v>
                </c:pt>
                <c:pt idx="26">
                  <c:v>МБОУ СШ № 13</c:v>
                </c:pt>
                <c:pt idx="27">
                  <c:v>МБОУ СШ № 31</c:v>
                </c:pt>
                <c:pt idx="28">
                  <c:v>МБОУ СШ № 44</c:v>
                </c:pt>
                <c:pt idx="29">
                  <c:v>МБОУ СШ № 53</c:v>
                </c:pt>
                <c:pt idx="30">
                  <c:v>МБОУ СШ № 64</c:v>
                </c:pt>
                <c:pt idx="31">
                  <c:v>МБОУ СШ № 65</c:v>
                </c:pt>
                <c:pt idx="32">
                  <c:v>МБОУ СШ №79</c:v>
                </c:pt>
                <c:pt idx="33">
                  <c:v>МАОУ СШ № 89</c:v>
                </c:pt>
                <c:pt idx="34">
                  <c:v>МБОУ СШ № 94</c:v>
                </c:pt>
                <c:pt idx="35">
                  <c:v>МАОУ СШ № 148</c:v>
                </c:pt>
                <c:pt idx="36">
                  <c:v>ОКТЯБРЬСКИЙ РАЙОН</c:v>
                </c:pt>
                <c:pt idx="37">
                  <c:v>МАОУ "КУГ № 1 - Универс"</c:v>
                </c:pt>
                <c:pt idx="38">
                  <c:v>МБОУ Гимназия № 3</c:v>
                </c:pt>
                <c:pt idx="39">
                  <c:v>МАОУ Гимназия № 13 "Академ"</c:v>
                </c:pt>
                <c:pt idx="40">
                  <c:v>МАОУ Лицей № 1</c:v>
                </c:pt>
                <c:pt idx="41">
                  <c:v>МБОУ Лицей № 8</c:v>
                </c:pt>
                <c:pt idx="42">
                  <c:v>МБОУ Лицей № 10</c:v>
                </c:pt>
                <c:pt idx="43">
                  <c:v>МАОУ Школа-интернат № 1 </c:v>
                </c:pt>
                <c:pt idx="44">
                  <c:v>МБОУ СШ № 3</c:v>
                </c:pt>
                <c:pt idx="45">
                  <c:v>МБОУ СШ № 21</c:v>
                </c:pt>
                <c:pt idx="46">
                  <c:v>МБОУ СШ № 36</c:v>
                </c:pt>
                <c:pt idx="47">
                  <c:v>МБОУ СШ № 72 </c:v>
                </c:pt>
                <c:pt idx="48">
                  <c:v>МБОУ СШ № 73</c:v>
                </c:pt>
                <c:pt idx="49">
                  <c:v>МАОУ СШ № 82</c:v>
                </c:pt>
                <c:pt idx="50">
                  <c:v>МБОУ СШ № 84</c:v>
                </c:pt>
                <c:pt idx="51">
                  <c:v>МБОУ СШ № 95</c:v>
                </c:pt>
                <c:pt idx="52">
                  <c:v>МБОУ СШ № 99</c:v>
                </c:pt>
                <c:pt idx="53">
                  <c:v>МБОУ СШ № 133 </c:v>
                </c:pt>
                <c:pt idx="54">
                  <c:v>СВЕРДЛОВСКИЙ РАЙОН</c:v>
                </c:pt>
                <c:pt idx="55">
                  <c:v>МАОУ Гимназия № 14</c:v>
                </c:pt>
                <c:pt idx="56">
                  <c:v>МАОУ Лицей № 9 "Лидер"</c:v>
                </c:pt>
                <c:pt idx="57">
                  <c:v>МАОУ СШ № 6</c:v>
                </c:pt>
                <c:pt idx="58">
                  <c:v>МБОУ СШ № 17</c:v>
                </c:pt>
                <c:pt idx="59">
                  <c:v>МАОУ СШ № 23</c:v>
                </c:pt>
                <c:pt idx="60">
                  <c:v>МБОУ СШ № 34</c:v>
                </c:pt>
                <c:pt idx="61">
                  <c:v>МБОУ СШ № 42</c:v>
                </c:pt>
                <c:pt idx="62">
                  <c:v>МБОУ СШ № 45</c:v>
                </c:pt>
                <c:pt idx="63">
                  <c:v>МБОУ СШ № 62</c:v>
                </c:pt>
                <c:pt idx="64">
                  <c:v>МБОУ СШ № 76</c:v>
                </c:pt>
                <c:pt idx="65">
                  <c:v>МБОУ СШ № 78</c:v>
                </c:pt>
                <c:pt idx="66">
                  <c:v>МБОУ СШ № 93</c:v>
                </c:pt>
                <c:pt idx="67">
                  <c:v>МАОУ СШ № 137</c:v>
                </c:pt>
                <c:pt idx="68">
                  <c:v>МАОУ СШ № 158</c:v>
                </c:pt>
                <c:pt idx="69">
                  <c:v>СОВЕТСКИЙ РАЙОН</c:v>
                </c:pt>
                <c:pt idx="70">
                  <c:v>МАОУ СШ № 1</c:v>
                </c:pt>
                <c:pt idx="71">
                  <c:v>МБОУ СШ № 5</c:v>
                </c:pt>
                <c:pt idx="72">
                  <c:v>МАОУ СШ № 7</c:v>
                </c:pt>
                <c:pt idx="73">
                  <c:v>МБОУ СШ № 18</c:v>
                </c:pt>
                <c:pt idx="74">
                  <c:v>МАОУ СШ № 24</c:v>
                </c:pt>
                <c:pt idx="75">
                  <c:v>МБОУ СШ № 56</c:v>
                </c:pt>
                <c:pt idx="76">
                  <c:v>МБОУ СШ № 66</c:v>
                </c:pt>
                <c:pt idx="77">
                  <c:v>МБОУ СШ № 69</c:v>
                </c:pt>
                <c:pt idx="78">
                  <c:v>МАОУ СШ № 85</c:v>
                </c:pt>
                <c:pt idx="79">
                  <c:v>МБОУ СШ № 91</c:v>
                </c:pt>
                <c:pt idx="80">
                  <c:v>МБОУ СШ № 98</c:v>
                </c:pt>
                <c:pt idx="81">
                  <c:v>МАОУ СШ № 108</c:v>
                </c:pt>
                <c:pt idx="82">
                  <c:v>МАОУ СШ № 115</c:v>
                </c:pt>
                <c:pt idx="83">
                  <c:v>МАОУ СШ № 121</c:v>
                </c:pt>
                <c:pt idx="84">
                  <c:v>МБОУ СШ № 129</c:v>
                </c:pt>
                <c:pt idx="85">
                  <c:v>МАОУ СШ № 134</c:v>
                </c:pt>
                <c:pt idx="86">
                  <c:v>МАОУ СШ № 139</c:v>
                </c:pt>
                <c:pt idx="87">
                  <c:v>МАОУ СШ № 141</c:v>
                </c:pt>
                <c:pt idx="88">
                  <c:v>МАОУ СШ № 143</c:v>
                </c:pt>
                <c:pt idx="89">
                  <c:v>МАОУ СШ № 144</c:v>
                </c:pt>
                <c:pt idx="90">
                  <c:v>МАОУ СШ № 145</c:v>
                </c:pt>
                <c:pt idx="91">
                  <c:v>МБОУ СШ № 147</c:v>
                </c:pt>
                <c:pt idx="92">
                  <c:v>МАОУ СШ № 149</c:v>
                </c:pt>
                <c:pt idx="93">
                  <c:v>МАОУ СШ № 150</c:v>
                </c:pt>
                <c:pt idx="94">
                  <c:v>МАОУ СШ № 151</c:v>
                </c:pt>
                <c:pt idx="95">
                  <c:v>МАОУ СШ № 152</c:v>
                </c:pt>
                <c:pt idx="96">
                  <c:v>МАОУ СШ № 154</c:v>
                </c:pt>
                <c:pt idx="97">
                  <c:v>МБОУ СШ № 156</c:v>
                </c:pt>
                <c:pt idx="98">
                  <c:v>МБОУ СШ № 157</c:v>
                </c:pt>
                <c:pt idx="99">
                  <c:v>ЦЕНТРАЛЬНЫЙ РАЙОН</c:v>
                </c:pt>
                <c:pt idx="100">
                  <c:v>МАОУ Гимназия № 2</c:v>
                </c:pt>
                <c:pt idx="101">
                  <c:v>МБОУ Гимназия  № 16</c:v>
                </c:pt>
                <c:pt idx="102">
                  <c:v>МБОУ Лицей № 2</c:v>
                </c:pt>
                <c:pt idx="103">
                  <c:v>МБОУ СШ № 4</c:v>
                </c:pt>
                <c:pt idx="104">
                  <c:v>МБОУ СШ № 10 </c:v>
                </c:pt>
                <c:pt idx="105">
                  <c:v>МБОУ СШ № 27</c:v>
                </c:pt>
                <c:pt idx="106">
                  <c:v>МБОУ СШ № 51</c:v>
                </c:pt>
                <c:pt idx="107">
                  <c:v>МАОУ СШ "Комплекс Покровский"</c:v>
                </c:pt>
                <c:pt idx="108">
                  <c:v>МБОУ СШ № 155</c:v>
                </c:pt>
              </c:strCache>
            </c:strRef>
          </c:cat>
          <c:val>
            <c:numRef>
              <c:f>'Русский-11 диаграмма по районам'!$E$5:$E$113</c:f>
              <c:numCache>
                <c:formatCode>0,00</c:formatCode>
                <c:ptCount val="109"/>
                <c:pt idx="0">
                  <c:v>65.910987794537533</c:v>
                </c:pt>
                <c:pt idx="1">
                  <c:v>67.5</c:v>
                </c:pt>
                <c:pt idx="2">
                  <c:v>67.13095238095238</c:v>
                </c:pt>
                <c:pt idx="3">
                  <c:v>72.099999999999994</c:v>
                </c:pt>
                <c:pt idx="4">
                  <c:v>74.215686274509807</c:v>
                </c:pt>
                <c:pt idx="5">
                  <c:v>68.424242424242422</c:v>
                </c:pt>
                <c:pt idx="6">
                  <c:v>65.61702127659575</c:v>
                </c:pt>
                <c:pt idx="7">
                  <c:v>56</c:v>
                </c:pt>
                <c:pt idx="8">
                  <c:v>56.3</c:v>
                </c:pt>
                <c:pt idx="9">
                  <c:v>65.830000000000013</c:v>
                </c:pt>
                <c:pt idx="10">
                  <c:v>63.1</c:v>
                </c:pt>
                <c:pt idx="11">
                  <c:v>70.099999999999994</c:v>
                </c:pt>
                <c:pt idx="12">
                  <c:v>73.900000000000006</c:v>
                </c:pt>
                <c:pt idx="13">
                  <c:v>69.3</c:v>
                </c:pt>
                <c:pt idx="14">
                  <c:v>70.599999999999994</c:v>
                </c:pt>
                <c:pt idx="15">
                  <c:v>56.6</c:v>
                </c:pt>
                <c:pt idx="16">
                  <c:v>69</c:v>
                </c:pt>
                <c:pt idx="17">
                  <c:v>54.7</c:v>
                </c:pt>
                <c:pt idx="18">
                  <c:v>65.3</c:v>
                </c:pt>
                <c:pt idx="19">
                  <c:v>65.7</c:v>
                </c:pt>
                <c:pt idx="20">
                  <c:v>62.68</c:v>
                </c:pt>
                <c:pt idx="21">
                  <c:v>72.2</c:v>
                </c:pt>
                <c:pt idx="22">
                  <c:v>67.599999999999994</c:v>
                </c:pt>
                <c:pt idx="23">
                  <c:v>69.2</c:v>
                </c:pt>
                <c:pt idx="24">
                  <c:v>67</c:v>
                </c:pt>
                <c:pt idx="25">
                  <c:v>67</c:v>
                </c:pt>
                <c:pt idx="26">
                  <c:v>47</c:v>
                </c:pt>
                <c:pt idx="27">
                  <c:v>51.9</c:v>
                </c:pt>
                <c:pt idx="28">
                  <c:v>67.400000000000006</c:v>
                </c:pt>
                <c:pt idx="29">
                  <c:v>58.8</c:v>
                </c:pt>
                <c:pt idx="30">
                  <c:v>70.5</c:v>
                </c:pt>
                <c:pt idx="31">
                  <c:v>61.6</c:v>
                </c:pt>
                <c:pt idx="32">
                  <c:v>54</c:v>
                </c:pt>
                <c:pt idx="33">
                  <c:v>59.7</c:v>
                </c:pt>
                <c:pt idx="34">
                  <c:v>69.599999999999994</c:v>
                </c:pt>
                <c:pt idx="35">
                  <c:v>56.7</c:v>
                </c:pt>
                <c:pt idx="36">
                  <c:v>65.676470588235304</c:v>
                </c:pt>
                <c:pt idx="37">
                  <c:v>69.599999999999994</c:v>
                </c:pt>
                <c:pt idx="38">
                  <c:v>67</c:v>
                </c:pt>
                <c:pt idx="39">
                  <c:v>69.8</c:v>
                </c:pt>
                <c:pt idx="40">
                  <c:v>65.099999999999994</c:v>
                </c:pt>
                <c:pt idx="41">
                  <c:v>68.599999999999994</c:v>
                </c:pt>
                <c:pt idx="42">
                  <c:v>70.599999999999994</c:v>
                </c:pt>
                <c:pt idx="43">
                  <c:v>64.099999999999994</c:v>
                </c:pt>
                <c:pt idx="44">
                  <c:v>73</c:v>
                </c:pt>
                <c:pt idx="45">
                  <c:v>56.5</c:v>
                </c:pt>
                <c:pt idx="46">
                  <c:v>61.1</c:v>
                </c:pt>
                <c:pt idx="47">
                  <c:v>65.599999999999994</c:v>
                </c:pt>
                <c:pt idx="48">
                  <c:v>66.2</c:v>
                </c:pt>
                <c:pt idx="49">
                  <c:v>70</c:v>
                </c:pt>
                <c:pt idx="50">
                  <c:v>61.8</c:v>
                </c:pt>
                <c:pt idx="51">
                  <c:v>59.9</c:v>
                </c:pt>
                <c:pt idx="52">
                  <c:v>68.900000000000006</c:v>
                </c:pt>
                <c:pt idx="53">
                  <c:v>58.7</c:v>
                </c:pt>
                <c:pt idx="54">
                  <c:v>62.071428571428569</c:v>
                </c:pt>
                <c:pt idx="55">
                  <c:v>67.099999999999994</c:v>
                </c:pt>
                <c:pt idx="56">
                  <c:v>69.400000000000006</c:v>
                </c:pt>
                <c:pt idx="57">
                  <c:v>66.8</c:v>
                </c:pt>
                <c:pt idx="58">
                  <c:v>55.4</c:v>
                </c:pt>
                <c:pt idx="59">
                  <c:v>67.900000000000006</c:v>
                </c:pt>
                <c:pt idx="60">
                  <c:v>53</c:v>
                </c:pt>
                <c:pt idx="61">
                  <c:v>66</c:v>
                </c:pt>
                <c:pt idx="62">
                  <c:v>61.7</c:v>
                </c:pt>
                <c:pt idx="63">
                  <c:v>53.2</c:v>
                </c:pt>
                <c:pt idx="64">
                  <c:v>70.2</c:v>
                </c:pt>
                <c:pt idx="65">
                  <c:v>43</c:v>
                </c:pt>
                <c:pt idx="66">
                  <c:v>60.5</c:v>
                </c:pt>
                <c:pt idx="67">
                  <c:v>68.8</c:v>
                </c:pt>
                <c:pt idx="68">
                  <c:v>66</c:v>
                </c:pt>
                <c:pt idx="69">
                  <c:v>66.027586206896558</c:v>
                </c:pt>
                <c:pt idx="70">
                  <c:v>67</c:v>
                </c:pt>
                <c:pt idx="71">
                  <c:v>65</c:v>
                </c:pt>
                <c:pt idx="72">
                  <c:v>68.3</c:v>
                </c:pt>
                <c:pt idx="73">
                  <c:v>60.4</c:v>
                </c:pt>
                <c:pt idx="74">
                  <c:v>67</c:v>
                </c:pt>
                <c:pt idx="75">
                  <c:v>66.8</c:v>
                </c:pt>
                <c:pt idx="76">
                  <c:v>60.4</c:v>
                </c:pt>
                <c:pt idx="77">
                  <c:v>67</c:v>
                </c:pt>
                <c:pt idx="78">
                  <c:v>64.599999999999994</c:v>
                </c:pt>
                <c:pt idx="79">
                  <c:v>68.099999999999994</c:v>
                </c:pt>
                <c:pt idx="80">
                  <c:v>66.599999999999994</c:v>
                </c:pt>
                <c:pt idx="81">
                  <c:v>62.1</c:v>
                </c:pt>
                <c:pt idx="82">
                  <c:v>64.599999999999994</c:v>
                </c:pt>
                <c:pt idx="83">
                  <c:v>60</c:v>
                </c:pt>
                <c:pt idx="84">
                  <c:v>62.7</c:v>
                </c:pt>
                <c:pt idx="85">
                  <c:v>56.4</c:v>
                </c:pt>
                <c:pt idx="86">
                  <c:v>67</c:v>
                </c:pt>
                <c:pt idx="87">
                  <c:v>67.8</c:v>
                </c:pt>
                <c:pt idx="88">
                  <c:v>66.400000000000006</c:v>
                </c:pt>
                <c:pt idx="89">
                  <c:v>74.5</c:v>
                </c:pt>
                <c:pt idx="90">
                  <c:v>69.5</c:v>
                </c:pt>
                <c:pt idx="91">
                  <c:v>65.5</c:v>
                </c:pt>
                <c:pt idx="92">
                  <c:v>70</c:v>
                </c:pt>
                <c:pt idx="93">
                  <c:v>68</c:v>
                </c:pt>
                <c:pt idx="94">
                  <c:v>66</c:v>
                </c:pt>
                <c:pt idx="95">
                  <c:v>69.2</c:v>
                </c:pt>
                <c:pt idx="96">
                  <c:v>69.8</c:v>
                </c:pt>
                <c:pt idx="97">
                  <c:v>63.8</c:v>
                </c:pt>
                <c:pt idx="98">
                  <c:v>70.3</c:v>
                </c:pt>
                <c:pt idx="99">
                  <c:v>67.463372634826086</c:v>
                </c:pt>
                <c:pt idx="100">
                  <c:v>79.602409638554221</c:v>
                </c:pt>
                <c:pt idx="101">
                  <c:v>70.951807228915669</c:v>
                </c:pt>
                <c:pt idx="102">
                  <c:v>74.2</c:v>
                </c:pt>
                <c:pt idx="103">
                  <c:v>68.347826086956516</c:v>
                </c:pt>
                <c:pt idx="104">
                  <c:v>72.064102564102569</c:v>
                </c:pt>
                <c:pt idx="105">
                  <c:v>60.2</c:v>
                </c:pt>
                <c:pt idx="106">
                  <c:v>59.38095238095238</c:v>
                </c:pt>
                <c:pt idx="107">
                  <c:v>62.4</c:v>
                </c:pt>
                <c:pt idx="108">
                  <c:v>60.02325581395349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059968"/>
        <c:axId val="99066240"/>
      </c:lineChart>
      <c:catAx>
        <c:axId val="99059968"/>
        <c:scaling>
          <c:orientation val="minMax"/>
        </c:scaling>
        <c:delete val="0"/>
        <c:axPos val="b"/>
        <c:numFmt formatCode="\О\с\н\о\в\н\о\й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9066240"/>
        <c:crosses val="autoZero"/>
        <c:auto val="1"/>
        <c:lblAlgn val="ctr"/>
        <c:lblOffset val="100"/>
        <c:noMultiLvlLbl val="0"/>
      </c:catAx>
      <c:valAx>
        <c:axId val="99066240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905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819089221508047"/>
          <c:y val="9.3067586679697559E-3"/>
          <c:w val="0.72676123969491491"/>
          <c:h val="4.23576678676115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Русский язык </a:t>
            </a:r>
            <a:r>
              <a:rPr lang="ru-RU" baseline="0"/>
              <a:t>ЕГЭ 2022</a:t>
            </a:r>
            <a:endParaRPr lang="ru-RU"/>
          </a:p>
        </c:rich>
      </c:tx>
      <c:layout>
        <c:manualLayout>
          <c:xMode val="edge"/>
          <c:yMode val="edge"/>
          <c:x val="4.2472135464465446E-2"/>
          <c:y val="9.010403123010827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9701174575353125E-2"/>
          <c:y val="6.5474802217504235E-2"/>
          <c:w val="0.95619457207186787"/>
          <c:h val="0.57262630950005167"/>
        </c:manualLayout>
      </c:layout>
      <c:lineChart>
        <c:grouping val="standard"/>
        <c:varyColors val="0"/>
        <c:ser>
          <c:idx val="13"/>
          <c:order val="0"/>
          <c:tx>
            <c:v>2022 ср. балл по городу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'Русский-11 диаграмма'!$B$5:$B$113</c:f>
              <c:strCache>
                <c:ptCount val="109"/>
                <c:pt idx="0">
                  <c:v>ЖЕЛЕЗНОДОРОЖНЫЙ РАЙОН</c:v>
                </c:pt>
                <c:pt idx="1">
                  <c:v>МБОУ Лицей № 28</c:v>
                </c:pt>
                <c:pt idx="2">
                  <c:v>МАОУ Лицей № 7 </c:v>
                </c:pt>
                <c:pt idx="3">
                  <c:v>МАОУ СШ № 12</c:v>
                </c:pt>
                <c:pt idx="4">
                  <c:v>МАОУ Гимназия № 8</c:v>
                </c:pt>
                <c:pt idx="5">
                  <c:v>МАОУ Гимназия № 9</c:v>
                </c:pt>
                <c:pt idx="6">
                  <c:v>МАОУ СШ № 19</c:v>
                </c:pt>
                <c:pt idx="7">
                  <c:v>МБОУ СШ № 86</c:v>
                </c:pt>
                <c:pt idx="8">
                  <c:v>МАОУ СШ № 32</c:v>
                </c:pt>
                <c:pt idx="9">
                  <c:v>КИРОВСКИЙ РАЙОН</c:v>
                </c:pt>
                <c:pt idx="10">
                  <c:v>МАОУ Гимназия № 10</c:v>
                </c:pt>
                <c:pt idx="11">
                  <c:v>МАОУ Лицей № 6 "Перспектива"</c:v>
                </c:pt>
                <c:pt idx="12">
                  <c:v>МАОУ Гимназия № 6</c:v>
                </c:pt>
                <c:pt idx="13">
                  <c:v>МАОУ Лицей № 11</c:v>
                </c:pt>
                <c:pt idx="14">
                  <c:v>МБОУ СШ № 46</c:v>
                </c:pt>
                <c:pt idx="15">
                  <c:v>МБОУ СШ № 135</c:v>
                </c:pt>
                <c:pt idx="16">
                  <c:v>МАОУ СШ № 90</c:v>
                </c:pt>
                <c:pt idx="17">
                  <c:v>МАОУ Гимназия № 4</c:v>
                </c:pt>
                <c:pt idx="18">
                  <c:v>МАОУ СШ № 8 "Созидание"</c:v>
                </c:pt>
                <c:pt idx="19">
                  <c:v>МБОУ СШ № 81</c:v>
                </c:pt>
                <c:pt idx="20">
                  <c:v>ЛЕНИНСКИЙ РАЙОН</c:v>
                </c:pt>
                <c:pt idx="21">
                  <c:v>МБОУ Гимназия № 7</c:v>
                </c:pt>
                <c:pt idx="22">
                  <c:v>МБОУ СШ № 64</c:v>
                </c:pt>
                <c:pt idx="23">
                  <c:v>МБОУ СШ № 94</c:v>
                </c:pt>
                <c:pt idx="24">
                  <c:v>МАОУ Гимназия № 15</c:v>
                </c:pt>
                <c:pt idx="25">
                  <c:v>МАОУ Гимназия № 11 </c:v>
                </c:pt>
                <c:pt idx="26">
                  <c:v>МБОУ СШ № 44</c:v>
                </c:pt>
                <c:pt idx="27">
                  <c:v>МАОУ Лицей № 12</c:v>
                </c:pt>
                <c:pt idx="28">
                  <c:v>МБОУ Лицей № 3</c:v>
                </c:pt>
                <c:pt idx="29">
                  <c:v>МБОУ СШ № 65</c:v>
                </c:pt>
                <c:pt idx="30">
                  <c:v>МАОУ СШ № 89</c:v>
                </c:pt>
                <c:pt idx="31">
                  <c:v>МБОУ СШ № 53</c:v>
                </c:pt>
                <c:pt idx="32">
                  <c:v>МАОУ СШ № 148</c:v>
                </c:pt>
                <c:pt idx="33">
                  <c:v>МБОУ СШ №79</c:v>
                </c:pt>
                <c:pt idx="34">
                  <c:v>МБОУ СШ № 31</c:v>
                </c:pt>
                <c:pt idx="35">
                  <c:v>МБОУ СШ № 13</c:v>
                </c:pt>
                <c:pt idx="36">
                  <c:v>ОКТЯБРЬСКИЙ РАЙОН</c:v>
                </c:pt>
                <c:pt idx="37">
                  <c:v>МБОУ СШ № 3</c:v>
                </c:pt>
                <c:pt idx="38">
                  <c:v>МБОУ Лицей № 10</c:v>
                </c:pt>
                <c:pt idx="39">
                  <c:v>МАОУ СШ № 82</c:v>
                </c:pt>
                <c:pt idx="40">
                  <c:v>МАОУ Гимназия № 13 "Академ"</c:v>
                </c:pt>
                <c:pt idx="41">
                  <c:v>МАОУ "КУГ № 1 - Универс"</c:v>
                </c:pt>
                <c:pt idx="42">
                  <c:v>МБОУ СШ № 99</c:v>
                </c:pt>
                <c:pt idx="43">
                  <c:v>МБОУ Лицей № 8</c:v>
                </c:pt>
                <c:pt idx="44">
                  <c:v>МБОУ Гимназия № 3</c:v>
                </c:pt>
                <c:pt idx="45">
                  <c:v>МБОУ СШ № 73</c:v>
                </c:pt>
                <c:pt idx="46">
                  <c:v>МБОУ СШ № 72 </c:v>
                </c:pt>
                <c:pt idx="47">
                  <c:v>МАОУ Лицей № 1</c:v>
                </c:pt>
                <c:pt idx="48">
                  <c:v>МАОУ Школа-интернат № 1 </c:v>
                </c:pt>
                <c:pt idx="49">
                  <c:v>МБОУ СШ № 84</c:v>
                </c:pt>
                <c:pt idx="50">
                  <c:v>МБОУ СШ № 36</c:v>
                </c:pt>
                <c:pt idx="51">
                  <c:v>МБОУ СШ № 95</c:v>
                </c:pt>
                <c:pt idx="52">
                  <c:v>МБОУ СШ № 133 </c:v>
                </c:pt>
                <c:pt idx="53">
                  <c:v>МБОУ СШ № 21</c:v>
                </c:pt>
                <c:pt idx="54">
                  <c:v>СВЕРДЛОВСКИЙ РАЙОН</c:v>
                </c:pt>
                <c:pt idx="55">
                  <c:v>МБОУ СШ № 76</c:v>
                </c:pt>
                <c:pt idx="56">
                  <c:v>МАОУ Лицей № 9 "Лидер"</c:v>
                </c:pt>
                <c:pt idx="57">
                  <c:v>МАОУ СШ № 137</c:v>
                </c:pt>
                <c:pt idx="58">
                  <c:v>МАОУ СШ № 23</c:v>
                </c:pt>
                <c:pt idx="59">
                  <c:v>МАОУ Гимназия № 14</c:v>
                </c:pt>
                <c:pt idx="60">
                  <c:v>МАОУ СШ № 6</c:v>
                </c:pt>
                <c:pt idx="61">
                  <c:v>МАОУ СШ № 158</c:v>
                </c:pt>
                <c:pt idx="62">
                  <c:v>МБОУ СШ № 42</c:v>
                </c:pt>
                <c:pt idx="63">
                  <c:v>МБОУ СШ № 45</c:v>
                </c:pt>
                <c:pt idx="64">
                  <c:v>МБОУ СШ № 93</c:v>
                </c:pt>
                <c:pt idx="65">
                  <c:v>МБОУ СШ № 17</c:v>
                </c:pt>
                <c:pt idx="66">
                  <c:v>МБОУ СШ № 62</c:v>
                </c:pt>
                <c:pt idx="67">
                  <c:v>МБОУ СШ № 34</c:v>
                </c:pt>
                <c:pt idx="68">
                  <c:v>МБОУ СШ № 78</c:v>
                </c:pt>
                <c:pt idx="69">
                  <c:v>СОВЕТСКИЙ РАЙОН</c:v>
                </c:pt>
                <c:pt idx="70">
                  <c:v>МАОУ СШ № 144</c:v>
                </c:pt>
                <c:pt idx="71">
                  <c:v>МБОУ СШ № 157</c:v>
                </c:pt>
                <c:pt idx="72">
                  <c:v>МАОУ СШ № 149</c:v>
                </c:pt>
                <c:pt idx="73">
                  <c:v>МАОУ СШ № 154</c:v>
                </c:pt>
                <c:pt idx="74">
                  <c:v>МАОУ СШ № 145</c:v>
                </c:pt>
                <c:pt idx="75">
                  <c:v>МАОУ СШ № 152</c:v>
                </c:pt>
                <c:pt idx="76">
                  <c:v>МАОУ СШ № 7</c:v>
                </c:pt>
                <c:pt idx="77">
                  <c:v>МБОУ СШ № 91</c:v>
                </c:pt>
                <c:pt idx="78">
                  <c:v>МАОУ СШ № 150</c:v>
                </c:pt>
                <c:pt idx="79">
                  <c:v>МАОУ СШ № 141</c:v>
                </c:pt>
                <c:pt idx="80">
                  <c:v>МАОУ СШ № 1</c:v>
                </c:pt>
                <c:pt idx="81">
                  <c:v>МАОУ СШ № 139</c:v>
                </c:pt>
                <c:pt idx="82">
                  <c:v>МАОУ СШ № 24</c:v>
                </c:pt>
                <c:pt idx="83">
                  <c:v>МБОУ СШ № 69</c:v>
                </c:pt>
                <c:pt idx="84">
                  <c:v>МБОУ СШ № 56</c:v>
                </c:pt>
                <c:pt idx="85">
                  <c:v>МБОУ СШ № 98</c:v>
                </c:pt>
                <c:pt idx="86">
                  <c:v>МАОУ СШ № 143</c:v>
                </c:pt>
                <c:pt idx="87">
                  <c:v>МАОУ СШ № 151</c:v>
                </c:pt>
                <c:pt idx="88">
                  <c:v>МБОУ СШ № 147</c:v>
                </c:pt>
                <c:pt idx="89">
                  <c:v>МБОУ СШ № 5</c:v>
                </c:pt>
                <c:pt idx="90">
                  <c:v>МАОУ СШ № 115</c:v>
                </c:pt>
                <c:pt idx="91">
                  <c:v>МАОУ СШ № 85</c:v>
                </c:pt>
                <c:pt idx="92">
                  <c:v>МБОУ СШ № 156</c:v>
                </c:pt>
                <c:pt idx="93">
                  <c:v>МБОУ СШ № 129</c:v>
                </c:pt>
                <c:pt idx="94">
                  <c:v>МАОУ СШ № 108</c:v>
                </c:pt>
                <c:pt idx="95">
                  <c:v>МБОУ СШ № 18</c:v>
                </c:pt>
                <c:pt idx="96">
                  <c:v>МБОУ СШ № 66</c:v>
                </c:pt>
                <c:pt idx="97">
                  <c:v>МАОУ СШ № 121</c:v>
                </c:pt>
                <c:pt idx="98">
                  <c:v>МАОУ СШ № 134</c:v>
                </c:pt>
                <c:pt idx="99">
                  <c:v>ЦЕНТРАЛЬНЫЙ РАЙОН</c:v>
                </c:pt>
                <c:pt idx="100">
                  <c:v>МАОУ Гимназия № 2</c:v>
                </c:pt>
                <c:pt idx="101">
                  <c:v>МБОУ Лицей № 2</c:v>
                </c:pt>
                <c:pt idx="102">
                  <c:v>МБОУ СШ № 10 </c:v>
                </c:pt>
                <c:pt idx="103">
                  <c:v>МБОУ Гимназия  № 16</c:v>
                </c:pt>
                <c:pt idx="104">
                  <c:v>МБОУ СШ № 4</c:v>
                </c:pt>
                <c:pt idx="105">
                  <c:v>МАОУ СШ "Комплекс Покровский"</c:v>
                </c:pt>
                <c:pt idx="106">
                  <c:v>МБОУ СШ № 27</c:v>
                </c:pt>
                <c:pt idx="107">
                  <c:v>МБОУ СШ № 155</c:v>
                </c:pt>
                <c:pt idx="108">
                  <c:v>МБОУ СШ № 51</c:v>
                </c:pt>
              </c:strCache>
            </c:strRef>
          </c:cat>
          <c:val>
            <c:numRef>
              <c:f>'Русский-11 диаграмма'!$D$5:$D$113</c:f>
              <c:numCache>
                <c:formatCode>0,00</c:formatCode>
                <c:ptCount val="109"/>
                <c:pt idx="0">
                  <c:v>69.77</c:v>
                </c:pt>
                <c:pt idx="1">
                  <c:v>69.77</c:v>
                </c:pt>
                <c:pt idx="2">
                  <c:v>69.77</c:v>
                </c:pt>
                <c:pt idx="3">
                  <c:v>69.77</c:v>
                </c:pt>
                <c:pt idx="4">
                  <c:v>69.77</c:v>
                </c:pt>
                <c:pt idx="5">
                  <c:v>69.77</c:v>
                </c:pt>
                <c:pt idx="6">
                  <c:v>69.77</c:v>
                </c:pt>
                <c:pt idx="7">
                  <c:v>69.77</c:v>
                </c:pt>
                <c:pt idx="8">
                  <c:v>69.77</c:v>
                </c:pt>
                <c:pt idx="9">
                  <c:v>69.77</c:v>
                </c:pt>
                <c:pt idx="10">
                  <c:v>69.77</c:v>
                </c:pt>
                <c:pt idx="11">
                  <c:v>69.77</c:v>
                </c:pt>
                <c:pt idx="12">
                  <c:v>69.77</c:v>
                </c:pt>
                <c:pt idx="13">
                  <c:v>69.77</c:v>
                </c:pt>
                <c:pt idx="14">
                  <c:v>69.77</c:v>
                </c:pt>
                <c:pt idx="15">
                  <c:v>69.77</c:v>
                </c:pt>
                <c:pt idx="16">
                  <c:v>69.77</c:v>
                </c:pt>
                <c:pt idx="17">
                  <c:v>69.77</c:v>
                </c:pt>
                <c:pt idx="18">
                  <c:v>69.77</c:v>
                </c:pt>
                <c:pt idx="19">
                  <c:v>69.77</c:v>
                </c:pt>
                <c:pt idx="20">
                  <c:v>69.77</c:v>
                </c:pt>
                <c:pt idx="21">
                  <c:v>69.77</c:v>
                </c:pt>
                <c:pt idx="22">
                  <c:v>69.77</c:v>
                </c:pt>
                <c:pt idx="23">
                  <c:v>69.77</c:v>
                </c:pt>
                <c:pt idx="24">
                  <c:v>69.77</c:v>
                </c:pt>
                <c:pt idx="25">
                  <c:v>69.77</c:v>
                </c:pt>
                <c:pt idx="26">
                  <c:v>69.77</c:v>
                </c:pt>
                <c:pt idx="27">
                  <c:v>69.77</c:v>
                </c:pt>
                <c:pt idx="28">
                  <c:v>69.77</c:v>
                </c:pt>
                <c:pt idx="29">
                  <c:v>69.77</c:v>
                </c:pt>
                <c:pt idx="30">
                  <c:v>69.77</c:v>
                </c:pt>
                <c:pt idx="31">
                  <c:v>69.77</c:v>
                </c:pt>
                <c:pt idx="32">
                  <c:v>69.77</c:v>
                </c:pt>
                <c:pt idx="33">
                  <c:v>69.77</c:v>
                </c:pt>
                <c:pt idx="34">
                  <c:v>69.77</c:v>
                </c:pt>
                <c:pt idx="35">
                  <c:v>69.77</c:v>
                </c:pt>
                <c:pt idx="36">
                  <c:v>69.77</c:v>
                </c:pt>
                <c:pt idx="37">
                  <c:v>69.77</c:v>
                </c:pt>
                <c:pt idx="38">
                  <c:v>69.77</c:v>
                </c:pt>
                <c:pt idx="39">
                  <c:v>69.77</c:v>
                </c:pt>
                <c:pt idx="40">
                  <c:v>69.77</c:v>
                </c:pt>
                <c:pt idx="41">
                  <c:v>69.77</c:v>
                </c:pt>
                <c:pt idx="42">
                  <c:v>69.77</c:v>
                </c:pt>
                <c:pt idx="43">
                  <c:v>69.77</c:v>
                </c:pt>
                <c:pt idx="44">
                  <c:v>69.77</c:v>
                </c:pt>
                <c:pt idx="45">
                  <c:v>69.77</c:v>
                </c:pt>
                <c:pt idx="46">
                  <c:v>69.77</c:v>
                </c:pt>
                <c:pt idx="47">
                  <c:v>69.77</c:v>
                </c:pt>
                <c:pt idx="48">
                  <c:v>69.77</c:v>
                </c:pt>
                <c:pt idx="49">
                  <c:v>69.77</c:v>
                </c:pt>
                <c:pt idx="50">
                  <c:v>69.77</c:v>
                </c:pt>
                <c:pt idx="51">
                  <c:v>69.77</c:v>
                </c:pt>
                <c:pt idx="52">
                  <c:v>69.77</c:v>
                </c:pt>
                <c:pt idx="53">
                  <c:v>69.77</c:v>
                </c:pt>
                <c:pt idx="54">
                  <c:v>69.77</c:v>
                </c:pt>
                <c:pt idx="55">
                  <c:v>69.77</c:v>
                </c:pt>
                <c:pt idx="56">
                  <c:v>69.77</c:v>
                </c:pt>
                <c:pt idx="57">
                  <c:v>69.77</c:v>
                </c:pt>
                <c:pt idx="58">
                  <c:v>69.77</c:v>
                </c:pt>
                <c:pt idx="59">
                  <c:v>69.77</c:v>
                </c:pt>
                <c:pt idx="60">
                  <c:v>69.77</c:v>
                </c:pt>
                <c:pt idx="61">
                  <c:v>69.77</c:v>
                </c:pt>
                <c:pt idx="62">
                  <c:v>69.77</c:v>
                </c:pt>
                <c:pt idx="63">
                  <c:v>69.77</c:v>
                </c:pt>
                <c:pt idx="64">
                  <c:v>69.77</c:v>
                </c:pt>
                <c:pt idx="65">
                  <c:v>69.77</c:v>
                </c:pt>
                <c:pt idx="66">
                  <c:v>69.77</c:v>
                </c:pt>
                <c:pt idx="67">
                  <c:v>69.77</c:v>
                </c:pt>
                <c:pt idx="68">
                  <c:v>69.77</c:v>
                </c:pt>
                <c:pt idx="69">
                  <c:v>69.77</c:v>
                </c:pt>
                <c:pt idx="70">
                  <c:v>69.77</c:v>
                </c:pt>
                <c:pt idx="71">
                  <c:v>69.77</c:v>
                </c:pt>
                <c:pt idx="72">
                  <c:v>69.77</c:v>
                </c:pt>
                <c:pt idx="73">
                  <c:v>69.77</c:v>
                </c:pt>
                <c:pt idx="74">
                  <c:v>69.77</c:v>
                </c:pt>
                <c:pt idx="75">
                  <c:v>69.77</c:v>
                </c:pt>
                <c:pt idx="76">
                  <c:v>69.77</c:v>
                </c:pt>
                <c:pt idx="77">
                  <c:v>69.77</c:v>
                </c:pt>
                <c:pt idx="78">
                  <c:v>69.77</c:v>
                </c:pt>
                <c:pt idx="79">
                  <c:v>69.77</c:v>
                </c:pt>
                <c:pt idx="80">
                  <c:v>69.77</c:v>
                </c:pt>
                <c:pt idx="81">
                  <c:v>69.77</c:v>
                </c:pt>
                <c:pt idx="82">
                  <c:v>69.77</c:v>
                </c:pt>
                <c:pt idx="83">
                  <c:v>69.77</c:v>
                </c:pt>
                <c:pt idx="84">
                  <c:v>69.77</c:v>
                </c:pt>
                <c:pt idx="85">
                  <c:v>69.77</c:v>
                </c:pt>
                <c:pt idx="86">
                  <c:v>69.77</c:v>
                </c:pt>
                <c:pt idx="87">
                  <c:v>69.77</c:v>
                </c:pt>
                <c:pt idx="88">
                  <c:v>69.77</c:v>
                </c:pt>
                <c:pt idx="89">
                  <c:v>69.77</c:v>
                </c:pt>
                <c:pt idx="90">
                  <c:v>69.77</c:v>
                </c:pt>
                <c:pt idx="91">
                  <c:v>69.77</c:v>
                </c:pt>
                <c:pt idx="92">
                  <c:v>69.77</c:v>
                </c:pt>
                <c:pt idx="93">
                  <c:v>69.77</c:v>
                </c:pt>
                <c:pt idx="94">
                  <c:v>69.77</c:v>
                </c:pt>
                <c:pt idx="95">
                  <c:v>69.77</c:v>
                </c:pt>
                <c:pt idx="96">
                  <c:v>69.77</c:v>
                </c:pt>
                <c:pt idx="97">
                  <c:v>69.77</c:v>
                </c:pt>
                <c:pt idx="98">
                  <c:v>69.77</c:v>
                </c:pt>
                <c:pt idx="99">
                  <c:v>69.77</c:v>
                </c:pt>
                <c:pt idx="100">
                  <c:v>69.77</c:v>
                </c:pt>
                <c:pt idx="101">
                  <c:v>69.77</c:v>
                </c:pt>
                <c:pt idx="102">
                  <c:v>69.77</c:v>
                </c:pt>
                <c:pt idx="103">
                  <c:v>69.77</c:v>
                </c:pt>
                <c:pt idx="104">
                  <c:v>69.77</c:v>
                </c:pt>
                <c:pt idx="105">
                  <c:v>69.77</c:v>
                </c:pt>
                <c:pt idx="106">
                  <c:v>69.77</c:v>
                </c:pt>
                <c:pt idx="107">
                  <c:v>69.77</c:v>
                </c:pt>
                <c:pt idx="108">
                  <c:v>69.77</c:v>
                </c:pt>
              </c:numCache>
            </c:numRef>
          </c:val>
          <c:smooth val="0"/>
        </c:ser>
        <c:ser>
          <c:idx val="12"/>
          <c:order val="1"/>
          <c:tx>
            <c:v>2022 ср. балл ОУ</c:v>
          </c:tx>
          <c:spPr>
            <a:ln w="25400">
              <a:solidFill>
                <a:srgbClr val="FF0066"/>
              </a:solidFill>
            </a:ln>
          </c:spPr>
          <c:marker>
            <c:symbol val="none"/>
          </c:marker>
          <c:cat>
            <c:strRef>
              <c:f>'Русский-11 диаграмма'!$B$5:$B$113</c:f>
              <c:strCache>
                <c:ptCount val="109"/>
                <c:pt idx="0">
                  <c:v>ЖЕЛЕЗНОДОРОЖНЫЙ РАЙОН</c:v>
                </c:pt>
                <c:pt idx="1">
                  <c:v>МБОУ Лицей № 28</c:v>
                </c:pt>
                <c:pt idx="2">
                  <c:v>МАОУ Лицей № 7 </c:v>
                </c:pt>
                <c:pt idx="3">
                  <c:v>МАОУ СШ № 12</c:v>
                </c:pt>
                <c:pt idx="4">
                  <c:v>МАОУ Гимназия № 8</c:v>
                </c:pt>
                <c:pt idx="5">
                  <c:v>МАОУ Гимназия № 9</c:v>
                </c:pt>
                <c:pt idx="6">
                  <c:v>МАОУ СШ № 19</c:v>
                </c:pt>
                <c:pt idx="7">
                  <c:v>МБОУ СШ № 86</c:v>
                </c:pt>
                <c:pt idx="8">
                  <c:v>МАОУ СШ № 32</c:v>
                </c:pt>
                <c:pt idx="9">
                  <c:v>КИРОВСКИЙ РАЙОН</c:v>
                </c:pt>
                <c:pt idx="10">
                  <c:v>МАОУ Гимназия № 10</c:v>
                </c:pt>
                <c:pt idx="11">
                  <c:v>МАОУ Лицей № 6 "Перспектива"</c:v>
                </c:pt>
                <c:pt idx="12">
                  <c:v>МАОУ Гимназия № 6</c:v>
                </c:pt>
                <c:pt idx="13">
                  <c:v>МАОУ Лицей № 11</c:v>
                </c:pt>
                <c:pt idx="14">
                  <c:v>МБОУ СШ № 46</c:v>
                </c:pt>
                <c:pt idx="15">
                  <c:v>МБОУ СШ № 135</c:v>
                </c:pt>
                <c:pt idx="16">
                  <c:v>МАОУ СШ № 90</c:v>
                </c:pt>
                <c:pt idx="17">
                  <c:v>МАОУ Гимназия № 4</c:v>
                </c:pt>
                <c:pt idx="18">
                  <c:v>МАОУ СШ № 8 "Созидание"</c:v>
                </c:pt>
                <c:pt idx="19">
                  <c:v>МБОУ СШ № 81</c:v>
                </c:pt>
                <c:pt idx="20">
                  <c:v>ЛЕНИНСКИЙ РАЙОН</c:v>
                </c:pt>
                <c:pt idx="21">
                  <c:v>МБОУ Гимназия № 7</c:v>
                </c:pt>
                <c:pt idx="22">
                  <c:v>МБОУ СШ № 64</c:v>
                </c:pt>
                <c:pt idx="23">
                  <c:v>МБОУ СШ № 94</c:v>
                </c:pt>
                <c:pt idx="24">
                  <c:v>МАОУ Гимназия № 15</c:v>
                </c:pt>
                <c:pt idx="25">
                  <c:v>МАОУ Гимназия № 11 </c:v>
                </c:pt>
                <c:pt idx="26">
                  <c:v>МБОУ СШ № 44</c:v>
                </c:pt>
                <c:pt idx="27">
                  <c:v>МАОУ Лицей № 12</c:v>
                </c:pt>
                <c:pt idx="28">
                  <c:v>МБОУ Лицей № 3</c:v>
                </c:pt>
                <c:pt idx="29">
                  <c:v>МБОУ СШ № 65</c:v>
                </c:pt>
                <c:pt idx="30">
                  <c:v>МАОУ СШ № 89</c:v>
                </c:pt>
                <c:pt idx="31">
                  <c:v>МБОУ СШ № 53</c:v>
                </c:pt>
                <c:pt idx="32">
                  <c:v>МАОУ СШ № 148</c:v>
                </c:pt>
                <c:pt idx="33">
                  <c:v>МБОУ СШ №79</c:v>
                </c:pt>
                <c:pt idx="34">
                  <c:v>МБОУ СШ № 31</c:v>
                </c:pt>
                <c:pt idx="35">
                  <c:v>МБОУ СШ № 13</c:v>
                </c:pt>
                <c:pt idx="36">
                  <c:v>ОКТЯБРЬСКИЙ РАЙОН</c:v>
                </c:pt>
                <c:pt idx="37">
                  <c:v>МБОУ СШ № 3</c:v>
                </c:pt>
                <c:pt idx="38">
                  <c:v>МБОУ Лицей № 10</c:v>
                </c:pt>
                <c:pt idx="39">
                  <c:v>МАОУ СШ № 82</c:v>
                </c:pt>
                <c:pt idx="40">
                  <c:v>МАОУ Гимназия № 13 "Академ"</c:v>
                </c:pt>
                <c:pt idx="41">
                  <c:v>МАОУ "КУГ № 1 - Универс"</c:v>
                </c:pt>
                <c:pt idx="42">
                  <c:v>МБОУ СШ № 99</c:v>
                </c:pt>
                <c:pt idx="43">
                  <c:v>МБОУ Лицей № 8</c:v>
                </c:pt>
                <c:pt idx="44">
                  <c:v>МБОУ Гимназия № 3</c:v>
                </c:pt>
                <c:pt idx="45">
                  <c:v>МБОУ СШ № 73</c:v>
                </c:pt>
                <c:pt idx="46">
                  <c:v>МБОУ СШ № 72 </c:v>
                </c:pt>
                <c:pt idx="47">
                  <c:v>МАОУ Лицей № 1</c:v>
                </c:pt>
                <c:pt idx="48">
                  <c:v>МАОУ Школа-интернат № 1 </c:v>
                </c:pt>
                <c:pt idx="49">
                  <c:v>МБОУ СШ № 84</c:v>
                </c:pt>
                <c:pt idx="50">
                  <c:v>МБОУ СШ № 36</c:v>
                </c:pt>
                <c:pt idx="51">
                  <c:v>МБОУ СШ № 95</c:v>
                </c:pt>
                <c:pt idx="52">
                  <c:v>МБОУ СШ № 133 </c:v>
                </c:pt>
                <c:pt idx="53">
                  <c:v>МБОУ СШ № 21</c:v>
                </c:pt>
                <c:pt idx="54">
                  <c:v>СВЕРДЛОВСКИЙ РАЙОН</c:v>
                </c:pt>
                <c:pt idx="55">
                  <c:v>МБОУ СШ № 76</c:v>
                </c:pt>
                <c:pt idx="56">
                  <c:v>МАОУ Лицей № 9 "Лидер"</c:v>
                </c:pt>
                <c:pt idx="57">
                  <c:v>МАОУ СШ № 137</c:v>
                </c:pt>
                <c:pt idx="58">
                  <c:v>МАОУ СШ № 23</c:v>
                </c:pt>
                <c:pt idx="59">
                  <c:v>МАОУ Гимназия № 14</c:v>
                </c:pt>
                <c:pt idx="60">
                  <c:v>МАОУ СШ № 6</c:v>
                </c:pt>
                <c:pt idx="61">
                  <c:v>МАОУ СШ № 158</c:v>
                </c:pt>
                <c:pt idx="62">
                  <c:v>МБОУ СШ № 42</c:v>
                </c:pt>
                <c:pt idx="63">
                  <c:v>МБОУ СШ № 45</c:v>
                </c:pt>
                <c:pt idx="64">
                  <c:v>МБОУ СШ № 93</c:v>
                </c:pt>
                <c:pt idx="65">
                  <c:v>МБОУ СШ № 17</c:v>
                </c:pt>
                <c:pt idx="66">
                  <c:v>МБОУ СШ № 62</c:v>
                </c:pt>
                <c:pt idx="67">
                  <c:v>МБОУ СШ № 34</c:v>
                </c:pt>
                <c:pt idx="68">
                  <c:v>МБОУ СШ № 78</c:v>
                </c:pt>
                <c:pt idx="69">
                  <c:v>СОВЕТСКИЙ РАЙОН</c:v>
                </c:pt>
                <c:pt idx="70">
                  <c:v>МАОУ СШ № 144</c:v>
                </c:pt>
                <c:pt idx="71">
                  <c:v>МБОУ СШ № 157</c:v>
                </c:pt>
                <c:pt idx="72">
                  <c:v>МАОУ СШ № 149</c:v>
                </c:pt>
                <c:pt idx="73">
                  <c:v>МАОУ СШ № 154</c:v>
                </c:pt>
                <c:pt idx="74">
                  <c:v>МАОУ СШ № 145</c:v>
                </c:pt>
                <c:pt idx="75">
                  <c:v>МАОУ СШ № 152</c:v>
                </c:pt>
                <c:pt idx="76">
                  <c:v>МАОУ СШ № 7</c:v>
                </c:pt>
                <c:pt idx="77">
                  <c:v>МБОУ СШ № 91</c:v>
                </c:pt>
                <c:pt idx="78">
                  <c:v>МАОУ СШ № 150</c:v>
                </c:pt>
                <c:pt idx="79">
                  <c:v>МАОУ СШ № 141</c:v>
                </c:pt>
                <c:pt idx="80">
                  <c:v>МАОУ СШ № 1</c:v>
                </c:pt>
                <c:pt idx="81">
                  <c:v>МАОУ СШ № 139</c:v>
                </c:pt>
                <c:pt idx="82">
                  <c:v>МАОУ СШ № 24</c:v>
                </c:pt>
                <c:pt idx="83">
                  <c:v>МБОУ СШ № 69</c:v>
                </c:pt>
                <c:pt idx="84">
                  <c:v>МБОУ СШ № 56</c:v>
                </c:pt>
                <c:pt idx="85">
                  <c:v>МБОУ СШ № 98</c:v>
                </c:pt>
                <c:pt idx="86">
                  <c:v>МАОУ СШ № 143</c:v>
                </c:pt>
                <c:pt idx="87">
                  <c:v>МАОУ СШ № 151</c:v>
                </c:pt>
                <c:pt idx="88">
                  <c:v>МБОУ СШ № 147</c:v>
                </c:pt>
                <c:pt idx="89">
                  <c:v>МБОУ СШ № 5</c:v>
                </c:pt>
                <c:pt idx="90">
                  <c:v>МАОУ СШ № 115</c:v>
                </c:pt>
                <c:pt idx="91">
                  <c:v>МАОУ СШ № 85</c:v>
                </c:pt>
                <c:pt idx="92">
                  <c:v>МБОУ СШ № 156</c:v>
                </c:pt>
                <c:pt idx="93">
                  <c:v>МБОУ СШ № 129</c:v>
                </c:pt>
                <c:pt idx="94">
                  <c:v>МАОУ СШ № 108</c:v>
                </c:pt>
                <c:pt idx="95">
                  <c:v>МБОУ СШ № 18</c:v>
                </c:pt>
                <c:pt idx="96">
                  <c:v>МБОУ СШ № 66</c:v>
                </c:pt>
                <c:pt idx="97">
                  <c:v>МАОУ СШ № 121</c:v>
                </c:pt>
                <c:pt idx="98">
                  <c:v>МАОУ СШ № 134</c:v>
                </c:pt>
                <c:pt idx="99">
                  <c:v>ЦЕНТРАЛЬНЫЙ РАЙОН</c:v>
                </c:pt>
                <c:pt idx="100">
                  <c:v>МАОУ Гимназия № 2</c:v>
                </c:pt>
                <c:pt idx="101">
                  <c:v>МБОУ Лицей № 2</c:v>
                </c:pt>
                <c:pt idx="102">
                  <c:v>МБОУ СШ № 10 </c:v>
                </c:pt>
                <c:pt idx="103">
                  <c:v>МБОУ Гимназия  № 16</c:v>
                </c:pt>
                <c:pt idx="104">
                  <c:v>МБОУ СШ № 4</c:v>
                </c:pt>
                <c:pt idx="105">
                  <c:v>МАОУ СШ "Комплекс Покровский"</c:v>
                </c:pt>
                <c:pt idx="106">
                  <c:v>МБОУ СШ № 27</c:v>
                </c:pt>
                <c:pt idx="107">
                  <c:v>МБОУ СШ № 155</c:v>
                </c:pt>
                <c:pt idx="108">
                  <c:v>МБОУ СШ № 51</c:v>
                </c:pt>
              </c:strCache>
            </c:strRef>
          </c:cat>
          <c:val>
            <c:numRef>
              <c:f>'Русский-11 диаграмма'!$E$5:$E$113</c:f>
              <c:numCache>
                <c:formatCode>0,00</c:formatCode>
                <c:ptCount val="109"/>
                <c:pt idx="0">
                  <c:v>65.910987794537562</c:v>
                </c:pt>
                <c:pt idx="1">
                  <c:v>74.215686274509807</c:v>
                </c:pt>
                <c:pt idx="2">
                  <c:v>72.099999999999994</c:v>
                </c:pt>
                <c:pt idx="3">
                  <c:v>68.424242424242422</c:v>
                </c:pt>
                <c:pt idx="4">
                  <c:v>67.5</c:v>
                </c:pt>
                <c:pt idx="5">
                  <c:v>67.13095238095238</c:v>
                </c:pt>
                <c:pt idx="6">
                  <c:v>65.61702127659575</c:v>
                </c:pt>
                <c:pt idx="7">
                  <c:v>56.3</c:v>
                </c:pt>
                <c:pt idx="8">
                  <c:v>56</c:v>
                </c:pt>
                <c:pt idx="9">
                  <c:v>65.830000000000013</c:v>
                </c:pt>
                <c:pt idx="10">
                  <c:v>73.900000000000006</c:v>
                </c:pt>
                <c:pt idx="11">
                  <c:v>70.599999999999994</c:v>
                </c:pt>
                <c:pt idx="12">
                  <c:v>70.099999999999994</c:v>
                </c:pt>
                <c:pt idx="13">
                  <c:v>69.3</c:v>
                </c:pt>
                <c:pt idx="14">
                  <c:v>69</c:v>
                </c:pt>
                <c:pt idx="15">
                  <c:v>65.7</c:v>
                </c:pt>
                <c:pt idx="16">
                  <c:v>65.3</c:v>
                </c:pt>
                <c:pt idx="17">
                  <c:v>63.1</c:v>
                </c:pt>
                <c:pt idx="18">
                  <c:v>56.6</c:v>
                </c:pt>
                <c:pt idx="19">
                  <c:v>54.7</c:v>
                </c:pt>
                <c:pt idx="20">
                  <c:v>62.68</c:v>
                </c:pt>
                <c:pt idx="21">
                  <c:v>72.2</c:v>
                </c:pt>
                <c:pt idx="22">
                  <c:v>70.5</c:v>
                </c:pt>
                <c:pt idx="23">
                  <c:v>69.599999999999994</c:v>
                </c:pt>
                <c:pt idx="24">
                  <c:v>69.2</c:v>
                </c:pt>
                <c:pt idx="25">
                  <c:v>67.599999999999994</c:v>
                </c:pt>
                <c:pt idx="26">
                  <c:v>67.400000000000006</c:v>
                </c:pt>
                <c:pt idx="27">
                  <c:v>67</c:v>
                </c:pt>
                <c:pt idx="28">
                  <c:v>67</c:v>
                </c:pt>
                <c:pt idx="29">
                  <c:v>61.6</c:v>
                </c:pt>
                <c:pt idx="30">
                  <c:v>59.7</c:v>
                </c:pt>
                <c:pt idx="31">
                  <c:v>58.8</c:v>
                </c:pt>
                <c:pt idx="32">
                  <c:v>56.7</c:v>
                </c:pt>
                <c:pt idx="33">
                  <c:v>54</c:v>
                </c:pt>
                <c:pt idx="34">
                  <c:v>51.9</c:v>
                </c:pt>
                <c:pt idx="35">
                  <c:v>47</c:v>
                </c:pt>
                <c:pt idx="36">
                  <c:v>65.67647058823529</c:v>
                </c:pt>
                <c:pt idx="37">
                  <c:v>73</c:v>
                </c:pt>
                <c:pt idx="38">
                  <c:v>70.599999999999994</c:v>
                </c:pt>
                <c:pt idx="39">
                  <c:v>70</c:v>
                </c:pt>
                <c:pt idx="40">
                  <c:v>69.8</c:v>
                </c:pt>
                <c:pt idx="41">
                  <c:v>69.599999999999994</c:v>
                </c:pt>
                <c:pt idx="42">
                  <c:v>68.900000000000006</c:v>
                </c:pt>
                <c:pt idx="43">
                  <c:v>68.599999999999994</c:v>
                </c:pt>
                <c:pt idx="44">
                  <c:v>67</c:v>
                </c:pt>
                <c:pt idx="45">
                  <c:v>66.2</c:v>
                </c:pt>
                <c:pt idx="46">
                  <c:v>65.599999999999994</c:v>
                </c:pt>
                <c:pt idx="47">
                  <c:v>65.099999999999994</c:v>
                </c:pt>
                <c:pt idx="48">
                  <c:v>64.099999999999994</c:v>
                </c:pt>
                <c:pt idx="49">
                  <c:v>61.8</c:v>
                </c:pt>
                <c:pt idx="50">
                  <c:v>61.1</c:v>
                </c:pt>
                <c:pt idx="51">
                  <c:v>59.9</c:v>
                </c:pt>
                <c:pt idx="52">
                  <c:v>58.7</c:v>
                </c:pt>
                <c:pt idx="53">
                  <c:v>56.5</c:v>
                </c:pt>
                <c:pt idx="54">
                  <c:v>62.071428571428577</c:v>
                </c:pt>
                <c:pt idx="55">
                  <c:v>70.2</c:v>
                </c:pt>
                <c:pt idx="56">
                  <c:v>69.400000000000006</c:v>
                </c:pt>
                <c:pt idx="57">
                  <c:v>68.8</c:v>
                </c:pt>
                <c:pt idx="58">
                  <c:v>67.900000000000006</c:v>
                </c:pt>
                <c:pt idx="59">
                  <c:v>67.099999999999994</c:v>
                </c:pt>
                <c:pt idx="60">
                  <c:v>66.8</c:v>
                </c:pt>
                <c:pt idx="61">
                  <c:v>66</c:v>
                </c:pt>
                <c:pt idx="62">
                  <c:v>66</c:v>
                </c:pt>
                <c:pt idx="63">
                  <c:v>61.7</c:v>
                </c:pt>
                <c:pt idx="64">
                  <c:v>60.5</c:v>
                </c:pt>
                <c:pt idx="65">
                  <c:v>55.4</c:v>
                </c:pt>
                <c:pt idx="66">
                  <c:v>53.2</c:v>
                </c:pt>
                <c:pt idx="67">
                  <c:v>53</c:v>
                </c:pt>
                <c:pt idx="68">
                  <c:v>43</c:v>
                </c:pt>
                <c:pt idx="69">
                  <c:v>66.027586206896544</c:v>
                </c:pt>
                <c:pt idx="70">
                  <c:v>74.5</c:v>
                </c:pt>
                <c:pt idx="71">
                  <c:v>70.3</c:v>
                </c:pt>
                <c:pt idx="72">
                  <c:v>70</c:v>
                </c:pt>
                <c:pt idx="73">
                  <c:v>69.8</c:v>
                </c:pt>
                <c:pt idx="74">
                  <c:v>69.5</c:v>
                </c:pt>
                <c:pt idx="75">
                  <c:v>69.2</c:v>
                </c:pt>
                <c:pt idx="76">
                  <c:v>68.3</c:v>
                </c:pt>
                <c:pt idx="77">
                  <c:v>68.099999999999994</c:v>
                </c:pt>
                <c:pt idx="78">
                  <c:v>68</c:v>
                </c:pt>
                <c:pt idx="79">
                  <c:v>67.8</c:v>
                </c:pt>
                <c:pt idx="80">
                  <c:v>67</c:v>
                </c:pt>
                <c:pt idx="81">
                  <c:v>67</c:v>
                </c:pt>
                <c:pt idx="82">
                  <c:v>67</c:v>
                </c:pt>
                <c:pt idx="83">
                  <c:v>67</c:v>
                </c:pt>
                <c:pt idx="84">
                  <c:v>66.8</c:v>
                </c:pt>
                <c:pt idx="85">
                  <c:v>66.599999999999994</c:v>
                </c:pt>
                <c:pt idx="86">
                  <c:v>66.400000000000006</c:v>
                </c:pt>
                <c:pt idx="87">
                  <c:v>66</c:v>
                </c:pt>
                <c:pt idx="88">
                  <c:v>65.5</c:v>
                </c:pt>
                <c:pt idx="89">
                  <c:v>65</c:v>
                </c:pt>
                <c:pt idx="90">
                  <c:v>64.599999999999994</c:v>
                </c:pt>
                <c:pt idx="91">
                  <c:v>64.599999999999994</c:v>
                </c:pt>
                <c:pt idx="92">
                  <c:v>63.8</c:v>
                </c:pt>
                <c:pt idx="93">
                  <c:v>62.7</c:v>
                </c:pt>
                <c:pt idx="94">
                  <c:v>62.1</c:v>
                </c:pt>
                <c:pt idx="95">
                  <c:v>60.4</c:v>
                </c:pt>
                <c:pt idx="96">
                  <c:v>60.4</c:v>
                </c:pt>
                <c:pt idx="97">
                  <c:v>60</c:v>
                </c:pt>
                <c:pt idx="98">
                  <c:v>56.4</c:v>
                </c:pt>
                <c:pt idx="99">
                  <c:v>67.463372634826101</c:v>
                </c:pt>
                <c:pt idx="100">
                  <c:v>79.602409638554221</c:v>
                </c:pt>
                <c:pt idx="101">
                  <c:v>74.2</c:v>
                </c:pt>
                <c:pt idx="102">
                  <c:v>72.064102564102569</c:v>
                </c:pt>
                <c:pt idx="103">
                  <c:v>70.951807228915669</c:v>
                </c:pt>
                <c:pt idx="104">
                  <c:v>68.347826086956516</c:v>
                </c:pt>
                <c:pt idx="105">
                  <c:v>62.4</c:v>
                </c:pt>
                <c:pt idx="106">
                  <c:v>60.2</c:v>
                </c:pt>
                <c:pt idx="107">
                  <c:v>60.02325581395349</c:v>
                </c:pt>
                <c:pt idx="108">
                  <c:v>59.38095238095238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29632"/>
        <c:axId val="105031936"/>
      </c:lineChart>
      <c:catAx>
        <c:axId val="105029632"/>
        <c:scaling>
          <c:orientation val="minMax"/>
        </c:scaling>
        <c:delete val="0"/>
        <c:axPos val="b"/>
        <c:numFmt formatCode="\О\с\н\о\в\н\о\й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5031936"/>
        <c:crosses val="autoZero"/>
        <c:auto val="1"/>
        <c:lblAlgn val="ctr"/>
        <c:lblOffset val="100"/>
        <c:noMultiLvlLbl val="0"/>
      </c:catAx>
      <c:valAx>
        <c:axId val="105031936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5029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500492709845253"/>
          <c:y val="1.4845237784341115E-2"/>
          <c:w val="0.72993297894544262"/>
          <c:h val="3.26606604584883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52918</xdr:colOff>
      <xdr:row>0</xdr:row>
      <xdr:rowOff>71966</xdr:rowOff>
    </xdr:from>
    <xdr:to>
      <xdr:col>25</xdr:col>
      <xdr:colOff>523875</xdr:colOff>
      <xdr:row>0</xdr:row>
      <xdr:rowOff>5131593</xdr:rowOff>
    </xdr:to>
    <xdr:graphicFrame macro="">
      <xdr:nvGraphicFramePr>
        <xdr:cNvPr id="2" name="Диаграмма 1">
          <a:extLst>
            <a:ext uri="{FF2B5EF4-FFF2-40B4-BE49-F238E27FC236}">
              <a16:creationId xmlns="" xmlns:a16="http://schemas.microsoft.com/office/drawing/2014/main" id="{4893A542-78A6-449C-9F01-EC14603272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0.10765</cdr:x>
      <cdr:y>0.06389</cdr:y>
    </cdr:from>
    <cdr:to>
      <cdr:x>0.10862</cdr:x>
      <cdr:y>0.65375</cdr:y>
    </cdr:to>
    <cdr:cxnSp macro="">
      <cdr:nvCxnSpPr>
        <cdr:cNvPr id="3" name="Прямая соединительная линия 2">
          <a:extLst xmlns:a="http://schemas.openxmlformats.org/drawingml/2006/main">
            <a:ext uri="{FF2B5EF4-FFF2-40B4-BE49-F238E27FC236}">
              <a16:creationId xmlns="" xmlns:a16="http://schemas.microsoft.com/office/drawing/2014/main" id="{B130E91A-9E75-41E5-80E4-F449D3C7ABEF}"/>
            </a:ext>
          </a:extLst>
        </cdr:cNvPr>
        <cdr:cNvCxnSpPr/>
      </cdr:nvCxnSpPr>
      <cdr:spPr>
        <a:xfrm xmlns:a="http://schemas.openxmlformats.org/drawingml/2006/main">
          <a:off x="1755400" y="323260"/>
          <a:ext cx="15817" cy="298447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0.20775</cdr:x>
      <cdr:y>0.06987</cdr:y>
    </cdr:from>
    <cdr:to>
      <cdr:x>0.20865</cdr:x>
      <cdr:y>0.65854</cdr:y>
    </cdr:to>
    <cdr:cxnSp macro="">
      <cdr:nvCxnSpPr>
        <cdr:cNvPr id="5" name="Прямая соединительная линия 4">
          <a:extLst xmlns:a="http://schemas.openxmlformats.org/drawingml/2006/main">
            <a:ext uri="{FF2B5EF4-FFF2-40B4-BE49-F238E27FC236}">
              <a16:creationId xmlns="" xmlns:a16="http://schemas.microsoft.com/office/drawing/2014/main" id="{D28AE512-1B33-45A9-804C-371B7C77E461}"/>
            </a:ext>
          </a:extLst>
        </cdr:cNvPr>
        <cdr:cNvCxnSpPr/>
      </cdr:nvCxnSpPr>
      <cdr:spPr>
        <a:xfrm xmlns:a="http://schemas.openxmlformats.org/drawingml/2006/main" flipH="1">
          <a:off x="3387593" y="353530"/>
          <a:ext cx="14676" cy="297845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0.35141</cdr:x>
      <cdr:y>0.06461</cdr:y>
    </cdr:from>
    <cdr:to>
      <cdr:x>0.35214</cdr:x>
      <cdr:y>0.65358</cdr:y>
    </cdr:to>
    <cdr:cxnSp macro="">
      <cdr:nvCxnSpPr>
        <cdr:cNvPr id="6" name="Прямая соединительная линия 5">
          <a:extLst xmlns:a="http://schemas.openxmlformats.org/drawingml/2006/main">
            <a:ext uri="{FF2B5EF4-FFF2-40B4-BE49-F238E27FC236}">
              <a16:creationId xmlns="" xmlns:a16="http://schemas.microsoft.com/office/drawing/2014/main" id="{CE70001F-D757-4D82-BE10-4F2B74A73388}"/>
            </a:ext>
          </a:extLst>
        </cdr:cNvPr>
        <cdr:cNvCxnSpPr/>
      </cdr:nvCxnSpPr>
      <cdr:spPr>
        <a:xfrm xmlns:a="http://schemas.openxmlformats.org/drawingml/2006/main" flipH="1">
          <a:off x="5730106" y="326918"/>
          <a:ext cx="11903" cy="297996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0.51027</cdr:x>
      <cdr:y>0.0691</cdr:y>
    </cdr:from>
    <cdr:to>
      <cdr:x>0.5112</cdr:x>
      <cdr:y>0.65807</cdr:y>
    </cdr:to>
    <cdr:cxnSp macro="">
      <cdr:nvCxnSpPr>
        <cdr:cNvPr id="7" name="Прямая соединительная линия 6">
          <a:extLst xmlns:a="http://schemas.openxmlformats.org/drawingml/2006/main">
            <a:ext uri="{FF2B5EF4-FFF2-40B4-BE49-F238E27FC236}">
              <a16:creationId xmlns="" xmlns:a16="http://schemas.microsoft.com/office/drawing/2014/main" id="{D9BB3FF8-3C56-42D3-AA33-D969C0CED666}"/>
            </a:ext>
          </a:extLst>
        </cdr:cNvPr>
        <cdr:cNvCxnSpPr/>
      </cdr:nvCxnSpPr>
      <cdr:spPr>
        <a:xfrm xmlns:a="http://schemas.openxmlformats.org/drawingml/2006/main">
          <a:off x="8320530" y="349620"/>
          <a:ext cx="15165" cy="297996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0.64512</cdr:x>
      <cdr:y>0.06841</cdr:y>
    </cdr:from>
    <cdr:to>
      <cdr:x>0.64593</cdr:x>
      <cdr:y>0.66189</cdr:y>
    </cdr:to>
    <cdr:cxnSp macro="">
      <cdr:nvCxnSpPr>
        <cdr:cNvPr id="8" name="Прямая соединительная линия 7">
          <a:extLst xmlns:a="http://schemas.openxmlformats.org/drawingml/2006/main">
            <a:ext uri="{FF2B5EF4-FFF2-40B4-BE49-F238E27FC236}">
              <a16:creationId xmlns="" xmlns:a16="http://schemas.microsoft.com/office/drawing/2014/main" id="{7BB290B6-15AE-45EB-9A8A-919B64987878}"/>
            </a:ext>
          </a:extLst>
        </cdr:cNvPr>
        <cdr:cNvCxnSpPr/>
      </cdr:nvCxnSpPr>
      <cdr:spPr>
        <a:xfrm xmlns:a="http://schemas.openxmlformats.org/drawingml/2006/main">
          <a:off x="10613442" y="346129"/>
          <a:ext cx="13326" cy="3002788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0.91394</cdr:x>
      <cdr:y>0.0667</cdr:y>
    </cdr:from>
    <cdr:to>
      <cdr:x>0.91549</cdr:x>
      <cdr:y>0.65773</cdr:y>
    </cdr:to>
    <cdr:cxnSp macro="">
      <cdr:nvCxnSpPr>
        <cdr:cNvPr id="9" name="Прямая соединительная линия 8">
          <a:extLst xmlns:a="http://schemas.openxmlformats.org/drawingml/2006/main">
            <a:ext uri="{FF2B5EF4-FFF2-40B4-BE49-F238E27FC236}">
              <a16:creationId xmlns="" xmlns:a16="http://schemas.microsoft.com/office/drawing/2014/main" id="{80FE0DEE-CC5C-4143-BE8B-02CB46498D4C}"/>
            </a:ext>
          </a:extLst>
        </cdr:cNvPr>
        <cdr:cNvCxnSpPr/>
      </cdr:nvCxnSpPr>
      <cdr:spPr>
        <a:xfrm xmlns:a="http://schemas.openxmlformats.org/drawingml/2006/main">
          <a:off x="15035939" y="337477"/>
          <a:ext cx="25500" cy="299039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0.02812</cdr:x>
      <cdr:y>0.06521</cdr:y>
    </cdr:from>
    <cdr:to>
      <cdr:x>0.02861</cdr:x>
      <cdr:y>0.64884</cdr:y>
    </cdr:to>
    <cdr:cxnSp macro="">
      <cdr:nvCxnSpPr>
        <cdr:cNvPr id="16" name="Прямая соединительная линия 15"/>
        <cdr:cNvCxnSpPr/>
      </cdr:nvCxnSpPr>
      <cdr:spPr>
        <a:xfrm xmlns:a="http://schemas.openxmlformats.org/drawingml/2006/main">
          <a:off x="458527" y="329938"/>
          <a:ext cx="7991" cy="295295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93134</xdr:rowOff>
    </xdr:from>
    <xdr:to>
      <xdr:col>25</xdr:col>
      <xdr:colOff>583406</xdr:colOff>
      <xdr:row>0</xdr:row>
      <xdr:rowOff>5107782</xdr:rowOff>
    </xdr:to>
    <xdr:graphicFrame macro="">
      <xdr:nvGraphicFramePr>
        <xdr:cNvPr id="2" name="Диаграмма 1">
          <a:extLst>
            <a:ext uri="{FF2B5EF4-FFF2-40B4-BE49-F238E27FC236}">
              <a16:creationId xmlns="" xmlns:a16="http://schemas.microsoft.com/office/drawing/2014/main" id="{4893A542-78A6-449C-9F01-EC14603272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0.12229</cdr:x>
      <cdr:y>0.05937</cdr:y>
    </cdr:from>
    <cdr:to>
      <cdr:x>0.12326</cdr:x>
      <cdr:y>0.64923</cdr:y>
    </cdr:to>
    <cdr:cxnSp macro="">
      <cdr:nvCxnSpPr>
        <cdr:cNvPr id="3" name="Прямая соединительная линия 2">
          <a:extLst xmlns:a="http://schemas.openxmlformats.org/drawingml/2006/main">
            <a:ext uri="{FF2B5EF4-FFF2-40B4-BE49-F238E27FC236}">
              <a16:creationId xmlns="" xmlns:a16="http://schemas.microsoft.com/office/drawing/2014/main" id="{B130E91A-9E75-41E5-80E4-F449D3C7ABEF}"/>
            </a:ext>
          </a:extLst>
        </cdr:cNvPr>
        <cdr:cNvCxnSpPr/>
      </cdr:nvCxnSpPr>
      <cdr:spPr>
        <a:xfrm xmlns:a="http://schemas.openxmlformats.org/drawingml/2006/main">
          <a:off x="2041409" y="297705"/>
          <a:ext cx="16192" cy="295794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0.21808</cdr:x>
      <cdr:y>0.0669</cdr:y>
    </cdr:from>
    <cdr:to>
      <cdr:x>0.21969</cdr:x>
      <cdr:y>0.65356</cdr:y>
    </cdr:to>
    <cdr:cxnSp macro="">
      <cdr:nvCxnSpPr>
        <cdr:cNvPr id="5" name="Прямая соединительная линия 4">
          <a:extLst xmlns:a="http://schemas.openxmlformats.org/drawingml/2006/main">
            <a:ext uri="{FF2B5EF4-FFF2-40B4-BE49-F238E27FC236}">
              <a16:creationId xmlns="" xmlns:a16="http://schemas.microsoft.com/office/drawing/2014/main" id="{D28AE512-1B33-45A9-804C-371B7C77E461}"/>
            </a:ext>
          </a:extLst>
        </cdr:cNvPr>
        <cdr:cNvCxnSpPr/>
      </cdr:nvCxnSpPr>
      <cdr:spPr>
        <a:xfrm xmlns:a="http://schemas.openxmlformats.org/drawingml/2006/main" flipH="1">
          <a:off x="3640314" y="335491"/>
          <a:ext cx="26810" cy="294188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0.35971</cdr:x>
      <cdr:y>0.05726</cdr:y>
    </cdr:from>
    <cdr:to>
      <cdr:x>0.36044</cdr:x>
      <cdr:y>0.64623</cdr:y>
    </cdr:to>
    <cdr:cxnSp macro="">
      <cdr:nvCxnSpPr>
        <cdr:cNvPr id="6" name="Прямая соединительная линия 5">
          <a:extLst xmlns:a="http://schemas.openxmlformats.org/drawingml/2006/main">
            <a:ext uri="{FF2B5EF4-FFF2-40B4-BE49-F238E27FC236}">
              <a16:creationId xmlns="" xmlns:a16="http://schemas.microsoft.com/office/drawing/2014/main" id="{CE70001F-D757-4D82-BE10-4F2B74A73388}"/>
            </a:ext>
          </a:extLst>
        </cdr:cNvPr>
        <cdr:cNvCxnSpPr/>
      </cdr:nvCxnSpPr>
      <cdr:spPr>
        <a:xfrm xmlns:a="http://schemas.openxmlformats.org/drawingml/2006/main" flipH="1">
          <a:off x="6004559" y="287153"/>
          <a:ext cx="12186" cy="295347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0.5176</cdr:x>
      <cdr:y>0.0626</cdr:y>
    </cdr:from>
    <cdr:to>
      <cdr:x>0.51853</cdr:x>
      <cdr:y>0.65157</cdr:y>
    </cdr:to>
    <cdr:cxnSp macro="">
      <cdr:nvCxnSpPr>
        <cdr:cNvPr id="7" name="Прямая соединительная линия 6">
          <a:extLst xmlns:a="http://schemas.openxmlformats.org/drawingml/2006/main">
            <a:ext uri="{FF2B5EF4-FFF2-40B4-BE49-F238E27FC236}">
              <a16:creationId xmlns="" xmlns:a16="http://schemas.microsoft.com/office/drawing/2014/main" id="{D9BB3FF8-3C56-42D3-AA33-D969C0CED666}"/>
            </a:ext>
          </a:extLst>
        </cdr:cNvPr>
        <cdr:cNvCxnSpPr/>
      </cdr:nvCxnSpPr>
      <cdr:spPr>
        <a:xfrm xmlns:a="http://schemas.openxmlformats.org/drawingml/2006/main">
          <a:off x="8640032" y="313896"/>
          <a:ext cx="15524" cy="295347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0.64864</cdr:x>
      <cdr:y>0.06256</cdr:y>
    </cdr:from>
    <cdr:to>
      <cdr:x>0.64945</cdr:x>
      <cdr:y>0.65604</cdr:y>
    </cdr:to>
    <cdr:cxnSp macro="">
      <cdr:nvCxnSpPr>
        <cdr:cNvPr id="8" name="Прямая соединительная линия 7">
          <a:extLst xmlns:a="http://schemas.openxmlformats.org/drawingml/2006/main">
            <a:ext uri="{FF2B5EF4-FFF2-40B4-BE49-F238E27FC236}">
              <a16:creationId xmlns="" xmlns:a16="http://schemas.microsoft.com/office/drawing/2014/main" id="{7BB290B6-15AE-45EB-9A8A-919B64987878}"/>
            </a:ext>
          </a:extLst>
        </cdr:cNvPr>
        <cdr:cNvCxnSpPr/>
      </cdr:nvCxnSpPr>
      <cdr:spPr>
        <a:xfrm xmlns:a="http://schemas.openxmlformats.org/drawingml/2006/main">
          <a:off x="10827527" y="313716"/>
          <a:ext cx="13521" cy="297609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0.91322</cdr:x>
      <cdr:y>0.06214</cdr:y>
    </cdr:from>
    <cdr:to>
      <cdr:x>0.91326</cdr:x>
      <cdr:y>0.65092</cdr:y>
    </cdr:to>
    <cdr:cxnSp macro="">
      <cdr:nvCxnSpPr>
        <cdr:cNvPr id="9" name="Прямая соединительная линия 8">
          <a:extLst xmlns:a="http://schemas.openxmlformats.org/drawingml/2006/main">
            <a:ext uri="{FF2B5EF4-FFF2-40B4-BE49-F238E27FC236}">
              <a16:creationId xmlns="" xmlns:a16="http://schemas.microsoft.com/office/drawing/2014/main" id="{80FE0DEE-CC5C-4143-BE8B-02CB46498D4C}"/>
            </a:ext>
          </a:extLst>
        </cdr:cNvPr>
        <cdr:cNvCxnSpPr/>
      </cdr:nvCxnSpPr>
      <cdr:spPr>
        <a:xfrm xmlns:a="http://schemas.openxmlformats.org/drawingml/2006/main">
          <a:off x="15243913" y="311597"/>
          <a:ext cx="668" cy="295252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0.04389</cdr:x>
      <cdr:y>0.06989</cdr:y>
    </cdr:from>
    <cdr:to>
      <cdr:x>0.04438</cdr:x>
      <cdr:y>0.65352</cdr:y>
    </cdr:to>
    <cdr:cxnSp macro="">
      <cdr:nvCxnSpPr>
        <cdr:cNvPr id="16" name="Прямая соединительная линия 15"/>
        <cdr:cNvCxnSpPr/>
      </cdr:nvCxnSpPr>
      <cdr:spPr>
        <a:xfrm xmlns:a="http://schemas.openxmlformats.org/drawingml/2006/main">
          <a:off x="732613" y="350495"/>
          <a:ext cx="8179" cy="292669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M-FILES\Users\GUO\&#1054;&#1073;&#1097;&#1080;&#1077;%20&#1087;&#1072;&#1087;&#1082;&#1080;\&#1091;&#1087;&#1088;&#1072;&#1074;&#1083;&#1077;&#1085;&#1080;&#1077;\&#1054;&#1090;&#1076;&#1077;&#1083;&#1099;\&#1054;&#1090;&#1076;&#1077;&#1083;%20&#1086;&#1073;&#1097;&#1077;&#1075;&#1086;%20&#1086;&#1073;&#1088;&#1072;&#1079;&#1086;&#1074;&#1072;&#1085;&#1080;&#1103;\&#1051;&#1077;&#1075;&#1072;&#1095;&#1077;&#1074;&#1072;\2013-2014\&#1045;&#1043;&#1069;-2014\&#1056;&#1077;&#1079;&#1091;&#1083;&#1100;&#1090;&#1072;&#1090;&#1099;%20&#1045;&#1043;&#1069;-2014\29.05%20&#1088;&#1091;&#1089;&#1089;&#1082;\1_10001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полнение заданий"/>
      <sheetName val="XLR_NoRangeSheet"/>
    </sheetNames>
    <sheetDataSet>
      <sheetData sheetId="0"/>
      <sheetData sheetId="1" refreshError="1">
        <row r="6">
          <cell r="J6" t="str">
            <v>Код ППЭ</v>
          </cell>
          <cell r="K6" t="str">
            <v>Аудитория</v>
          </cell>
          <cell r="L6" t="str">
            <v>Фамилия</v>
          </cell>
          <cell r="M6" t="str">
            <v>Имя</v>
          </cell>
          <cell r="N6" t="str">
            <v>Отчество</v>
          </cell>
          <cell r="R6" t="str">
            <v>Задания типа А</v>
          </cell>
          <cell r="S6" t="str">
            <v>Задания типа В</v>
          </cell>
          <cell r="T6" t="str">
            <v>Задания типа C</v>
          </cell>
          <cell r="U6" t="str">
            <v>Серия документа</v>
          </cell>
          <cell r="V6" t="str">
            <v>Номер документа</v>
          </cell>
          <cell r="W6" t="str">
            <v>Балл</v>
          </cell>
          <cell r="Z6" t="str">
            <v>Первичный балл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topLeftCell="A2" zoomScale="90" zoomScaleNormal="90" workbookViewId="0">
      <selection activeCell="B2" sqref="B2:B3"/>
    </sheetView>
  </sheetViews>
  <sheetFormatPr defaultRowHeight="15" x14ac:dyDescent="0.25"/>
  <cols>
    <col min="1" max="1" width="4" style="110" bestFit="1" customWidth="1"/>
    <col min="2" max="2" width="31.42578125" style="110" customWidth="1"/>
    <col min="3" max="6" width="7.7109375" style="110" customWidth="1"/>
    <col min="7" max="7" width="7.42578125" style="110" customWidth="1"/>
    <col min="8" max="16384" width="9.140625" style="110"/>
  </cols>
  <sheetData>
    <row r="1" spans="1:10" ht="409.6" customHeight="1" thickBot="1" x14ac:dyDescent="0.3"/>
    <row r="2" spans="1:10" ht="18" customHeight="1" x14ac:dyDescent="0.25">
      <c r="A2" s="539" t="s">
        <v>41</v>
      </c>
      <c r="B2" s="541" t="s">
        <v>119</v>
      </c>
      <c r="C2" s="543">
        <v>2022</v>
      </c>
      <c r="D2" s="544"/>
      <c r="E2" s="544"/>
      <c r="F2" s="545"/>
      <c r="G2" s="537" t="s">
        <v>80</v>
      </c>
    </row>
    <row r="3" spans="1:10" ht="37.5" customHeight="1" thickBot="1" x14ac:dyDescent="0.3">
      <c r="A3" s="540"/>
      <c r="B3" s="542"/>
      <c r="C3" s="178" t="s">
        <v>71</v>
      </c>
      <c r="D3" s="246" t="s">
        <v>84</v>
      </c>
      <c r="E3" s="246" t="s">
        <v>85</v>
      </c>
      <c r="F3" s="179" t="s">
        <v>120</v>
      </c>
      <c r="G3" s="538"/>
    </row>
    <row r="4" spans="1:10" ht="15" customHeight="1" thickBot="1" x14ac:dyDescent="0.3">
      <c r="A4" s="5"/>
      <c r="B4" s="147" t="s">
        <v>105</v>
      </c>
      <c r="C4" s="176">
        <f>C5+C14+C25+C41+C59+C74+C104</f>
        <v>5662</v>
      </c>
      <c r="D4" s="237">
        <v>69.77</v>
      </c>
      <c r="E4" s="285">
        <f>AVERAGE(E6:E13,E15:E24,E26:E40,E42:E58,E60:E73,E75:E103,E105:E113)</f>
        <v>65.031943686958186</v>
      </c>
      <c r="F4" s="177"/>
      <c r="G4" s="148"/>
    </row>
    <row r="5" spans="1:10" ht="15" customHeight="1" thickBot="1" x14ac:dyDescent="0.3">
      <c r="A5" s="5"/>
      <c r="B5" s="149" t="s">
        <v>103</v>
      </c>
      <c r="C5" s="167">
        <f>SUM(C6:C13)</f>
        <v>482</v>
      </c>
      <c r="D5" s="168">
        <v>69.77</v>
      </c>
      <c r="E5" s="170">
        <f>AVERAGE(E6:E13)</f>
        <v>65.910987794537533</v>
      </c>
      <c r="F5" s="169"/>
      <c r="G5" s="185"/>
      <c r="I5" s="42"/>
      <c r="J5" s="28" t="s">
        <v>89</v>
      </c>
    </row>
    <row r="6" spans="1:10" ht="15" customHeight="1" x14ac:dyDescent="0.25">
      <c r="A6" s="162">
        <v>1</v>
      </c>
      <c r="B6" s="239" t="s">
        <v>135</v>
      </c>
      <c r="C6" s="117">
        <v>79</v>
      </c>
      <c r="D6" s="236">
        <v>69.77</v>
      </c>
      <c r="E6" s="288">
        <v>67.5</v>
      </c>
      <c r="F6" s="270">
        <v>40</v>
      </c>
      <c r="G6" s="305">
        <f>F6</f>
        <v>40</v>
      </c>
      <c r="I6" s="99"/>
      <c r="J6" s="28" t="s">
        <v>90</v>
      </c>
    </row>
    <row r="7" spans="1:10" ht="15" customHeight="1" x14ac:dyDescent="0.25">
      <c r="A7" s="152">
        <v>2</v>
      </c>
      <c r="B7" s="239" t="s">
        <v>51</v>
      </c>
      <c r="C7" s="117">
        <v>83</v>
      </c>
      <c r="D7" s="236">
        <v>69.77</v>
      </c>
      <c r="E7" s="288">
        <v>67.13095238095238</v>
      </c>
      <c r="F7" s="270">
        <v>42</v>
      </c>
      <c r="G7" s="306">
        <f t="shared" ref="G7:G60" si="0">F7</f>
        <v>42</v>
      </c>
      <c r="I7" s="100"/>
      <c r="J7" s="28" t="s">
        <v>91</v>
      </c>
    </row>
    <row r="8" spans="1:10" ht="15" customHeight="1" x14ac:dyDescent="0.25">
      <c r="A8" s="153">
        <v>3</v>
      </c>
      <c r="B8" s="239" t="s">
        <v>49</v>
      </c>
      <c r="C8" s="117">
        <v>113</v>
      </c>
      <c r="D8" s="236">
        <v>69.77</v>
      </c>
      <c r="E8" s="288">
        <v>72.099999999999994</v>
      </c>
      <c r="F8" s="270">
        <v>8</v>
      </c>
      <c r="G8" s="307">
        <f t="shared" si="0"/>
        <v>8</v>
      </c>
      <c r="I8" s="43"/>
      <c r="J8" s="28" t="s">
        <v>92</v>
      </c>
    </row>
    <row r="9" spans="1:10" ht="15" customHeight="1" x14ac:dyDescent="0.25">
      <c r="A9" s="153">
        <v>4</v>
      </c>
      <c r="B9" s="240" t="s">
        <v>50</v>
      </c>
      <c r="C9" s="117">
        <v>51</v>
      </c>
      <c r="D9" s="236">
        <v>69.77</v>
      </c>
      <c r="E9" s="288">
        <v>74.215686274509807</v>
      </c>
      <c r="F9" s="270">
        <v>3</v>
      </c>
      <c r="G9" s="307">
        <f t="shared" si="0"/>
        <v>3</v>
      </c>
    </row>
    <row r="10" spans="1:10" ht="15" customHeight="1" x14ac:dyDescent="0.25">
      <c r="A10" s="153">
        <v>5</v>
      </c>
      <c r="B10" s="239" t="s">
        <v>130</v>
      </c>
      <c r="C10" s="117">
        <v>31</v>
      </c>
      <c r="D10" s="236">
        <v>69.77</v>
      </c>
      <c r="E10" s="288">
        <v>68.424242424242422</v>
      </c>
      <c r="F10" s="270">
        <v>32</v>
      </c>
      <c r="G10" s="307">
        <f t="shared" si="0"/>
        <v>32</v>
      </c>
    </row>
    <row r="11" spans="1:10" ht="15" customHeight="1" x14ac:dyDescent="0.25">
      <c r="A11" s="153">
        <v>6</v>
      </c>
      <c r="B11" s="239" t="s">
        <v>131</v>
      </c>
      <c r="C11" s="117">
        <v>47</v>
      </c>
      <c r="D11" s="236">
        <v>69.77</v>
      </c>
      <c r="E11" s="288">
        <v>65.61702127659575</v>
      </c>
      <c r="F11" s="270">
        <v>60</v>
      </c>
      <c r="G11" s="307">
        <f t="shared" si="0"/>
        <v>60</v>
      </c>
    </row>
    <row r="12" spans="1:10" ht="15" customHeight="1" x14ac:dyDescent="0.25">
      <c r="A12" s="153">
        <v>7</v>
      </c>
      <c r="B12" s="239" t="s">
        <v>52</v>
      </c>
      <c r="C12" s="117">
        <v>39</v>
      </c>
      <c r="D12" s="236">
        <v>69.77</v>
      </c>
      <c r="E12" s="288">
        <v>56</v>
      </c>
      <c r="F12" s="270">
        <v>94</v>
      </c>
      <c r="G12" s="307">
        <f t="shared" si="0"/>
        <v>94</v>
      </c>
    </row>
    <row r="13" spans="1:10" ht="15" customHeight="1" thickBot="1" x14ac:dyDescent="0.3">
      <c r="A13" s="232">
        <v>8</v>
      </c>
      <c r="B13" s="241" t="s">
        <v>96</v>
      </c>
      <c r="C13" s="118">
        <v>39</v>
      </c>
      <c r="D13" s="249">
        <v>69.77</v>
      </c>
      <c r="E13" s="289">
        <v>56.3</v>
      </c>
      <c r="F13" s="271">
        <v>93</v>
      </c>
      <c r="G13" s="307">
        <f t="shared" si="0"/>
        <v>93</v>
      </c>
    </row>
    <row r="14" spans="1:10" ht="15" customHeight="1" thickBot="1" x14ac:dyDescent="0.3">
      <c r="A14" s="154"/>
      <c r="B14" s="163" t="s">
        <v>104</v>
      </c>
      <c r="C14" s="164">
        <f>SUM(C15:C24)</f>
        <v>586</v>
      </c>
      <c r="D14" s="151">
        <v>69.77</v>
      </c>
      <c r="E14" s="290">
        <f>AVERAGE(E15:E24)</f>
        <v>65.830000000000013</v>
      </c>
      <c r="F14" s="150"/>
      <c r="G14" s="308"/>
    </row>
    <row r="15" spans="1:10" ht="15" customHeight="1" x14ac:dyDescent="0.25">
      <c r="A15" s="156">
        <v>1</v>
      </c>
      <c r="B15" s="513" t="s">
        <v>34</v>
      </c>
      <c r="C15" s="514">
        <v>90</v>
      </c>
      <c r="D15" s="515">
        <v>69.77</v>
      </c>
      <c r="E15" s="516">
        <v>63.1</v>
      </c>
      <c r="F15" s="517">
        <v>70</v>
      </c>
      <c r="G15" s="317">
        <f t="shared" si="0"/>
        <v>70</v>
      </c>
    </row>
    <row r="16" spans="1:10" ht="15" customHeight="1" x14ac:dyDescent="0.25">
      <c r="A16" s="153">
        <v>2</v>
      </c>
      <c r="B16" s="247" t="s">
        <v>33</v>
      </c>
      <c r="C16" s="281">
        <v>45</v>
      </c>
      <c r="D16" s="291">
        <v>69.77</v>
      </c>
      <c r="E16" s="292">
        <v>70.099999999999994</v>
      </c>
      <c r="F16" s="282">
        <v>16</v>
      </c>
      <c r="G16" s="309">
        <f t="shared" si="0"/>
        <v>16</v>
      </c>
    </row>
    <row r="17" spans="1:7" ht="15" customHeight="1" x14ac:dyDescent="0.25">
      <c r="A17" s="12">
        <v>3</v>
      </c>
      <c r="B17" s="247" t="s">
        <v>35</v>
      </c>
      <c r="C17" s="281">
        <v>64</v>
      </c>
      <c r="D17" s="291">
        <v>69.77</v>
      </c>
      <c r="E17" s="292">
        <v>73.900000000000006</v>
      </c>
      <c r="F17" s="282">
        <v>5</v>
      </c>
      <c r="G17" s="310">
        <f t="shared" si="0"/>
        <v>5</v>
      </c>
    </row>
    <row r="18" spans="1:7" ht="15" customHeight="1" x14ac:dyDescent="0.25">
      <c r="A18" s="32">
        <v>4</v>
      </c>
      <c r="B18" s="233" t="s">
        <v>37</v>
      </c>
      <c r="C18" s="283">
        <v>65</v>
      </c>
      <c r="D18" s="293">
        <v>69.77</v>
      </c>
      <c r="E18" s="294">
        <v>69.3</v>
      </c>
      <c r="F18" s="284">
        <v>25</v>
      </c>
      <c r="G18" s="309">
        <f t="shared" si="0"/>
        <v>25</v>
      </c>
    </row>
    <row r="19" spans="1:7" ht="15" customHeight="1" x14ac:dyDescent="0.25">
      <c r="A19" s="32">
        <v>5</v>
      </c>
      <c r="B19" s="233" t="s">
        <v>36</v>
      </c>
      <c r="C19" s="283">
        <v>99</v>
      </c>
      <c r="D19" s="293">
        <v>69.77</v>
      </c>
      <c r="E19" s="294">
        <v>70.599999999999994</v>
      </c>
      <c r="F19" s="284">
        <v>11</v>
      </c>
      <c r="G19" s="309">
        <f t="shared" si="0"/>
        <v>11</v>
      </c>
    </row>
    <row r="20" spans="1:7" ht="15" customHeight="1" x14ac:dyDescent="0.25">
      <c r="A20" s="32">
        <v>6</v>
      </c>
      <c r="B20" s="233" t="s">
        <v>137</v>
      </c>
      <c r="C20" s="283">
        <v>56</v>
      </c>
      <c r="D20" s="293">
        <v>69.77</v>
      </c>
      <c r="E20" s="294">
        <v>56.6</v>
      </c>
      <c r="F20" s="284">
        <v>90</v>
      </c>
      <c r="G20" s="309">
        <f t="shared" si="0"/>
        <v>90</v>
      </c>
    </row>
    <row r="21" spans="1:7" ht="15" customHeight="1" x14ac:dyDescent="0.25">
      <c r="A21" s="32">
        <v>7</v>
      </c>
      <c r="B21" s="233" t="s">
        <v>39</v>
      </c>
      <c r="C21" s="283">
        <v>49</v>
      </c>
      <c r="D21" s="293">
        <v>69.77</v>
      </c>
      <c r="E21" s="294">
        <v>69</v>
      </c>
      <c r="F21" s="284">
        <v>28</v>
      </c>
      <c r="G21" s="309">
        <f t="shared" si="0"/>
        <v>28</v>
      </c>
    </row>
    <row r="22" spans="1:7" ht="15" customHeight="1" x14ac:dyDescent="0.25">
      <c r="A22" s="32">
        <v>8</v>
      </c>
      <c r="B22" s="233" t="s">
        <v>32</v>
      </c>
      <c r="C22" s="283">
        <v>29</v>
      </c>
      <c r="D22" s="293">
        <v>69.77</v>
      </c>
      <c r="E22" s="294">
        <v>54.7</v>
      </c>
      <c r="F22" s="284">
        <v>96</v>
      </c>
      <c r="G22" s="309">
        <f t="shared" si="0"/>
        <v>96</v>
      </c>
    </row>
    <row r="23" spans="1:7" ht="15" customHeight="1" x14ac:dyDescent="0.25">
      <c r="A23" s="165">
        <v>9</v>
      </c>
      <c r="B23" s="233" t="s">
        <v>138</v>
      </c>
      <c r="C23" s="283">
        <v>52</v>
      </c>
      <c r="D23" s="293">
        <v>69.77</v>
      </c>
      <c r="E23" s="294">
        <v>65.3</v>
      </c>
      <c r="F23" s="284">
        <v>63</v>
      </c>
      <c r="G23" s="309">
        <f t="shared" si="0"/>
        <v>63</v>
      </c>
    </row>
    <row r="24" spans="1:7" ht="15" customHeight="1" thickBot="1" x14ac:dyDescent="0.3">
      <c r="A24" s="33">
        <v>10</v>
      </c>
      <c r="B24" s="139" t="s">
        <v>30</v>
      </c>
      <c r="C24" s="518">
        <v>37</v>
      </c>
      <c r="D24" s="519">
        <v>69.77</v>
      </c>
      <c r="E24" s="520">
        <v>65.7</v>
      </c>
      <c r="F24" s="521">
        <v>59</v>
      </c>
      <c r="G24" s="318">
        <f t="shared" si="0"/>
        <v>59</v>
      </c>
    </row>
    <row r="25" spans="1:7" ht="15" customHeight="1" thickBot="1" x14ac:dyDescent="0.3">
      <c r="A25" s="166"/>
      <c r="B25" s="149" t="s">
        <v>106</v>
      </c>
      <c r="C25" s="167">
        <f>SUM(C26:C40)</f>
        <v>649</v>
      </c>
      <c r="D25" s="168">
        <v>69.77</v>
      </c>
      <c r="E25" s="170">
        <f>AVERAGE(E26:E40)</f>
        <v>62.68</v>
      </c>
      <c r="F25" s="169"/>
      <c r="G25" s="312"/>
    </row>
    <row r="26" spans="1:7" ht="15" customHeight="1" x14ac:dyDescent="0.25">
      <c r="A26" s="11">
        <v>1</v>
      </c>
      <c r="B26" s="513" t="s">
        <v>53</v>
      </c>
      <c r="C26" s="514">
        <v>72</v>
      </c>
      <c r="D26" s="515">
        <v>69.77</v>
      </c>
      <c r="E26" s="516">
        <v>72.2</v>
      </c>
      <c r="F26" s="517">
        <v>7</v>
      </c>
      <c r="G26" s="305">
        <f t="shared" si="0"/>
        <v>7</v>
      </c>
    </row>
    <row r="27" spans="1:7" ht="15" customHeight="1" x14ac:dyDescent="0.25">
      <c r="A27" s="152">
        <v>2</v>
      </c>
      <c r="B27" s="140" t="s">
        <v>97</v>
      </c>
      <c r="C27" s="180">
        <v>54</v>
      </c>
      <c r="D27" s="286">
        <v>69.77</v>
      </c>
      <c r="E27" s="287">
        <v>67.599999999999994</v>
      </c>
      <c r="F27" s="182">
        <v>39</v>
      </c>
      <c r="G27" s="306">
        <f t="shared" si="0"/>
        <v>39</v>
      </c>
    </row>
    <row r="28" spans="1:7" ht="15" customHeight="1" x14ac:dyDescent="0.25">
      <c r="A28" s="153">
        <v>3</v>
      </c>
      <c r="B28" s="247" t="s">
        <v>48</v>
      </c>
      <c r="C28" s="281">
        <v>36</v>
      </c>
      <c r="D28" s="291">
        <v>69.77</v>
      </c>
      <c r="E28" s="292">
        <v>69.2</v>
      </c>
      <c r="F28" s="282">
        <v>26</v>
      </c>
      <c r="G28" s="307">
        <f t="shared" si="0"/>
        <v>26</v>
      </c>
    </row>
    <row r="29" spans="1:7" ht="15" customHeight="1" x14ac:dyDescent="0.25">
      <c r="A29" s="153">
        <v>4</v>
      </c>
      <c r="B29" s="247" t="s">
        <v>47</v>
      </c>
      <c r="C29" s="281">
        <v>42</v>
      </c>
      <c r="D29" s="291">
        <v>69.77</v>
      </c>
      <c r="E29" s="292">
        <v>67</v>
      </c>
      <c r="F29" s="282">
        <v>44</v>
      </c>
      <c r="G29" s="307">
        <f t="shared" si="0"/>
        <v>44</v>
      </c>
    </row>
    <row r="30" spans="1:7" ht="15" customHeight="1" x14ac:dyDescent="0.25">
      <c r="A30" s="153">
        <v>5</v>
      </c>
      <c r="B30" s="247" t="s">
        <v>46</v>
      </c>
      <c r="C30" s="281">
        <v>43</v>
      </c>
      <c r="D30" s="291">
        <v>69.77</v>
      </c>
      <c r="E30" s="292">
        <v>67</v>
      </c>
      <c r="F30" s="282">
        <v>45</v>
      </c>
      <c r="G30" s="306">
        <f t="shared" si="0"/>
        <v>45</v>
      </c>
    </row>
    <row r="31" spans="1:7" ht="15" customHeight="1" x14ac:dyDescent="0.25">
      <c r="A31" s="153">
        <v>6</v>
      </c>
      <c r="B31" s="247" t="s">
        <v>26</v>
      </c>
      <c r="C31" s="281">
        <v>27</v>
      </c>
      <c r="D31" s="291">
        <v>69.77</v>
      </c>
      <c r="E31" s="292">
        <v>47</v>
      </c>
      <c r="F31" s="282">
        <v>101</v>
      </c>
      <c r="G31" s="307">
        <f t="shared" si="0"/>
        <v>101</v>
      </c>
    </row>
    <row r="32" spans="1:7" ht="15" customHeight="1" x14ac:dyDescent="0.25">
      <c r="A32" s="153">
        <v>7</v>
      </c>
      <c r="B32" s="247" t="s">
        <v>24</v>
      </c>
      <c r="C32" s="281">
        <v>40</v>
      </c>
      <c r="D32" s="291">
        <v>69.77</v>
      </c>
      <c r="E32" s="292">
        <v>51.9</v>
      </c>
      <c r="F32" s="282">
        <v>100</v>
      </c>
      <c r="G32" s="307">
        <f t="shared" si="0"/>
        <v>100</v>
      </c>
    </row>
    <row r="33" spans="1:7" ht="15" customHeight="1" x14ac:dyDescent="0.25">
      <c r="A33" s="153">
        <v>8</v>
      </c>
      <c r="B33" s="247" t="s">
        <v>25</v>
      </c>
      <c r="C33" s="281">
        <v>29</v>
      </c>
      <c r="D33" s="291">
        <v>69.77</v>
      </c>
      <c r="E33" s="292">
        <v>67.400000000000006</v>
      </c>
      <c r="F33" s="282">
        <v>41</v>
      </c>
      <c r="G33" s="307">
        <f t="shared" si="0"/>
        <v>41</v>
      </c>
    </row>
    <row r="34" spans="1:7" ht="15" customHeight="1" x14ac:dyDescent="0.25">
      <c r="A34" s="153">
        <v>9</v>
      </c>
      <c r="B34" s="247" t="s">
        <v>28</v>
      </c>
      <c r="C34" s="281">
        <v>47</v>
      </c>
      <c r="D34" s="291">
        <v>69.77</v>
      </c>
      <c r="E34" s="292">
        <v>58.8</v>
      </c>
      <c r="F34" s="282">
        <v>87</v>
      </c>
      <c r="G34" s="307">
        <f t="shared" si="0"/>
        <v>87</v>
      </c>
    </row>
    <row r="35" spans="1:7" ht="15" customHeight="1" x14ac:dyDescent="0.25">
      <c r="A35" s="153">
        <v>10</v>
      </c>
      <c r="B35" s="247" t="s">
        <v>29</v>
      </c>
      <c r="C35" s="281">
        <v>44</v>
      </c>
      <c r="D35" s="291">
        <v>69.77</v>
      </c>
      <c r="E35" s="292">
        <v>70.5</v>
      </c>
      <c r="F35" s="282">
        <v>13</v>
      </c>
      <c r="G35" s="307">
        <f t="shared" si="0"/>
        <v>13</v>
      </c>
    </row>
    <row r="36" spans="1:7" ht="15" customHeight="1" x14ac:dyDescent="0.25">
      <c r="A36" s="153">
        <v>11</v>
      </c>
      <c r="B36" s="247" t="s">
        <v>45</v>
      </c>
      <c r="C36" s="281">
        <v>26</v>
      </c>
      <c r="D36" s="291">
        <v>69.77</v>
      </c>
      <c r="E36" s="292">
        <v>61.6</v>
      </c>
      <c r="F36" s="282">
        <v>76</v>
      </c>
      <c r="G36" s="307">
        <f t="shared" si="0"/>
        <v>76</v>
      </c>
    </row>
    <row r="37" spans="1:7" ht="15" customHeight="1" x14ac:dyDescent="0.25">
      <c r="A37" s="153">
        <v>12</v>
      </c>
      <c r="B37" s="247" t="s">
        <v>140</v>
      </c>
      <c r="C37" s="281">
        <v>36</v>
      </c>
      <c r="D37" s="291">
        <v>69.77</v>
      </c>
      <c r="E37" s="292">
        <v>54</v>
      </c>
      <c r="F37" s="282">
        <v>97</v>
      </c>
      <c r="G37" s="307">
        <f t="shared" si="0"/>
        <v>97</v>
      </c>
    </row>
    <row r="38" spans="1:7" ht="15" customHeight="1" x14ac:dyDescent="0.25">
      <c r="A38" s="153">
        <v>13</v>
      </c>
      <c r="B38" s="247" t="s">
        <v>139</v>
      </c>
      <c r="C38" s="281">
        <v>28</v>
      </c>
      <c r="D38" s="291">
        <v>69.77</v>
      </c>
      <c r="E38" s="292">
        <v>59.7</v>
      </c>
      <c r="F38" s="282">
        <v>85</v>
      </c>
      <c r="G38" s="307">
        <f t="shared" si="0"/>
        <v>85</v>
      </c>
    </row>
    <row r="39" spans="1:7" ht="15" customHeight="1" x14ac:dyDescent="0.25">
      <c r="A39" s="153">
        <v>14</v>
      </c>
      <c r="B39" s="247" t="s">
        <v>22</v>
      </c>
      <c r="C39" s="281">
        <v>57</v>
      </c>
      <c r="D39" s="291">
        <v>69.77</v>
      </c>
      <c r="E39" s="292">
        <v>69.599999999999994</v>
      </c>
      <c r="F39" s="282">
        <v>21</v>
      </c>
      <c r="G39" s="307">
        <f t="shared" si="0"/>
        <v>21</v>
      </c>
    </row>
    <row r="40" spans="1:7" ht="15" customHeight="1" thickBot="1" x14ac:dyDescent="0.3">
      <c r="A40" s="522">
        <v>15</v>
      </c>
      <c r="B40" s="138" t="s">
        <v>27</v>
      </c>
      <c r="C40" s="523">
        <v>68</v>
      </c>
      <c r="D40" s="524">
        <v>69.77</v>
      </c>
      <c r="E40" s="525">
        <v>56.7</v>
      </c>
      <c r="F40" s="526">
        <v>89</v>
      </c>
      <c r="G40" s="527">
        <f t="shared" si="0"/>
        <v>89</v>
      </c>
    </row>
    <row r="41" spans="1:7" ht="15" customHeight="1" thickBot="1" x14ac:dyDescent="0.3">
      <c r="A41" s="157"/>
      <c r="B41" s="163" t="s">
        <v>107</v>
      </c>
      <c r="C41" s="164">
        <f>SUM(C42:C58)</f>
        <v>929</v>
      </c>
      <c r="D41" s="151">
        <v>69.77</v>
      </c>
      <c r="E41" s="290">
        <f>AVERAGE(E42:E58)</f>
        <v>65.676470588235304</v>
      </c>
      <c r="F41" s="150"/>
      <c r="G41" s="308"/>
    </row>
    <row r="42" spans="1:7" ht="15" customHeight="1" x14ac:dyDescent="0.25">
      <c r="A42" s="11">
        <v>1</v>
      </c>
      <c r="B42" s="528" t="s">
        <v>57</v>
      </c>
      <c r="C42" s="116">
        <v>174</v>
      </c>
      <c r="D42" s="529">
        <v>69.77</v>
      </c>
      <c r="E42" s="530">
        <v>69.599999999999994</v>
      </c>
      <c r="F42" s="531">
        <v>22</v>
      </c>
      <c r="G42" s="317">
        <f t="shared" si="0"/>
        <v>22</v>
      </c>
    </row>
    <row r="43" spans="1:7" ht="15" customHeight="1" x14ac:dyDescent="0.25">
      <c r="A43" s="12">
        <v>2</v>
      </c>
      <c r="B43" s="241" t="s">
        <v>141</v>
      </c>
      <c r="C43" s="118">
        <v>54</v>
      </c>
      <c r="D43" s="249">
        <v>69.77</v>
      </c>
      <c r="E43" s="289">
        <v>67</v>
      </c>
      <c r="F43" s="271">
        <v>46</v>
      </c>
      <c r="G43" s="309">
        <f t="shared" si="0"/>
        <v>46</v>
      </c>
    </row>
    <row r="44" spans="1:7" ht="15" customHeight="1" x14ac:dyDescent="0.25">
      <c r="A44" s="32">
        <v>3</v>
      </c>
      <c r="B44" s="239" t="s">
        <v>58</v>
      </c>
      <c r="C44" s="117">
        <v>107</v>
      </c>
      <c r="D44" s="236">
        <v>69.77</v>
      </c>
      <c r="E44" s="288">
        <v>69.8</v>
      </c>
      <c r="F44" s="270">
        <v>19</v>
      </c>
      <c r="G44" s="309">
        <f t="shared" si="0"/>
        <v>19</v>
      </c>
    </row>
    <row r="45" spans="1:7" ht="15" customHeight="1" x14ac:dyDescent="0.25">
      <c r="A45" s="32">
        <v>4</v>
      </c>
      <c r="B45" s="239" t="s">
        <v>74</v>
      </c>
      <c r="C45" s="117">
        <v>136</v>
      </c>
      <c r="D45" s="236">
        <v>69.77</v>
      </c>
      <c r="E45" s="288">
        <v>65.099999999999994</v>
      </c>
      <c r="F45" s="270">
        <v>64</v>
      </c>
      <c r="G45" s="309">
        <f t="shared" si="0"/>
        <v>64</v>
      </c>
    </row>
    <row r="46" spans="1:7" ht="15" customHeight="1" x14ac:dyDescent="0.25">
      <c r="A46" s="165">
        <v>5</v>
      </c>
      <c r="B46" s="239" t="s">
        <v>19</v>
      </c>
      <c r="C46" s="117">
        <v>51</v>
      </c>
      <c r="D46" s="236">
        <v>69.77</v>
      </c>
      <c r="E46" s="288">
        <v>68.599999999999994</v>
      </c>
      <c r="F46" s="270">
        <v>31</v>
      </c>
      <c r="G46" s="309">
        <f t="shared" si="0"/>
        <v>31</v>
      </c>
    </row>
    <row r="47" spans="1:7" ht="15" customHeight="1" x14ac:dyDescent="0.25">
      <c r="A47" s="32">
        <v>6</v>
      </c>
      <c r="B47" s="239" t="s">
        <v>18</v>
      </c>
      <c r="C47" s="117">
        <v>47</v>
      </c>
      <c r="D47" s="236">
        <v>69.77</v>
      </c>
      <c r="E47" s="288">
        <v>70.599999999999994</v>
      </c>
      <c r="F47" s="270">
        <v>12</v>
      </c>
      <c r="G47" s="309">
        <f t="shared" si="0"/>
        <v>12</v>
      </c>
    </row>
    <row r="48" spans="1:7" ht="15" customHeight="1" x14ac:dyDescent="0.25">
      <c r="A48" s="32">
        <v>7</v>
      </c>
      <c r="B48" s="241" t="s">
        <v>142</v>
      </c>
      <c r="C48" s="118">
        <v>25</v>
      </c>
      <c r="D48" s="249">
        <v>69.77</v>
      </c>
      <c r="E48" s="289">
        <v>64.099999999999994</v>
      </c>
      <c r="F48" s="271">
        <v>68</v>
      </c>
      <c r="G48" s="314">
        <f t="shared" si="0"/>
        <v>68</v>
      </c>
    </row>
    <row r="49" spans="1:7" ht="15" customHeight="1" x14ac:dyDescent="0.25">
      <c r="A49" s="32">
        <v>8</v>
      </c>
      <c r="B49" s="239" t="s">
        <v>21</v>
      </c>
      <c r="C49" s="117">
        <v>28</v>
      </c>
      <c r="D49" s="236">
        <v>69.77</v>
      </c>
      <c r="E49" s="288">
        <v>73</v>
      </c>
      <c r="F49" s="270">
        <v>6</v>
      </c>
      <c r="G49" s="309">
        <f t="shared" si="0"/>
        <v>6</v>
      </c>
    </row>
    <row r="50" spans="1:7" ht="15" customHeight="1" x14ac:dyDescent="0.25">
      <c r="A50" s="32">
        <v>9</v>
      </c>
      <c r="B50" s="239" t="s">
        <v>54</v>
      </c>
      <c r="C50" s="117">
        <v>13</v>
      </c>
      <c r="D50" s="236">
        <v>69.77</v>
      </c>
      <c r="E50" s="288">
        <v>56.5</v>
      </c>
      <c r="F50" s="270">
        <v>91</v>
      </c>
      <c r="G50" s="309">
        <f t="shared" si="0"/>
        <v>91</v>
      </c>
    </row>
    <row r="51" spans="1:7" ht="15" customHeight="1" x14ac:dyDescent="0.25">
      <c r="A51" s="32">
        <v>10</v>
      </c>
      <c r="B51" s="239" t="s">
        <v>44</v>
      </c>
      <c r="C51" s="117">
        <v>26</v>
      </c>
      <c r="D51" s="236">
        <v>69.77</v>
      </c>
      <c r="E51" s="288">
        <v>61.1</v>
      </c>
      <c r="F51" s="270">
        <v>77</v>
      </c>
      <c r="G51" s="309">
        <f t="shared" si="0"/>
        <v>77</v>
      </c>
    </row>
    <row r="52" spans="1:7" ht="15" customHeight="1" x14ac:dyDescent="0.25">
      <c r="A52" s="32">
        <v>11</v>
      </c>
      <c r="B52" s="242" t="s">
        <v>95</v>
      </c>
      <c r="C52" s="120">
        <v>51</v>
      </c>
      <c r="D52" s="235">
        <v>69.77</v>
      </c>
      <c r="E52" s="295">
        <v>65.599999999999994</v>
      </c>
      <c r="F52" s="272">
        <v>61</v>
      </c>
      <c r="G52" s="309">
        <f t="shared" si="0"/>
        <v>61</v>
      </c>
    </row>
    <row r="53" spans="1:7" ht="15" customHeight="1" x14ac:dyDescent="0.25">
      <c r="A53" s="32">
        <v>12</v>
      </c>
      <c r="B53" s="239" t="s">
        <v>55</v>
      </c>
      <c r="C53" s="117">
        <v>9</v>
      </c>
      <c r="D53" s="236">
        <v>69.77</v>
      </c>
      <c r="E53" s="288">
        <v>66.2</v>
      </c>
      <c r="F53" s="270">
        <v>55</v>
      </c>
      <c r="G53" s="309">
        <f t="shared" si="0"/>
        <v>55</v>
      </c>
    </row>
    <row r="54" spans="1:7" ht="15" customHeight="1" x14ac:dyDescent="0.25">
      <c r="A54" s="32">
        <v>13</v>
      </c>
      <c r="B54" s="243" t="s">
        <v>143</v>
      </c>
      <c r="C54" s="274">
        <v>32</v>
      </c>
      <c r="D54" s="296">
        <v>69.77</v>
      </c>
      <c r="E54" s="297">
        <v>70</v>
      </c>
      <c r="F54" s="275">
        <v>17</v>
      </c>
      <c r="G54" s="309">
        <f t="shared" si="0"/>
        <v>17</v>
      </c>
    </row>
    <row r="55" spans="1:7" ht="15" customHeight="1" x14ac:dyDescent="0.25">
      <c r="A55" s="32">
        <v>14</v>
      </c>
      <c r="B55" s="239" t="s">
        <v>17</v>
      </c>
      <c r="C55" s="117">
        <v>25</v>
      </c>
      <c r="D55" s="236">
        <v>69.77</v>
      </c>
      <c r="E55" s="288">
        <v>61.8</v>
      </c>
      <c r="F55" s="270">
        <v>74</v>
      </c>
      <c r="G55" s="309">
        <f t="shared" si="0"/>
        <v>74</v>
      </c>
    </row>
    <row r="56" spans="1:7" ht="15" customHeight="1" x14ac:dyDescent="0.25">
      <c r="A56" s="32">
        <v>15</v>
      </c>
      <c r="B56" s="239" t="s">
        <v>56</v>
      </c>
      <c r="C56" s="117">
        <v>31</v>
      </c>
      <c r="D56" s="236">
        <v>69.77</v>
      </c>
      <c r="E56" s="288">
        <v>59.9</v>
      </c>
      <c r="F56" s="270">
        <v>84</v>
      </c>
      <c r="G56" s="309">
        <f t="shared" si="0"/>
        <v>84</v>
      </c>
    </row>
    <row r="57" spans="1:7" ht="15" customHeight="1" x14ac:dyDescent="0.25">
      <c r="A57" s="32">
        <v>16</v>
      </c>
      <c r="B57" s="239" t="s">
        <v>20</v>
      </c>
      <c r="C57" s="117">
        <v>58</v>
      </c>
      <c r="D57" s="236">
        <v>69.77</v>
      </c>
      <c r="E57" s="288">
        <v>68.900000000000006</v>
      </c>
      <c r="F57" s="270">
        <v>29</v>
      </c>
      <c r="G57" s="309">
        <f t="shared" si="0"/>
        <v>29</v>
      </c>
    </row>
    <row r="58" spans="1:7" ht="15" customHeight="1" thickBot="1" x14ac:dyDescent="0.3">
      <c r="A58" s="33">
        <v>17</v>
      </c>
      <c r="B58" s="532" t="s">
        <v>15</v>
      </c>
      <c r="C58" s="119">
        <v>62</v>
      </c>
      <c r="D58" s="533">
        <v>69.77</v>
      </c>
      <c r="E58" s="534">
        <v>58.7</v>
      </c>
      <c r="F58" s="535">
        <v>88</v>
      </c>
      <c r="G58" s="318">
        <f t="shared" si="0"/>
        <v>88</v>
      </c>
    </row>
    <row r="59" spans="1:7" ht="15" customHeight="1" thickBot="1" x14ac:dyDescent="0.3">
      <c r="A59" s="158"/>
      <c r="B59" s="149" t="s">
        <v>108</v>
      </c>
      <c r="C59" s="167">
        <f>SUM(C60:C73)</f>
        <v>654</v>
      </c>
      <c r="D59" s="168">
        <v>69.77</v>
      </c>
      <c r="E59" s="170">
        <f>AVERAGE(E60:E73)</f>
        <v>62.071428571428569</v>
      </c>
      <c r="F59" s="169"/>
      <c r="G59" s="312"/>
    </row>
    <row r="60" spans="1:7" ht="15" customHeight="1" x14ac:dyDescent="0.25">
      <c r="A60" s="156">
        <v>1</v>
      </c>
      <c r="B60" s="528" t="s">
        <v>60</v>
      </c>
      <c r="C60" s="116">
        <v>55</v>
      </c>
      <c r="D60" s="529">
        <v>69.77</v>
      </c>
      <c r="E60" s="530">
        <v>67.099999999999994</v>
      </c>
      <c r="F60" s="531">
        <v>43</v>
      </c>
      <c r="G60" s="536">
        <f t="shared" si="0"/>
        <v>43</v>
      </c>
    </row>
    <row r="61" spans="1:7" ht="15" customHeight="1" x14ac:dyDescent="0.25">
      <c r="A61" s="153">
        <v>2</v>
      </c>
      <c r="B61" s="239" t="s">
        <v>79</v>
      </c>
      <c r="C61" s="117">
        <v>69</v>
      </c>
      <c r="D61" s="236">
        <v>69.77</v>
      </c>
      <c r="E61" s="288">
        <v>69.400000000000006</v>
      </c>
      <c r="F61" s="270">
        <v>24</v>
      </c>
      <c r="G61" s="307">
        <f t="shared" ref="G61:G113" si="1">F61</f>
        <v>24</v>
      </c>
    </row>
    <row r="62" spans="1:7" ht="15" customHeight="1" x14ac:dyDescent="0.25">
      <c r="A62" s="153">
        <v>3</v>
      </c>
      <c r="B62" s="239" t="s">
        <v>124</v>
      </c>
      <c r="C62" s="117">
        <v>54</v>
      </c>
      <c r="D62" s="236">
        <v>69.77</v>
      </c>
      <c r="E62" s="288">
        <v>66.8</v>
      </c>
      <c r="F62" s="270">
        <v>51</v>
      </c>
      <c r="G62" s="307">
        <f t="shared" si="1"/>
        <v>51</v>
      </c>
    </row>
    <row r="63" spans="1:7" ht="15" customHeight="1" x14ac:dyDescent="0.25">
      <c r="A63" s="153">
        <v>4</v>
      </c>
      <c r="B63" s="239" t="s">
        <v>14</v>
      </c>
      <c r="C63" s="117">
        <v>30</v>
      </c>
      <c r="D63" s="236">
        <v>69.77</v>
      </c>
      <c r="E63" s="288">
        <v>55.4</v>
      </c>
      <c r="F63" s="270">
        <v>95</v>
      </c>
      <c r="G63" s="307">
        <f t="shared" si="1"/>
        <v>95</v>
      </c>
    </row>
    <row r="64" spans="1:7" ht="15" customHeight="1" x14ac:dyDescent="0.25">
      <c r="A64" s="153">
        <v>5</v>
      </c>
      <c r="B64" s="239" t="s">
        <v>75</v>
      </c>
      <c r="C64" s="117">
        <v>35</v>
      </c>
      <c r="D64" s="236">
        <v>69.77</v>
      </c>
      <c r="E64" s="288">
        <v>67.900000000000006</v>
      </c>
      <c r="F64" s="270">
        <v>37</v>
      </c>
      <c r="G64" s="315">
        <f t="shared" si="1"/>
        <v>37</v>
      </c>
    </row>
    <row r="65" spans="1:7" ht="15" customHeight="1" x14ac:dyDescent="0.25">
      <c r="A65" s="153">
        <v>6</v>
      </c>
      <c r="B65" s="239" t="s">
        <v>63</v>
      </c>
      <c r="C65" s="117">
        <v>40</v>
      </c>
      <c r="D65" s="236">
        <v>69.77</v>
      </c>
      <c r="E65" s="288">
        <v>53</v>
      </c>
      <c r="F65" s="270">
        <v>99</v>
      </c>
      <c r="G65" s="307">
        <f t="shared" si="1"/>
        <v>99</v>
      </c>
    </row>
    <row r="66" spans="1:7" ht="15" customHeight="1" x14ac:dyDescent="0.25">
      <c r="A66" s="153">
        <v>7</v>
      </c>
      <c r="B66" s="239" t="s">
        <v>61</v>
      </c>
      <c r="C66" s="117">
        <v>50</v>
      </c>
      <c r="D66" s="236">
        <v>69.77</v>
      </c>
      <c r="E66" s="288">
        <v>66</v>
      </c>
      <c r="F66" s="270">
        <v>56</v>
      </c>
      <c r="G66" s="307">
        <f t="shared" si="1"/>
        <v>56</v>
      </c>
    </row>
    <row r="67" spans="1:7" ht="15" customHeight="1" x14ac:dyDescent="0.25">
      <c r="A67" s="153">
        <v>8</v>
      </c>
      <c r="B67" s="239" t="s">
        <v>62</v>
      </c>
      <c r="C67" s="117">
        <v>50</v>
      </c>
      <c r="D67" s="236">
        <v>69.77</v>
      </c>
      <c r="E67" s="288">
        <v>61.7</v>
      </c>
      <c r="F67" s="270">
        <v>75</v>
      </c>
      <c r="G67" s="307">
        <f t="shared" si="1"/>
        <v>75</v>
      </c>
    </row>
    <row r="68" spans="1:7" ht="15" customHeight="1" x14ac:dyDescent="0.25">
      <c r="A68" s="171">
        <v>9</v>
      </c>
      <c r="B68" s="239" t="s">
        <v>12</v>
      </c>
      <c r="C68" s="117">
        <v>46</v>
      </c>
      <c r="D68" s="236">
        <v>69.77</v>
      </c>
      <c r="E68" s="288">
        <v>53.2</v>
      </c>
      <c r="F68" s="270">
        <v>98</v>
      </c>
      <c r="G68" s="307">
        <f t="shared" si="1"/>
        <v>98</v>
      </c>
    </row>
    <row r="69" spans="1:7" ht="15" customHeight="1" x14ac:dyDescent="0.25">
      <c r="A69" s="153">
        <v>10</v>
      </c>
      <c r="B69" s="239" t="s">
        <v>76</v>
      </c>
      <c r="C69" s="117">
        <v>69</v>
      </c>
      <c r="D69" s="236">
        <v>69.77</v>
      </c>
      <c r="E69" s="288">
        <v>70.2</v>
      </c>
      <c r="F69" s="270">
        <v>15</v>
      </c>
      <c r="G69" s="307">
        <f t="shared" si="1"/>
        <v>15</v>
      </c>
    </row>
    <row r="70" spans="1:7" ht="15" customHeight="1" x14ac:dyDescent="0.25">
      <c r="A70" s="153">
        <v>11</v>
      </c>
      <c r="B70" s="244" t="s">
        <v>112</v>
      </c>
      <c r="C70" s="276">
        <v>19</v>
      </c>
      <c r="D70" s="298">
        <v>69.77</v>
      </c>
      <c r="E70" s="299">
        <v>43</v>
      </c>
      <c r="F70" s="277">
        <v>102</v>
      </c>
      <c r="G70" s="307">
        <f t="shared" si="1"/>
        <v>102</v>
      </c>
    </row>
    <row r="71" spans="1:7" ht="15" customHeight="1" x14ac:dyDescent="0.25">
      <c r="A71" s="153">
        <v>12</v>
      </c>
      <c r="B71" s="239" t="s">
        <v>59</v>
      </c>
      <c r="C71" s="117">
        <v>26</v>
      </c>
      <c r="D71" s="236">
        <v>69.77</v>
      </c>
      <c r="E71" s="288">
        <v>60.5</v>
      </c>
      <c r="F71" s="270">
        <v>78</v>
      </c>
      <c r="G71" s="307">
        <f t="shared" si="1"/>
        <v>78</v>
      </c>
    </row>
    <row r="72" spans="1:7" ht="15" customHeight="1" x14ac:dyDescent="0.25">
      <c r="A72" s="153">
        <v>13</v>
      </c>
      <c r="B72" s="239" t="s">
        <v>77</v>
      </c>
      <c r="C72" s="117">
        <v>53</v>
      </c>
      <c r="D72" s="236">
        <v>69.77</v>
      </c>
      <c r="E72" s="288">
        <v>68.8</v>
      </c>
      <c r="F72" s="270">
        <v>30</v>
      </c>
      <c r="G72" s="307">
        <f t="shared" si="1"/>
        <v>30</v>
      </c>
    </row>
    <row r="73" spans="1:7" ht="15" customHeight="1" thickBot="1" x14ac:dyDescent="0.3">
      <c r="A73" s="522">
        <v>14</v>
      </c>
      <c r="B73" s="532" t="s">
        <v>151</v>
      </c>
      <c r="C73" s="119">
        <v>58</v>
      </c>
      <c r="D73" s="533">
        <v>69.77</v>
      </c>
      <c r="E73" s="534">
        <v>66</v>
      </c>
      <c r="F73" s="535">
        <v>57</v>
      </c>
      <c r="G73" s="527">
        <f t="shared" si="1"/>
        <v>57</v>
      </c>
    </row>
    <row r="74" spans="1:7" ht="15" customHeight="1" thickBot="1" x14ac:dyDescent="0.3">
      <c r="A74" s="157"/>
      <c r="B74" s="163" t="s">
        <v>109</v>
      </c>
      <c r="C74" s="164">
        <f>SUM(C76:C103)</f>
        <v>1790</v>
      </c>
      <c r="D74" s="151">
        <v>69.77</v>
      </c>
      <c r="E74" s="290">
        <f>AVERAGE(E75:E103)</f>
        <v>66.027586206896558</v>
      </c>
      <c r="F74" s="150"/>
      <c r="G74" s="308"/>
    </row>
    <row r="75" spans="1:7" ht="15" customHeight="1" x14ac:dyDescent="0.25">
      <c r="A75" s="156">
        <v>1</v>
      </c>
      <c r="B75" s="234" t="s">
        <v>148</v>
      </c>
      <c r="C75" s="123">
        <v>47</v>
      </c>
      <c r="D75" s="248">
        <v>69.77</v>
      </c>
      <c r="E75" s="300">
        <v>67</v>
      </c>
      <c r="F75" s="278">
        <v>47</v>
      </c>
      <c r="G75" s="307">
        <f t="shared" si="1"/>
        <v>47</v>
      </c>
    </row>
    <row r="76" spans="1:7" ht="15" customHeight="1" x14ac:dyDescent="0.25">
      <c r="A76" s="153">
        <v>2</v>
      </c>
      <c r="B76" s="242" t="s">
        <v>6</v>
      </c>
      <c r="C76" s="120">
        <v>46</v>
      </c>
      <c r="D76" s="235">
        <v>69.77</v>
      </c>
      <c r="E76" s="295">
        <v>65</v>
      </c>
      <c r="F76" s="272">
        <v>65</v>
      </c>
      <c r="G76" s="306">
        <f t="shared" si="1"/>
        <v>65</v>
      </c>
    </row>
    <row r="77" spans="1:7" ht="15" customHeight="1" x14ac:dyDescent="0.25">
      <c r="A77" s="152">
        <v>3</v>
      </c>
      <c r="B77" s="234" t="s">
        <v>149</v>
      </c>
      <c r="C77" s="123">
        <v>77</v>
      </c>
      <c r="D77" s="248">
        <v>69.77</v>
      </c>
      <c r="E77" s="300">
        <v>68.3</v>
      </c>
      <c r="F77" s="278">
        <v>34</v>
      </c>
      <c r="G77" s="307">
        <f t="shared" si="1"/>
        <v>34</v>
      </c>
    </row>
    <row r="78" spans="1:7" ht="15" customHeight="1" x14ac:dyDescent="0.25">
      <c r="A78" s="153">
        <v>4</v>
      </c>
      <c r="B78" s="234" t="s">
        <v>7</v>
      </c>
      <c r="C78" s="123">
        <v>49</v>
      </c>
      <c r="D78" s="248">
        <v>69.77</v>
      </c>
      <c r="E78" s="300">
        <v>60.4</v>
      </c>
      <c r="F78" s="278">
        <v>79</v>
      </c>
      <c r="G78" s="307">
        <f t="shared" si="1"/>
        <v>79</v>
      </c>
    </row>
    <row r="79" spans="1:7" ht="15" customHeight="1" x14ac:dyDescent="0.25">
      <c r="A79" s="153">
        <v>5</v>
      </c>
      <c r="B79" s="234" t="s">
        <v>125</v>
      </c>
      <c r="C79" s="123">
        <v>80</v>
      </c>
      <c r="D79" s="248">
        <v>69.77</v>
      </c>
      <c r="E79" s="300">
        <v>67</v>
      </c>
      <c r="F79" s="278">
        <v>48</v>
      </c>
      <c r="G79" s="307">
        <f t="shared" si="1"/>
        <v>48</v>
      </c>
    </row>
    <row r="80" spans="1:7" ht="15" customHeight="1" x14ac:dyDescent="0.25">
      <c r="A80" s="153">
        <v>6</v>
      </c>
      <c r="B80" s="234" t="s">
        <v>11</v>
      </c>
      <c r="C80" s="123">
        <v>32</v>
      </c>
      <c r="D80" s="248">
        <v>69.77</v>
      </c>
      <c r="E80" s="300">
        <v>66.8</v>
      </c>
      <c r="F80" s="278">
        <v>52</v>
      </c>
      <c r="G80" s="307">
        <f t="shared" si="1"/>
        <v>52</v>
      </c>
    </row>
    <row r="81" spans="1:7" ht="15" customHeight="1" x14ac:dyDescent="0.25">
      <c r="A81" s="153">
        <v>7</v>
      </c>
      <c r="B81" s="234" t="s">
        <v>2</v>
      </c>
      <c r="C81" s="123">
        <v>19</v>
      </c>
      <c r="D81" s="248">
        <v>69.77</v>
      </c>
      <c r="E81" s="300">
        <v>60.4</v>
      </c>
      <c r="F81" s="278">
        <v>80</v>
      </c>
      <c r="G81" s="307">
        <f t="shared" si="1"/>
        <v>80</v>
      </c>
    </row>
    <row r="82" spans="1:7" ht="15" customHeight="1" x14ac:dyDescent="0.25">
      <c r="A82" s="153">
        <v>8</v>
      </c>
      <c r="B82" s="234" t="s">
        <v>4</v>
      </c>
      <c r="C82" s="123">
        <v>27</v>
      </c>
      <c r="D82" s="248">
        <v>69.77</v>
      </c>
      <c r="E82" s="300">
        <v>67</v>
      </c>
      <c r="F82" s="278">
        <v>49</v>
      </c>
      <c r="G82" s="307">
        <f t="shared" si="1"/>
        <v>49</v>
      </c>
    </row>
    <row r="83" spans="1:7" ht="15" customHeight="1" x14ac:dyDescent="0.25">
      <c r="A83" s="153">
        <v>9</v>
      </c>
      <c r="B83" s="234" t="s">
        <v>150</v>
      </c>
      <c r="C83" s="123">
        <v>38</v>
      </c>
      <c r="D83" s="248">
        <v>69.77</v>
      </c>
      <c r="E83" s="300">
        <v>64.599999999999994</v>
      </c>
      <c r="F83" s="278">
        <v>66</v>
      </c>
      <c r="G83" s="307">
        <f t="shared" si="1"/>
        <v>66</v>
      </c>
    </row>
    <row r="84" spans="1:7" ht="15" customHeight="1" x14ac:dyDescent="0.25">
      <c r="A84" s="153">
        <v>10</v>
      </c>
      <c r="B84" s="234" t="s">
        <v>10</v>
      </c>
      <c r="C84" s="123">
        <v>48</v>
      </c>
      <c r="D84" s="248">
        <v>69.77</v>
      </c>
      <c r="E84" s="300">
        <v>68.099999999999994</v>
      </c>
      <c r="F84" s="278">
        <v>35</v>
      </c>
      <c r="G84" s="307">
        <f t="shared" si="1"/>
        <v>35</v>
      </c>
    </row>
    <row r="85" spans="1:7" ht="15" customHeight="1" x14ac:dyDescent="0.25">
      <c r="A85" s="153">
        <v>11</v>
      </c>
      <c r="B85" s="234" t="s">
        <v>5</v>
      </c>
      <c r="C85" s="123">
        <v>40</v>
      </c>
      <c r="D85" s="248">
        <v>69.77</v>
      </c>
      <c r="E85" s="300">
        <v>66.599999999999994</v>
      </c>
      <c r="F85" s="278">
        <v>53</v>
      </c>
      <c r="G85" s="307">
        <f t="shared" si="1"/>
        <v>53</v>
      </c>
    </row>
    <row r="86" spans="1:7" ht="15" customHeight="1" x14ac:dyDescent="0.25">
      <c r="A86" s="153">
        <v>12</v>
      </c>
      <c r="B86" s="234" t="s">
        <v>147</v>
      </c>
      <c r="C86" s="123">
        <v>64</v>
      </c>
      <c r="D86" s="248">
        <v>69.77</v>
      </c>
      <c r="E86" s="300">
        <v>62.1</v>
      </c>
      <c r="F86" s="278">
        <v>73</v>
      </c>
      <c r="G86" s="307">
        <f t="shared" si="1"/>
        <v>73</v>
      </c>
    </row>
    <row r="87" spans="1:7" ht="15" customHeight="1" x14ac:dyDescent="0.25">
      <c r="A87" s="153">
        <v>13</v>
      </c>
      <c r="B87" s="234" t="s">
        <v>146</v>
      </c>
      <c r="C87" s="123">
        <v>36</v>
      </c>
      <c r="D87" s="248">
        <v>69.77</v>
      </c>
      <c r="E87" s="300">
        <v>64.599999999999994</v>
      </c>
      <c r="F87" s="278">
        <v>67</v>
      </c>
      <c r="G87" s="307">
        <f t="shared" si="1"/>
        <v>67</v>
      </c>
    </row>
    <row r="88" spans="1:7" ht="15" customHeight="1" x14ac:dyDescent="0.25">
      <c r="A88" s="153">
        <v>14</v>
      </c>
      <c r="B88" s="234" t="s">
        <v>126</v>
      </c>
      <c r="C88" s="123">
        <v>47</v>
      </c>
      <c r="D88" s="248">
        <v>69.77</v>
      </c>
      <c r="E88" s="300">
        <v>60</v>
      </c>
      <c r="F88" s="278">
        <v>83</v>
      </c>
      <c r="G88" s="313">
        <f t="shared" si="1"/>
        <v>83</v>
      </c>
    </row>
    <row r="89" spans="1:7" ht="15" customHeight="1" x14ac:dyDescent="0.25">
      <c r="A89" s="153">
        <v>15</v>
      </c>
      <c r="B89" s="234" t="s">
        <v>8</v>
      </c>
      <c r="C89" s="123">
        <v>23</v>
      </c>
      <c r="D89" s="248">
        <v>69.77</v>
      </c>
      <c r="E89" s="300">
        <v>62.7</v>
      </c>
      <c r="F89" s="278">
        <v>71</v>
      </c>
      <c r="G89" s="307">
        <f t="shared" si="1"/>
        <v>71</v>
      </c>
    </row>
    <row r="90" spans="1:7" ht="15" customHeight="1" x14ac:dyDescent="0.25">
      <c r="A90" s="153">
        <v>16</v>
      </c>
      <c r="B90" s="234" t="s">
        <v>127</v>
      </c>
      <c r="C90" s="123">
        <v>47</v>
      </c>
      <c r="D90" s="248">
        <v>69.77</v>
      </c>
      <c r="E90" s="300">
        <v>56.4</v>
      </c>
      <c r="F90" s="278">
        <v>92</v>
      </c>
      <c r="G90" s="307">
        <f t="shared" si="1"/>
        <v>92</v>
      </c>
    </row>
    <row r="91" spans="1:7" ht="15" customHeight="1" x14ac:dyDescent="0.25">
      <c r="A91" s="153">
        <v>17</v>
      </c>
      <c r="B91" s="234" t="s">
        <v>128</v>
      </c>
      <c r="C91" s="123">
        <v>25</v>
      </c>
      <c r="D91" s="248">
        <v>69.77</v>
      </c>
      <c r="E91" s="300">
        <v>67</v>
      </c>
      <c r="F91" s="278">
        <v>50</v>
      </c>
      <c r="G91" s="307">
        <f t="shared" si="1"/>
        <v>50</v>
      </c>
    </row>
    <row r="92" spans="1:7" ht="15" customHeight="1" x14ac:dyDescent="0.25">
      <c r="A92" s="153">
        <v>18</v>
      </c>
      <c r="B92" s="234" t="s">
        <v>129</v>
      </c>
      <c r="C92" s="123">
        <v>46</v>
      </c>
      <c r="D92" s="248">
        <v>69.77</v>
      </c>
      <c r="E92" s="300">
        <v>67.8</v>
      </c>
      <c r="F92" s="278">
        <v>38</v>
      </c>
      <c r="G92" s="307">
        <f t="shared" si="1"/>
        <v>38</v>
      </c>
    </row>
    <row r="93" spans="1:7" ht="15" customHeight="1" x14ac:dyDescent="0.25">
      <c r="A93" s="153">
        <v>19</v>
      </c>
      <c r="B93" s="234" t="s">
        <v>98</v>
      </c>
      <c r="C93" s="123">
        <v>109</v>
      </c>
      <c r="D93" s="248">
        <v>69.77</v>
      </c>
      <c r="E93" s="300">
        <v>66.400000000000006</v>
      </c>
      <c r="F93" s="278">
        <v>54</v>
      </c>
      <c r="G93" s="307">
        <f t="shared" si="1"/>
        <v>54</v>
      </c>
    </row>
    <row r="94" spans="1:7" ht="15" customHeight="1" x14ac:dyDescent="0.25">
      <c r="A94" s="153">
        <v>20</v>
      </c>
      <c r="B94" s="234" t="s">
        <v>145</v>
      </c>
      <c r="C94" s="123">
        <v>131</v>
      </c>
      <c r="D94" s="248">
        <v>69.77</v>
      </c>
      <c r="E94" s="300">
        <v>74.5</v>
      </c>
      <c r="F94" s="278">
        <v>2</v>
      </c>
      <c r="G94" s="307">
        <f t="shared" si="1"/>
        <v>2</v>
      </c>
    </row>
    <row r="95" spans="1:7" ht="15" customHeight="1" x14ac:dyDescent="0.25">
      <c r="A95" s="152">
        <v>21</v>
      </c>
      <c r="B95" s="234" t="s">
        <v>99</v>
      </c>
      <c r="C95" s="123">
        <v>83</v>
      </c>
      <c r="D95" s="248">
        <v>69.77</v>
      </c>
      <c r="E95" s="300">
        <v>69.5</v>
      </c>
      <c r="F95" s="278">
        <v>23</v>
      </c>
      <c r="G95" s="307">
        <f t="shared" si="1"/>
        <v>23</v>
      </c>
    </row>
    <row r="96" spans="1:7" ht="15" customHeight="1" x14ac:dyDescent="0.25">
      <c r="A96" s="153">
        <v>22</v>
      </c>
      <c r="B96" s="245" t="s">
        <v>3</v>
      </c>
      <c r="C96" s="125">
        <v>50</v>
      </c>
      <c r="D96" s="301">
        <v>69.77</v>
      </c>
      <c r="E96" s="302">
        <v>65.5</v>
      </c>
      <c r="F96" s="279">
        <v>62</v>
      </c>
      <c r="G96" s="307">
        <f t="shared" si="1"/>
        <v>62</v>
      </c>
    </row>
    <row r="97" spans="1:7" ht="15" customHeight="1" x14ac:dyDescent="0.25">
      <c r="A97" s="153">
        <v>23</v>
      </c>
      <c r="B97" s="234" t="s">
        <v>100</v>
      </c>
      <c r="C97" s="123">
        <v>115</v>
      </c>
      <c r="D97" s="248">
        <v>69.77</v>
      </c>
      <c r="E97" s="300">
        <v>70</v>
      </c>
      <c r="F97" s="278">
        <v>18</v>
      </c>
      <c r="G97" s="307">
        <f t="shared" si="1"/>
        <v>18</v>
      </c>
    </row>
    <row r="98" spans="1:7" ht="15" customHeight="1" x14ac:dyDescent="0.25">
      <c r="A98" s="153">
        <v>24</v>
      </c>
      <c r="B98" s="245" t="s">
        <v>101</v>
      </c>
      <c r="C98" s="125">
        <v>163</v>
      </c>
      <c r="D98" s="301">
        <v>69.77</v>
      </c>
      <c r="E98" s="302">
        <v>68</v>
      </c>
      <c r="F98" s="279">
        <v>36</v>
      </c>
      <c r="G98" s="307">
        <f t="shared" si="1"/>
        <v>36</v>
      </c>
    </row>
    <row r="99" spans="1:7" ht="15" customHeight="1" x14ac:dyDescent="0.25">
      <c r="A99" s="153">
        <v>25</v>
      </c>
      <c r="B99" s="234" t="s">
        <v>9</v>
      </c>
      <c r="C99" s="123">
        <v>178</v>
      </c>
      <c r="D99" s="248">
        <v>69.77</v>
      </c>
      <c r="E99" s="300">
        <v>66</v>
      </c>
      <c r="F99" s="278">
        <v>58</v>
      </c>
      <c r="G99" s="307">
        <f t="shared" si="1"/>
        <v>58</v>
      </c>
    </row>
    <row r="100" spans="1:7" ht="15" customHeight="1" x14ac:dyDescent="0.25">
      <c r="A100" s="153">
        <v>26</v>
      </c>
      <c r="B100" s="245" t="s">
        <v>78</v>
      </c>
      <c r="C100" s="125">
        <v>77</v>
      </c>
      <c r="D100" s="301">
        <v>69.77</v>
      </c>
      <c r="E100" s="302">
        <v>69.2</v>
      </c>
      <c r="F100" s="279">
        <v>27</v>
      </c>
      <c r="G100" s="306">
        <f t="shared" si="1"/>
        <v>27</v>
      </c>
    </row>
    <row r="101" spans="1:7" ht="15" customHeight="1" x14ac:dyDescent="0.25">
      <c r="A101" s="153">
        <v>27</v>
      </c>
      <c r="B101" s="245" t="s">
        <v>123</v>
      </c>
      <c r="C101" s="125">
        <v>42</v>
      </c>
      <c r="D101" s="301">
        <v>69.77</v>
      </c>
      <c r="E101" s="302">
        <v>69.8</v>
      </c>
      <c r="F101" s="279">
        <v>20</v>
      </c>
      <c r="G101" s="307">
        <f t="shared" si="1"/>
        <v>20</v>
      </c>
    </row>
    <row r="102" spans="1:7" ht="15" customHeight="1" x14ac:dyDescent="0.25">
      <c r="A102" s="152">
        <v>28</v>
      </c>
      <c r="B102" s="234" t="s">
        <v>144</v>
      </c>
      <c r="C102" s="123">
        <v>50</v>
      </c>
      <c r="D102" s="248">
        <v>69.77</v>
      </c>
      <c r="E102" s="300">
        <v>63.8</v>
      </c>
      <c r="F102" s="278">
        <v>69</v>
      </c>
      <c r="G102" s="307">
        <f t="shared" si="1"/>
        <v>69</v>
      </c>
    </row>
    <row r="103" spans="1:7" ht="15" customHeight="1" thickBot="1" x14ac:dyDescent="0.3">
      <c r="A103" s="522">
        <v>29</v>
      </c>
      <c r="B103" s="532" t="s">
        <v>152</v>
      </c>
      <c r="C103" s="119">
        <v>48</v>
      </c>
      <c r="D103" s="533">
        <v>69.77</v>
      </c>
      <c r="E103" s="534">
        <v>70.3</v>
      </c>
      <c r="F103" s="535">
        <v>14</v>
      </c>
      <c r="G103" s="527">
        <f t="shared" si="1"/>
        <v>14</v>
      </c>
    </row>
    <row r="104" spans="1:7" ht="15" customHeight="1" thickBot="1" x14ac:dyDescent="0.3">
      <c r="A104" s="157"/>
      <c r="B104" s="172" t="s">
        <v>110</v>
      </c>
      <c r="C104" s="173">
        <f>SUM(C105:C113)</f>
        <v>572</v>
      </c>
      <c r="D104" s="174">
        <v>69.77</v>
      </c>
      <c r="E104" s="303">
        <f>AVERAGE(E105:E113)</f>
        <v>67.463372634826086</v>
      </c>
      <c r="F104" s="175"/>
      <c r="G104" s="316"/>
    </row>
    <row r="105" spans="1:7" ht="15" customHeight="1" x14ac:dyDescent="0.25">
      <c r="A105" s="11">
        <v>1</v>
      </c>
      <c r="B105" s="509" t="s">
        <v>65</v>
      </c>
      <c r="C105" s="389">
        <v>83</v>
      </c>
      <c r="D105" s="510">
        <v>69.77</v>
      </c>
      <c r="E105" s="511">
        <v>79.602409638554221</v>
      </c>
      <c r="F105" s="512">
        <v>1</v>
      </c>
      <c r="G105" s="317">
        <f t="shared" si="1"/>
        <v>1</v>
      </c>
    </row>
    <row r="106" spans="1:7" ht="15" customHeight="1" x14ac:dyDescent="0.25">
      <c r="A106" s="31">
        <v>2</v>
      </c>
      <c r="B106" s="241" t="s">
        <v>73</v>
      </c>
      <c r="C106" s="118">
        <v>82</v>
      </c>
      <c r="D106" s="249">
        <v>69.77</v>
      </c>
      <c r="E106" s="289">
        <v>70.951807228915669</v>
      </c>
      <c r="F106" s="271">
        <v>10</v>
      </c>
      <c r="G106" s="310">
        <f t="shared" si="1"/>
        <v>10</v>
      </c>
    </row>
    <row r="107" spans="1:7" ht="15" customHeight="1" x14ac:dyDescent="0.25">
      <c r="A107" s="12">
        <v>3</v>
      </c>
      <c r="B107" s="239" t="s">
        <v>64</v>
      </c>
      <c r="C107" s="117">
        <v>77</v>
      </c>
      <c r="D107" s="236">
        <v>69.77</v>
      </c>
      <c r="E107" s="288">
        <v>74.2</v>
      </c>
      <c r="F107" s="270">
        <v>4</v>
      </c>
      <c r="G107" s="310">
        <f t="shared" si="1"/>
        <v>4</v>
      </c>
    </row>
    <row r="108" spans="1:7" ht="15" customHeight="1" x14ac:dyDescent="0.25">
      <c r="A108" s="12">
        <v>4</v>
      </c>
      <c r="B108" s="239" t="s">
        <v>43</v>
      </c>
      <c r="C108" s="117">
        <v>23</v>
      </c>
      <c r="D108" s="236">
        <v>69.77</v>
      </c>
      <c r="E108" s="288">
        <v>68.347826086956516</v>
      </c>
      <c r="F108" s="270">
        <v>33</v>
      </c>
      <c r="G108" s="310">
        <f t="shared" si="1"/>
        <v>33</v>
      </c>
    </row>
    <row r="109" spans="1:7" ht="15" customHeight="1" x14ac:dyDescent="0.25">
      <c r="A109" s="12">
        <v>5</v>
      </c>
      <c r="B109" s="242" t="s">
        <v>102</v>
      </c>
      <c r="C109" s="120">
        <v>78</v>
      </c>
      <c r="D109" s="235">
        <v>69.77</v>
      </c>
      <c r="E109" s="295">
        <v>72.064102564102569</v>
      </c>
      <c r="F109" s="272">
        <v>9</v>
      </c>
      <c r="G109" s="309">
        <f t="shared" si="1"/>
        <v>9</v>
      </c>
    </row>
    <row r="110" spans="1:7" ht="15" customHeight="1" x14ac:dyDescent="0.25">
      <c r="A110" s="12">
        <v>6</v>
      </c>
      <c r="B110" s="241" t="s">
        <v>66</v>
      </c>
      <c r="C110" s="118">
        <v>47</v>
      </c>
      <c r="D110" s="249">
        <v>69.77</v>
      </c>
      <c r="E110" s="289">
        <v>60.2</v>
      </c>
      <c r="F110" s="271">
        <v>81</v>
      </c>
      <c r="G110" s="310">
        <f t="shared" si="1"/>
        <v>81</v>
      </c>
    </row>
    <row r="111" spans="1:7" ht="15" customHeight="1" x14ac:dyDescent="0.25">
      <c r="A111" s="12">
        <v>7</v>
      </c>
      <c r="B111" s="241" t="s">
        <v>42</v>
      </c>
      <c r="C111" s="118">
        <v>20</v>
      </c>
      <c r="D111" s="249">
        <v>69.77</v>
      </c>
      <c r="E111" s="289">
        <v>59.38095238095238</v>
      </c>
      <c r="F111" s="271">
        <v>86</v>
      </c>
      <c r="G111" s="310">
        <f t="shared" si="1"/>
        <v>86</v>
      </c>
    </row>
    <row r="112" spans="1:7" ht="15" customHeight="1" x14ac:dyDescent="0.25">
      <c r="A112" s="12">
        <v>8</v>
      </c>
      <c r="B112" s="239" t="s">
        <v>115</v>
      </c>
      <c r="C112" s="117">
        <v>119</v>
      </c>
      <c r="D112" s="236">
        <v>69.77</v>
      </c>
      <c r="E112" s="288">
        <v>62.4</v>
      </c>
      <c r="F112" s="270">
        <v>72</v>
      </c>
      <c r="G112" s="310">
        <f t="shared" si="1"/>
        <v>72</v>
      </c>
    </row>
    <row r="113" spans="1:7" ht="15" customHeight="1" thickBot="1" x14ac:dyDescent="0.3">
      <c r="A113" s="33">
        <v>9</v>
      </c>
      <c r="B113" s="89" t="s">
        <v>136</v>
      </c>
      <c r="C113" s="122">
        <v>43</v>
      </c>
      <c r="D113" s="238">
        <v>69.77</v>
      </c>
      <c r="E113" s="304">
        <v>60.02325581395349</v>
      </c>
      <c r="F113" s="280">
        <v>82</v>
      </c>
      <c r="G113" s="318">
        <f t="shared" si="1"/>
        <v>82</v>
      </c>
    </row>
    <row r="114" spans="1:7" x14ac:dyDescent="0.25">
      <c r="A114" s="159"/>
      <c r="B114" s="161" t="s">
        <v>121</v>
      </c>
      <c r="C114" s="161"/>
      <c r="D114" s="161"/>
      <c r="E114" s="181">
        <f>AVERAGE(E6:E13,E15:E24,E26:E40,E42:E58,E60:E73,E75:E103,E105:E113)</f>
        <v>65.031943686958186</v>
      </c>
      <c r="F114" s="161"/>
      <c r="G114" s="159"/>
    </row>
    <row r="115" spans="1:7" x14ac:dyDescent="0.25">
      <c r="A115" s="159"/>
      <c r="B115" s="160" t="s">
        <v>122</v>
      </c>
      <c r="C115" s="160"/>
      <c r="D115" s="160"/>
      <c r="E115" s="398">
        <v>69.77</v>
      </c>
      <c r="F115" s="160"/>
      <c r="G115" s="159"/>
    </row>
    <row r="118" spans="1:7" x14ac:dyDescent="0.25">
      <c r="B118" s="161"/>
      <c r="C118" s="161"/>
      <c r="D118" s="161"/>
      <c r="E118" s="161"/>
      <c r="F118" s="161"/>
    </row>
    <row r="119" spans="1:7" x14ac:dyDescent="0.25">
      <c r="B119" s="1"/>
      <c r="C119" s="1"/>
      <c r="D119" s="1"/>
      <c r="E119" s="1"/>
      <c r="F119" s="1"/>
    </row>
  </sheetData>
  <mergeCells count="4">
    <mergeCell ref="G2:G3"/>
    <mergeCell ref="A2:A3"/>
    <mergeCell ref="B2:B3"/>
    <mergeCell ref="C2:F2"/>
  </mergeCells>
  <conditionalFormatting sqref="E4:E115">
    <cfRule type="cellIs" dxfId="39" priority="1288" operator="equal">
      <formula>$E$114</formula>
    </cfRule>
    <cfRule type="containsBlanks" dxfId="38" priority="1290">
      <formula>LEN(TRIM(E4))=0</formula>
    </cfRule>
    <cfRule type="cellIs" dxfId="37" priority="1291" operator="lessThan">
      <formula>50</formula>
    </cfRule>
    <cfRule type="cellIs" dxfId="36" priority="1292" operator="between">
      <formula>$E$114</formula>
      <formula>50</formula>
    </cfRule>
    <cfRule type="cellIs" dxfId="35" priority="1293" operator="between">
      <formula>75</formula>
      <formula>$E$114</formula>
    </cfRule>
    <cfRule type="cellIs" dxfId="34" priority="1294" operator="greaterThanOrEqual">
      <formula>75</formula>
    </cfRule>
  </conditionalFormatting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="90" zoomScaleNormal="90" workbookViewId="0">
      <selection activeCell="K103" sqref="K103"/>
    </sheetView>
  </sheetViews>
  <sheetFormatPr defaultRowHeight="15" x14ac:dyDescent="0.25"/>
  <cols>
    <col min="1" max="1" width="4" style="110" bestFit="1" customWidth="1"/>
    <col min="2" max="2" width="30" style="110" customWidth="1"/>
    <col min="3" max="7" width="8.7109375" style="110" customWidth="1"/>
    <col min="8" max="16384" width="9.140625" style="110"/>
  </cols>
  <sheetData>
    <row r="1" spans="1:10" ht="408.75" customHeight="1" thickBot="1" x14ac:dyDescent="0.3"/>
    <row r="2" spans="1:10" ht="18" customHeight="1" x14ac:dyDescent="0.25">
      <c r="A2" s="539" t="s">
        <v>41</v>
      </c>
      <c r="B2" s="541" t="s">
        <v>119</v>
      </c>
      <c r="C2" s="543">
        <v>2022</v>
      </c>
      <c r="D2" s="544"/>
      <c r="E2" s="544"/>
      <c r="F2" s="545"/>
      <c r="G2" s="537" t="s">
        <v>80</v>
      </c>
    </row>
    <row r="3" spans="1:10" ht="37.5" customHeight="1" thickBot="1" x14ac:dyDescent="0.3">
      <c r="A3" s="540"/>
      <c r="B3" s="542"/>
      <c r="C3" s="178" t="s">
        <v>132</v>
      </c>
      <c r="D3" s="246" t="s">
        <v>84</v>
      </c>
      <c r="E3" s="269" t="s">
        <v>85</v>
      </c>
      <c r="F3" s="179" t="s">
        <v>120</v>
      </c>
      <c r="G3" s="538"/>
    </row>
    <row r="4" spans="1:10" ht="15" customHeight="1" thickBot="1" x14ac:dyDescent="0.3">
      <c r="A4" s="5"/>
      <c r="B4" s="147" t="s">
        <v>105</v>
      </c>
      <c r="C4" s="176">
        <f>C5+C14+C25+C41+C59+C74+C104</f>
        <v>5709</v>
      </c>
      <c r="D4" s="237">
        <v>69.77</v>
      </c>
      <c r="E4" s="285">
        <f>AVERAGE(E6:E13,E15:E24,E26:E40,E42:E58,E60:E73,E75:E103,E105:E113)</f>
        <v>65.031943686958186</v>
      </c>
      <c r="F4" s="177"/>
      <c r="G4" s="148"/>
    </row>
    <row r="5" spans="1:10" ht="15" customHeight="1" thickBot="1" x14ac:dyDescent="0.3">
      <c r="A5" s="5"/>
      <c r="B5" s="149" t="s">
        <v>103</v>
      </c>
      <c r="C5" s="167">
        <f>SUM(C6:C13)</f>
        <v>482</v>
      </c>
      <c r="D5" s="168">
        <v>69.77</v>
      </c>
      <c r="E5" s="170">
        <f>AVERAGE(E6:E13)</f>
        <v>65.910987794537562</v>
      </c>
      <c r="F5" s="169"/>
      <c r="G5" s="400"/>
    </row>
    <row r="6" spans="1:10" ht="15" customHeight="1" x14ac:dyDescent="0.25">
      <c r="A6" s="152">
        <v>1</v>
      </c>
      <c r="B6" s="441" t="s">
        <v>50</v>
      </c>
      <c r="C6" s="442">
        <v>51</v>
      </c>
      <c r="D6" s="443">
        <v>69.77</v>
      </c>
      <c r="E6" s="444">
        <v>74.215686274509807</v>
      </c>
      <c r="F6" s="445">
        <v>3</v>
      </c>
      <c r="G6" s="446">
        <f>F6</f>
        <v>3</v>
      </c>
      <c r="I6" s="25"/>
      <c r="J6" s="110" t="s">
        <v>89</v>
      </c>
    </row>
    <row r="7" spans="1:10" ht="15" customHeight="1" x14ac:dyDescent="0.25">
      <c r="A7" s="153">
        <v>2</v>
      </c>
      <c r="B7" s="441" t="s">
        <v>49</v>
      </c>
      <c r="C7" s="442">
        <v>113</v>
      </c>
      <c r="D7" s="443">
        <v>69.77</v>
      </c>
      <c r="E7" s="444">
        <v>72.099999999999994</v>
      </c>
      <c r="F7" s="445">
        <v>8</v>
      </c>
      <c r="G7" s="447">
        <f t="shared" ref="G7:G60" si="0">F7</f>
        <v>8</v>
      </c>
      <c r="I7" s="69"/>
      <c r="J7" s="110" t="s">
        <v>90</v>
      </c>
    </row>
    <row r="8" spans="1:10" ht="15" customHeight="1" x14ac:dyDescent="0.25">
      <c r="A8" s="153">
        <v>3</v>
      </c>
      <c r="B8" s="448" t="s">
        <v>130</v>
      </c>
      <c r="C8" s="442">
        <v>31</v>
      </c>
      <c r="D8" s="443">
        <v>69.77</v>
      </c>
      <c r="E8" s="444">
        <v>68.424242424242422</v>
      </c>
      <c r="F8" s="445">
        <v>32</v>
      </c>
      <c r="G8" s="447">
        <f t="shared" si="0"/>
        <v>32</v>
      </c>
      <c r="I8" s="26"/>
      <c r="J8" s="110" t="s">
        <v>91</v>
      </c>
    </row>
    <row r="9" spans="1:10" ht="15" customHeight="1" x14ac:dyDescent="0.25">
      <c r="A9" s="153">
        <v>4</v>
      </c>
      <c r="B9" s="449" t="s">
        <v>135</v>
      </c>
      <c r="C9" s="450">
        <v>79</v>
      </c>
      <c r="D9" s="451">
        <v>69.77</v>
      </c>
      <c r="E9" s="452">
        <v>67.5</v>
      </c>
      <c r="F9" s="453">
        <v>40</v>
      </c>
      <c r="G9" s="447">
        <f t="shared" si="0"/>
        <v>40</v>
      </c>
      <c r="I9" s="27"/>
      <c r="J9" s="110" t="s">
        <v>92</v>
      </c>
    </row>
    <row r="10" spans="1:10" ht="15" customHeight="1" x14ac:dyDescent="0.25">
      <c r="A10" s="153">
        <v>5</v>
      </c>
      <c r="B10" s="441" t="s">
        <v>51</v>
      </c>
      <c r="C10" s="442">
        <v>83</v>
      </c>
      <c r="D10" s="443">
        <v>69.77</v>
      </c>
      <c r="E10" s="444">
        <v>67.13095238095238</v>
      </c>
      <c r="F10" s="445">
        <v>42</v>
      </c>
      <c r="G10" s="447">
        <f t="shared" si="0"/>
        <v>42</v>
      </c>
    </row>
    <row r="11" spans="1:10" ht="15" customHeight="1" x14ac:dyDescent="0.25">
      <c r="A11" s="153">
        <v>6</v>
      </c>
      <c r="B11" s="441" t="s">
        <v>131</v>
      </c>
      <c r="C11" s="442">
        <v>47</v>
      </c>
      <c r="D11" s="443">
        <v>69.77</v>
      </c>
      <c r="E11" s="444">
        <v>65.61702127659575</v>
      </c>
      <c r="F11" s="445">
        <v>60</v>
      </c>
      <c r="G11" s="447">
        <f t="shared" si="0"/>
        <v>60</v>
      </c>
    </row>
    <row r="12" spans="1:10" ht="15" customHeight="1" x14ac:dyDescent="0.25">
      <c r="A12" s="153">
        <v>7</v>
      </c>
      <c r="B12" s="441" t="s">
        <v>96</v>
      </c>
      <c r="C12" s="442">
        <v>39</v>
      </c>
      <c r="D12" s="443">
        <v>69.77</v>
      </c>
      <c r="E12" s="444">
        <v>56.3</v>
      </c>
      <c r="F12" s="445">
        <v>93</v>
      </c>
      <c r="G12" s="447">
        <f t="shared" si="0"/>
        <v>93</v>
      </c>
    </row>
    <row r="13" spans="1:10" ht="15" customHeight="1" thickBot="1" x14ac:dyDescent="0.3">
      <c r="A13" s="232">
        <v>8</v>
      </c>
      <c r="B13" s="441" t="s">
        <v>52</v>
      </c>
      <c r="C13" s="442">
        <v>39</v>
      </c>
      <c r="D13" s="443">
        <v>69.77</v>
      </c>
      <c r="E13" s="444">
        <v>56</v>
      </c>
      <c r="F13" s="445">
        <v>94</v>
      </c>
      <c r="G13" s="447">
        <f t="shared" si="0"/>
        <v>94</v>
      </c>
    </row>
    <row r="14" spans="1:10" ht="15" customHeight="1" thickBot="1" x14ac:dyDescent="0.3">
      <c r="A14" s="154"/>
      <c r="B14" s="163" t="s">
        <v>104</v>
      </c>
      <c r="C14" s="164">
        <f>SUM(C15:C24)</f>
        <v>586</v>
      </c>
      <c r="D14" s="151">
        <v>69.77</v>
      </c>
      <c r="E14" s="290">
        <f>AVERAGE(E15:E24)</f>
        <v>65.830000000000013</v>
      </c>
      <c r="F14" s="150"/>
      <c r="G14" s="316"/>
    </row>
    <row r="15" spans="1:10" ht="15" customHeight="1" x14ac:dyDescent="0.25">
      <c r="A15" s="11">
        <v>1</v>
      </c>
      <c r="B15" s="441" t="s">
        <v>35</v>
      </c>
      <c r="C15" s="442">
        <v>64</v>
      </c>
      <c r="D15" s="443">
        <v>69.77</v>
      </c>
      <c r="E15" s="444">
        <v>73.900000000000006</v>
      </c>
      <c r="F15" s="445">
        <v>5</v>
      </c>
      <c r="G15" s="454">
        <f t="shared" si="0"/>
        <v>5</v>
      </c>
    </row>
    <row r="16" spans="1:10" ht="15" customHeight="1" x14ac:dyDescent="0.25">
      <c r="A16" s="32">
        <v>2</v>
      </c>
      <c r="B16" s="455" t="s">
        <v>36</v>
      </c>
      <c r="C16" s="456">
        <v>99</v>
      </c>
      <c r="D16" s="457">
        <v>69.77</v>
      </c>
      <c r="E16" s="458">
        <v>70.599999999999994</v>
      </c>
      <c r="F16" s="459">
        <v>11</v>
      </c>
      <c r="G16" s="460">
        <f t="shared" si="0"/>
        <v>11</v>
      </c>
    </row>
    <row r="17" spans="1:7" ht="15" customHeight="1" x14ac:dyDescent="0.25">
      <c r="A17" s="32">
        <v>3</v>
      </c>
      <c r="B17" s="441" t="s">
        <v>33</v>
      </c>
      <c r="C17" s="442">
        <v>45</v>
      </c>
      <c r="D17" s="443">
        <v>69.77</v>
      </c>
      <c r="E17" s="444">
        <v>70.099999999999994</v>
      </c>
      <c r="F17" s="445">
        <v>16</v>
      </c>
      <c r="G17" s="460">
        <f t="shared" si="0"/>
        <v>16</v>
      </c>
    </row>
    <row r="18" spans="1:7" ht="15" customHeight="1" x14ac:dyDescent="0.25">
      <c r="A18" s="32">
        <v>4</v>
      </c>
      <c r="B18" s="455" t="s">
        <v>37</v>
      </c>
      <c r="C18" s="456">
        <v>65</v>
      </c>
      <c r="D18" s="457">
        <v>69.77</v>
      </c>
      <c r="E18" s="458">
        <v>69.3</v>
      </c>
      <c r="F18" s="459">
        <v>25</v>
      </c>
      <c r="G18" s="460">
        <f t="shared" si="0"/>
        <v>25</v>
      </c>
    </row>
    <row r="19" spans="1:7" ht="15" customHeight="1" x14ac:dyDescent="0.25">
      <c r="A19" s="32">
        <v>5</v>
      </c>
      <c r="B19" s="455" t="s">
        <v>39</v>
      </c>
      <c r="C19" s="456">
        <v>49</v>
      </c>
      <c r="D19" s="457">
        <v>69.77</v>
      </c>
      <c r="E19" s="458">
        <v>69</v>
      </c>
      <c r="F19" s="459">
        <v>28</v>
      </c>
      <c r="G19" s="460">
        <f t="shared" si="0"/>
        <v>28</v>
      </c>
    </row>
    <row r="20" spans="1:7" ht="15" customHeight="1" x14ac:dyDescent="0.25">
      <c r="A20" s="32">
        <v>6</v>
      </c>
      <c r="B20" s="441" t="s">
        <v>30</v>
      </c>
      <c r="C20" s="442">
        <v>37</v>
      </c>
      <c r="D20" s="443">
        <v>69.77</v>
      </c>
      <c r="E20" s="444">
        <v>65.7</v>
      </c>
      <c r="F20" s="445">
        <v>59</v>
      </c>
      <c r="G20" s="460">
        <f t="shared" si="0"/>
        <v>59</v>
      </c>
    </row>
    <row r="21" spans="1:7" ht="15" customHeight="1" x14ac:dyDescent="0.25">
      <c r="A21" s="32">
        <v>7</v>
      </c>
      <c r="B21" s="455" t="s">
        <v>138</v>
      </c>
      <c r="C21" s="456">
        <v>52</v>
      </c>
      <c r="D21" s="457">
        <v>69.77</v>
      </c>
      <c r="E21" s="458">
        <v>65.3</v>
      </c>
      <c r="F21" s="459">
        <v>63</v>
      </c>
      <c r="G21" s="460">
        <f t="shared" si="0"/>
        <v>63</v>
      </c>
    </row>
    <row r="22" spans="1:7" ht="15" customHeight="1" x14ac:dyDescent="0.25">
      <c r="A22" s="32">
        <v>8</v>
      </c>
      <c r="B22" s="455" t="s">
        <v>34</v>
      </c>
      <c r="C22" s="456">
        <v>90</v>
      </c>
      <c r="D22" s="457">
        <v>69.77</v>
      </c>
      <c r="E22" s="458">
        <v>63.1</v>
      </c>
      <c r="F22" s="459">
        <v>70</v>
      </c>
      <c r="G22" s="460">
        <f t="shared" si="0"/>
        <v>70</v>
      </c>
    </row>
    <row r="23" spans="1:7" ht="15" customHeight="1" x14ac:dyDescent="0.25">
      <c r="A23" s="32">
        <v>9</v>
      </c>
      <c r="B23" s="455" t="s">
        <v>137</v>
      </c>
      <c r="C23" s="456">
        <v>56</v>
      </c>
      <c r="D23" s="457">
        <v>69.77</v>
      </c>
      <c r="E23" s="458">
        <v>56.6</v>
      </c>
      <c r="F23" s="459">
        <v>90</v>
      </c>
      <c r="G23" s="460">
        <f t="shared" si="0"/>
        <v>90</v>
      </c>
    </row>
    <row r="24" spans="1:7" ht="15" customHeight="1" thickBot="1" x14ac:dyDescent="0.3">
      <c r="A24" s="32">
        <v>10</v>
      </c>
      <c r="B24" s="461" t="s">
        <v>32</v>
      </c>
      <c r="C24" s="462">
        <v>29</v>
      </c>
      <c r="D24" s="463">
        <v>69.77</v>
      </c>
      <c r="E24" s="464">
        <v>54.7</v>
      </c>
      <c r="F24" s="465">
        <v>96</v>
      </c>
      <c r="G24" s="460">
        <f t="shared" si="0"/>
        <v>96</v>
      </c>
    </row>
    <row r="25" spans="1:7" ht="15" customHeight="1" thickBot="1" x14ac:dyDescent="0.3">
      <c r="A25" s="155"/>
      <c r="B25" s="149" t="s">
        <v>106</v>
      </c>
      <c r="C25" s="167">
        <f>SUM(C26:C40)</f>
        <v>649</v>
      </c>
      <c r="D25" s="168">
        <v>69.77</v>
      </c>
      <c r="E25" s="170">
        <f>AVERAGE(E26:E40)</f>
        <v>62.68</v>
      </c>
      <c r="F25" s="169"/>
      <c r="G25" s="311"/>
    </row>
    <row r="26" spans="1:7" ht="15" customHeight="1" x14ac:dyDescent="0.25">
      <c r="A26" s="156">
        <v>1</v>
      </c>
      <c r="B26" s="441" t="s">
        <v>53</v>
      </c>
      <c r="C26" s="442">
        <v>72</v>
      </c>
      <c r="D26" s="443">
        <v>69.77</v>
      </c>
      <c r="E26" s="444">
        <v>72.2</v>
      </c>
      <c r="F26" s="445">
        <v>7</v>
      </c>
      <c r="G26" s="446">
        <f t="shared" si="0"/>
        <v>7</v>
      </c>
    </row>
    <row r="27" spans="1:7" ht="15" customHeight="1" x14ac:dyDescent="0.25">
      <c r="A27" s="153">
        <v>2</v>
      </c>
      <c r="B27" s="441" t="s">
        <v>29</v>
      </c>
      <c r="C27" s="442">
        <v>44</v>
      </c>
      <c r="D27" s="443">
        <v>69.77</v>
      </c>
      <c r="E27" s="444">
        <v>70.5</v>
      </c>
      <c r="F27" s="445">
        <v>13</v>
      </c>
      <c r="G27" s="447">
        <f t="shared" si="0"/>
        <v>13</v>
      </c>
    </row>
    <row r="28" spans="1:7" ht="15" customHeight="1" x14ac:dyDescent="0.25">
      <c r="A28" s="153">
        <v>3</v>
      </c>
      <c r="B28" s="441" t="s">
        <v>22</v>
      </c>
      <c r="C28" s="442">
        <v>57</v>
      </c>
      <c r="D28" s="443">
        <v>69.77</v>
      </c>
      <c r="E28" s="444">
        <v>69.599999999999994</v>
      </c>
      <c r="F28" s="445">
        <v>21</v>
      </c>
      <c r="G28" s="466">
        <f t="shared" si="0"/>
        <v>21</v>
      </c>
    </row>
    <row r="29" spans="1:7" ht="15" customHeight="1" x14ac:dyDescent="0.25">
      <c r="A29" s="153">
        <v>4</v>
      </c>
      <c r="B29" s="449" t="s">
        <v>48</v>
      </c>
      <c r="C29" s="450">
        <v>36</v>
      </c>
      <c r="D29" s="451">
        <v>69.77</v>
      </c>
      <c r="E29" s="452">
        <v>69.2</v>
      </c>
      <c r="F29" s="453">
        <v>26</v>
      </c>
      <c r="G29" s="447">
        <f t="shared" si="0"/>
        <v>26</v>
      </c>
    </row>
    <row r="30" spans="1:7" ht="15" customHeight="1" x14ac:dyDescent="0.25">
      <c r="A30" s="153">
        <v>5</v>
      </c>
      <c r="B30" s="441" t="s">
        <v>97</v>
      </c>
      <c r="C30" s="442">
        <v>54</v>
      </c>
      <c r="D30" s="443">
        <v>69.77</v>
      </c>
      <c r="E30" s="444">
        <v>67.599999999999994</v>
      </c>
      <c r="F30" s="445">
        <v>39</v>
      </c>
      <c r="G30" s="447">
        <f t="shared" si="0"/>
        <v>39</v>
      </c>
    </row>
    <row r="31" spans="1:7" ht="15" customHeight="1" x14ac:dyDescent="0.25">
      <c r="A31" s="153">
        <v>6</v>
      </c>
      <c r="B31" s="441" t="s">
        <v>25</v>
      </c>
      <c r="C31" s="442">
        <v>29</v>
      </c>
      <c r="D31" s="443">
        <v>69.77</v>
      </c>
      <c r="E31" s="444">
        <v>67.400000000000006</v>
      </c>
      <c r="F31" s="445">
        <v>41</v>
      </c>
      <c r="G31" s="447">
        <f t="shared" si="0"/>
        <v>41</v>
      </c>
    </row>
    <row r="32" spans="1:7" ht="15" customHeight="1" x14ac:dyDescent="0.25">
      <c r="A32" s="153">
        <v>7</v>
      </c>
      <c r="B32" s="441" t="s">
        <v>46</v>
      </c>
      <c r="C32" s="442">
        <v>43</v>
      </c>
      <c r="D32" s="443">
        <v>69.77</v>
      </c>
      <c r="E32" s="444">
        <v>67</v>
      </c>
      <c r="F32" s="445">
        <v>45</v>
      </c>
      <c r="G32" s="447">
        <f t="shared" si="0"/>
        <v>45</v>
      </c>
    </row>
    <row r="33" spans="1:7" ht="15" customHeight="1" x14ac:dyDescent="0.25">
      <c r="A33" s="153">
        <v>8</v>
      </c>
      <c r="B33" s="441" t="s">
        <v>47</v>
      </c>
      <c r="C33" s="442">
        <v>42</v>
      </c>
      <c r="D33" s="443">
        <v>69.77</v>
      </c>
      <c r="E33" s="444">
        <v>67</v>
      </c>
      <c r="F33" s="445">
        <v>44</v>
      </c>
      <c r="G33" s="447">
        <f t="shared" si="0"/>
        <v>44</v>
      </c>
    </row>
    <row r="34" spans="1:7" ht="15" customHeight="1" x14ac:dyDescent="0.25">
      <c r="A34" s="153">
        <v>9</v>
      </c>
      <c r="B34" s="441" t="s">
        <v>45</v>
      </c>
      <c r="C34" s="442">
        <v>26</v>
      </c>
      <c r="D34" s="443">
        <v>69.77</v>
      </c>
      <c r="E34" s="444">
        <v>61.6</v>
      </c>
      <c r="F34" s="445">
        <v>76</v>
      </c>
      <c r="G34" s="447">
        <f t="shared" si="0"/>
        <v>76</v>
      </c>
    </row>
    <row r="35" spans="1:7" ht="15" customHeight="1" x14ac:dyDescent="0.25">
      <c r="A35" s="153">
        <v>10</v>
      </c>
      <c r="B35" s="449" t="s">
        <v>139</v>
      </c>
      <c r="C35" s="450">
        <v>28</v>
      </c>
      <c r="D35" s="451">
        <v>69.77</v>
      </c>
      <c r="E35" s="452">
        <v>59.7</v>
      </c>
      <c r="F35" s="453">
        <v>85</v>
      </c>
      <c r="G35" s="447">
        <f t="shared" si="0"/>
        <v>85</v>
      </c>
    </row>
    <row r="36" spans="1:7" ht="15" customHeight="1" x14ac:dyDescent="0.25">
      <c r="A36" s="153">
        <v>11</v>
      </c>
      <c r="B36" s="441" t="s">
        <v>28</v>
      </c>
      <c r="C36" s="442">
        <v>47</v>
      </c>
      <c r="D36" s="443">
        <v>69.77</v>
      </c>
      <c r="E36" s="444">
        <v>58.8</v>
      </c>
      <c r="F36" s="445">
        <v>87</v>
      </c>
      <c r="G36" s="447">
        <f t="shared" si="0"/>
        <v>87</v>
      </c>
    </row>
    <row r="37" spans="1:7" ht="15" customHeight="1" x14ac:dyDescent="0.25">
      <c r="A37" s="153">
        <v>12</v>
      </c>
      <c r="B37" s="441" t="s">
        <v>27</v>
      </c>
      <c r="C37" s="442">
        <v>68</v>
      </c>
      <c r="D37" s="443">
        <v>69.77</v>
      </c>
      <c r="E37" s="444">
        <v>56.7</v>
      </c>
      <c r="F37" s="445">
        <v>89</v>
      </c>
      <c r="G37" s="447">
        <f t="shared" si="0"/>
        <v>89</v>
      </c>
    </row>
    <row r="38" spans="1:7" ht="15" customHeight="1" x14ac:dyDescent="0.25">
      <c r="A38" s="153">
        <v>13</v>
      </c>
      <c r="B38" s="441" t="s">
        <v>140</v>
      </c>
      <c r="C38" s="442">
        <v>36</v>
      </c>
      <c r="D38" s="443">
        <v>69.77</v>
      </c>
      <c r="E38" s="444">
        <v>54</v>
      </c>
      <c r="F38" s="445">
        <v>97</v>
      </c>
      <c r="G38" s="447">
        <f t="shared" si="0"/>
        <v>97</v>
      </c>
    </row>
    <row r="39" spans="1:7" ht="15" customHeight="1" x14ac:dyDescent="0.25">
      <c r="A39" s="153">
        <v>14</v>
      </c>
      <c r="B39" s="441" t="s">
        <v>24</v>
      </c>
      <c r="C39" s="442">
        <v>40</v>
      </c>
      <c r="D39" s="443">
        <v>69.77</v>
      </c>
      <c r="E39" s="444">
        <v>51.9</v>
      </c>
      <c r="F39" s="445">
        <v>100</v>
      </c>
      <c r="G39" s="447">
        <f t="shared" si="0"/>
        <v>100</v>
      </c>
    </row>
    <row r="40" spans="1:7" ht="15" customHeight="1" thickBot="1" x14ac:dyDescent="0.3">
      <c r="A40" s="153">
        <v>15</v>
      </c>
      <c r="B40" s="441" t="s">
        <v>26</v>
      </c>
      <c r="C40" s="442">
        <v>27</v>
      </c>
      <c r="D40" s="443">
        <v>69.77</v>
      </c>
      <c r="E40" s="444">
        <v>47</v>
      </c>
      <c r="F40" s="445">
        <v>101</v>
      </c>
      <c r="G40" s="447">
        <f t="shared" si="0"/>
        <v>101</v>
      </c>
    </row>
    <row r="41" spans="1:7" ht="15" customHeight="1" thickBot="1" x14ac:dyDescent="0.3">
      <c r="A41" s="157"/>
      <c r="B41" s="163" t="s">
        <v>107</v>
      </c>
      <c r="C41" s="164">
        <f>SUM(C42:C58)</f>
        <v>929</v>
      </c>
      <c r="D41" s="151">
        <v>69.77</v>
      </c>
      <c r="E41" s="290">
        <f>AVERAGE(E42:E58)</f>
        <v>65.67647058823529</v>
      </c>
      <c r="F41" s="150"/>
      <c r="G41" s="316"/>
    </row>
    <row r="42" spans="1:7" ht="15" customHeight="1" x14ac:dyDescent="0.25">
      <c r="A42" s="12">
        <v>1</v>
      </c>
      <c r="B42" s="441" t="s">
        <v>21</v>
      </c>
      <c r="C42" s="442">
        <v>28</v>
      </c>
      <c r="D42" s="443">
        <v>69.77</v>
      </c>
      <c r="E42" s="444">
        <v>73</v>
      </c>
      <c r="F42" s="445">
        <v>6</v>
      </c>
      <c r="G42" s="454">
        <f t="shared" si="0"/>
        <v>6</v>
      </c>
    </row>
    <row r="43" spans="1:7" ht="15" customHeight="1" x14ac:dyDescent="0.25">
      <c r="A43" s="32">
        <v>2</v>
      </c>
      <c r="B43" s="441" t="s">
        <v>18</v>
      </c>
      <c r="C43" s="442">
        <v>47</v>
      </c>
      <c r="D43" s="443">
        <v>69.77</v>
      </c>
      <c r="E43" s="444">
        <v>70.599999999999994</v>
      </c>
      <c r="F43" s="445">
        <v>12</v>
      </c>
      <c r="G43" s="460">
        <f t="shared" si="0"/>
        <v>12</v>
      </c>
    </row>
    <row r="44" spans="1:7" ht="15" customHeight="1" x14ac:dyDescent="0.25">
      <c r="A44" s="32">
        <v>3</v>
      </c>
      <c r="B44" s="441" t="s">
        <v>143</v>
      </c>
      <c r="C44" s="442">
        <v>32</v>
      </c>
      <c r="D44" s="443">
        <v>69.77</v>
      </c>
      <c r="E44" s="444">
        <v>70</v>
      </c>
      <c r="F44" s="445">
        <v>17</v>
      </c>
      <c r="G44" s="460">
        <f t="shared" si="0"/>
        <v>17</v>
      </c>
    </row>
    <row r="45" spans="1:7" ht="15" customHeight="1" x14ac:dyDescent="0.25">
      <c r="A45" s="32">
        <v>4</v>
      </c>
      <c r="B45" s="449" t="s">
        <v>58</v>
      </c>
      <c r="C45" s="450">
        <v>107</v>
      </c>
      <c r="D45" s="451">
        <v>69.77</v>
      </c>
      <c r="E45" s="452">
        <v>69.8</v>
      </c>
      <c r="F45" s="453">
        <v>19</v>
      </c>
      <c r="G45" s="460">
        <f t="shared" si="0"/>
        <v>19</v>
      </c>
    </row>
    <row r="46" spans="1:7" ht="15" customHeight="1" x14ac:dyDescent="0.25">
      <c r="A46" s="32">
        <v>5</v>
      </c>
      <c r="B46" s="441" t="s">
        <v>57</v>
      </c>
      <c r="C46" s="442">
        <v>174</v>
      </c>
      <c r="D46" s="443">
        <v>69.77</v>
      </c>
      <c r="E46" s="444">
        <v>69.599999999999994</v>
      </c>
      <c r="F46" s="445">
        <v>22</v>
      </c>
      <c r="G46" s="460">
        <f t="shared" si="0"/>
        <v>22</v>
      </c>
    </row>
    <row r="47" spans="1:7" ht="15" customHeight="1" x14ac:dyDescent="0.25">
      <c r="A47" s="32">
        <v>6</v>
      </c>
      <c r="B47" s="441" t="s">
        <v>20</v>
      </c>
      <c r="C47" s="442">
        <v>58</v>
      </c>
      <c r="D47" s="443">
        <v>69.77</v>
      </c>
      <c r="E47" s="444">
        <v>68.900000000000006</v>
      </c>
      <c r="F47" s="445">
        <v>29</v>
      </c>
      <c r="G47" s="460">
        <f t="shared" si="0"/>
        <v>29</v>
      </c>
    </row>
    <row r="48" spans="1:7" ht="15" customHeight="1" x14ac:dyDescent="0.25">
      <c r="A48" s="32">
        <v>7</v>
      </c>
      <c r="B48" s="441" t="s">
        <v>19</v>
      </c>
      <c r="C48" s="442">
        <v>51</v>
      </c>
      <c r="D48" s="443">
        <v>69.77</v>
      </c>
      <c r="E48" s="444">
        <v>68.599999999999994</v>
      </c>
      <c r="F48" s="445">
        <v>31</v>
      </c>
      <c r="G48" s="460">
        <f t="shared" si="0"/>
        <v>31</v>
      </c>
    </row>
    <row r="49" spans="1:7" ht="15" customHeight="1" x14ac:dyDescent="0.25">
      <c r="A49" s="32">
        <v>8</v>
      </c>
      <c r="B49" s="467" t="s">
        <v>141</v>
      </c>
      <c r="C49" s="468">
        <v>54</v>
      </c>
      <c r="D49" s="469">
        <v>69.77</v>
      </c>
      <c r="E49" s="470">
        <v>67</v>
      </c>
      <c r="F49" s="471">
        <v>46</v>
      </c>
      <c r="G49" s="460">
        <f t="shared" si="0"/>
        <v>46</v>
      </c>
    </row>
    <row r="50" spans="1:7" ht="15" customHeight="1" x14ac:dyDescent="0.25">
      <c r="A50" s="32">
        <v>9</v>
      </c>
      <c r="B50" s="441" t="s">
        <v>55</v>
      </c>
      <c r="C50" s="442">
        <v>9</v>
      </c>
      <c r="D50" s="443">
        <v>69.77</v>
      </c>
      <c r="E50" s="444">
        <v>66.2</v>
      </c>
      <c r="F50" s="445">
        <v>55</v>
      </c>
      <c r="G50" s="460">
        <f t="shared" si="0"/>
        <v>55</v>
      </c>
    </row>
    <row r="51" spans="1:7" ht="15" customHeight="1" x14ac:dyDescent="0.25">
      <c r="A51" s="32">
        <v>10</v>
      </c>
      <c r="B51" s="441" t="s">
        <v>95</v>
      </c>
      <c r="C51" s="442">
        <v>51</v>
      </c>
      <c r="D51" s="443">
        <v>69.77</v>
      </c>
      <c r="E51" s="444">
        <v>65.599999999999994</v>
      </c>
      <c r="F51" s="445">
        <v>61</v>
      </c>
      <c r="G51" s="460">
        <f t="shared" si="0"/>
        <v>61</v>
      </c>
    </row>
    <row r="52" spans="1:7" ht="15" customHeight="1" x14ac:dyDescent="0.25">
      <c r="A52" s="32">
        <v>11</v>
      </c>
      <c r="B52" s="472" t="s">
        <v>74</v>
      </c>
      <c r="C52" s="473">
        <v>136</v>
      </c>
      <c r="D52" s="474">
        <v>69.77</v>
      </c>
      <c r="E52" s="475">
        <v>65.099999999999994</v>
      </c>
      <c r="F52" s="476">
        <v>64</v>
      </c>
      <c r="G52" s="460">
        <f t="shared" si="0"/>
        <v>64</v>
      </c>
    </row>
    <row r="53" spans="1:7" ht="15" customHeight="1" x14ac:dyDescent="0.25">
      <c r="A53" s="32">
        <v>12</v>
      </c>
      <c r="B53" s="449" t="s">
        <v>142</v>
      </c>
      <c r="C53" s="450">
        <v>25</v>
      </c>
      <c r="D53" s="451">
        <v>69.77</v>
      </c>
      <c r="E53" s="452">
        <v>64.099999999999994</v>
      </c>
      <c r="F53" s="453">
        <v>68</v>
      </c>
      <c r="G53" s="460">
        <f t="shared" si="0"/>
        <v>68</v>
      </c>
    </row>
    <row r="54" spans="1:7" ht="15" customHeight="1" x14ac:dyDescent="0.25">
      <c r="A54" s="32">
        <v>13</v>
      </c>
      <c r="B54" s="441" t="s">
        <v>17</v>
      </c>
      <c r="C54" s="442">
        <v>25</v>
      </c>
      <c r="D54" s="443">
        <v>69.77</v>
      </c>
      <c r="E54" s="444">
        <v>61.8</v>
      </c>
      <c r="F54" s="445">
        <v>74</v>
      </c>
      <c r="G54" s="460">
        <f t="shared" si="0"/>
        <v>74</v>
      </c>
    </row>
    <row r="55" spans="1:7" ht="15" customHeight="1" x14ac:dyDescent="0.25">
      <c r="A55" s="32">
        <v>14</v>
      </c>
      <c r="B55" s="494" t="s">
        <v>44</v>
      </c>
      <c r="C55" s="442">
        <v>26</v>
      </c>
      <c r="D55" s="443">
        <v>69.77</v>
      </c>
      <c r="E55" s="444">
        <v>61.1</v>
      </c>
      <c r="F55" s="445">
        <v>77</v>
      </c>
      <c r="G55" s="460">
        <f t="shared" si="0"/>
        <v>77</v>
      </c>
    </row>
    <row r="56" spans="1:7" ht="15" customHeight="1" x14ac:dyDescent="0.25">
      <c r="A56" s="32">
        <v>15</v>
      </c>
      <c r="B56" s="441" t="s">
        <v>56</v>
      </c>
      <c r="C56" s="442">
        <v>31</v>
      </c>
      <c r="D56" s="443">
        <v>69.77</v>
      </c>
      <c r="E56" s="444">
        <v>59.9</v>
      </c>
      <c r="F56" s="445">
        <v>84</v>
      </c>
      <c r="G56" s="460">
        <f t="shared" si="0"/>
        <v>84</v>
      </c>
    </row>
    <row r="57" spans="1:7" ht="15" customHeight="1" x14ac:dyDescent="0.25">
      <c r="A57" s="32">
        <v>16</v>
      </c>
      <c r="B57" s="441" t="s">
        <v>15</v>
      </c>
      <c r="C57" s="442">
        <v>62</v>
      </c>
      <c r="D57" s="443">
        <v>69.77</v>
      </c>
      <c r="E57" s="444">
        <v>58.7</v>
      </c>
      <c r="F57" s="445">
        <v>88</v>
      </c>
      <c r="G57" s="460">
        <f t="shared" si="0"/>
        <v>88</v>
      </c>
    </row>
    <row r="58" spans="1:7" ht="15" customHeight="1" thickBot="1" x14ac:dyDescent="0.3">
      <c r="A58" s="32">
        <v>17</v>
      </c>
      <c r="B58" s="494" t="s">
        <v>54</v>
      </c>
      <c r="C58" s="442">
        <v>13</v>
      </c>
      <c r="D58" s="443">
        <v>69.77</v>
      </c>
      <c r="E58" s="444">
        <v>56.5</v>
      </c>
      <c r="F58" s="445">
        <v>91</v>
      </c>
      <c r="G58" s="460">
        <f t="shared" si="0"/>
        <v>91</v>
      </c>
    </row>
    <row r="59" spans="1:7" ht="15" customHeight="1" thickBot="1" x14ac:dyDescent="0.3">
      <c r="A59" s="158"/>
      <c r="B59" s="149" t="s">
        <v>108</v>
      </c>
      <c r="C59" s="167">
        <f>SUM(C60:C73)</f>
        <v>654</v>
      </c>
      <c r="D59" s="168">
        <v>69.77</v>
      </c>
      <c r="E59" s="170">
        <f>AVERAGE(E60:E73)</f>
        <v>62.071428571428577</v>
      </c>
      <c r="F59" s="169"/>
      <c r="G59" s="477"/>
    </row>
    <row r="60" spans="1:7" ht="15" customHeight="1" x14ac:dyDescent="0.25">
      <c r="A60" s="152">
        <v>1</v>
      </c>
      <c r="B60" s="441" t="s">
        <v>76</v>
      </c>
      <c r="C60" s="442">
        <v>69</v>
      </c>
      <c r="D60" s="443">
        <v>69.77</v>
      </c>
      <c r="E60" s="444">
        <v>70.2</v>
      </c>
      <c r="F60" s="445">
        <v>15</v>
      </c>
      <c r="G60" s="478">
        <f t="shared" si="0"/>
        <v>15</v>
      </c>
    </row>
    <row r="61" spans="1:7" ht="15" customHeight="1" x14ac:dyDescent="0.25">
      <c r="A61" s="153">
        <v>2</v>
      </c>
      <c r="B61" s="441" t="s">
        <v>79</v>
      </c>
      <c r="C61" s="442">
        <v>69</v>
      </c>
      <c r="D61" s="443">
        <v>69.77</v>
      </c>
      <c r="E61" s="444">
        <v>69.400000000000006</v>
      </c>
      <c r="F61" s="445">
        <v>24</v>
      </c>
      <c r="G61" s="447">
        <f t="shared" ref="G61:G113" si="1">F61</f>
        <v>24</v>
      </c>
    </row>
    <row r="62" spans="1:7" ht="15" customHeight="1" x14ac:dyDescent="0.25">
      <c r="A62" s="153">
        <v>3</v>
      </c>
      <c r="B62" s="441" t="s">
        <v>77</v>
      </c>
      <c r="C62" s="442">
        <v>53</v>
      </c>
      <c r="D62" s="443">
        <v>69.77</v>
      </c>
      <c r="E62" s="444">
        <v>68.8</v>
      </c>
      <c r="F62" s="445">
        <v>30</v>
      </c>
      <c r="G62" s="447">
        <f t="shared" si="1"/>
        <v>30</v>
      </c>
    </row>
    <row r="63" spans="1:7" ht="15" customHeight="1" x14ac:dyDescent="0.25">
      <c r="A63" s="153">
        <v>4</v>
      </c>
      <c r="B63" s="441" t="s">
        <v>75</v>
      </c>
      <c r="C63" s="442">
        <v>35</v>
      </c>
      <c r="D63" s="443">
        <v>69.77</v>
      </c>
      <c r="E63" s="444">
        <v>67.900000000000006</v>
      </c>
      <c r="F63" s="445">
        <v>37</v>
      </c>
      <c r="G63" s="447">
        <f t="shared" si="1"/>
        <v>37</v>
      </c>
    </row>
    <row r="64" spans="1:7" ht="15" customHeight="1" x14ac:dyDescent="0.25">
      <c r="A64" s="153">
        <v>5</v>
      </c>
      <c r="B64" s="441" t="s">
        <v>60</v>
      </c>
      <c r="C64" s="442">
        <v>55</v>
      </c>
      <c r="D64" s="443">
        <v>69.77</v>
      </c>
      <c r="E64" s="444">
        <v>67.099999999999994</v>
      </c>
      <c r="F64" s="445">
        <v>43</v>
      </c>
      <c r="G64" s="447">
        <f t="shared" si="1"/>
        <v>43</v>
      </c>
    </row>
    <row r="65" spans="1:7" ht="15" customHeight="1" x14ac:dyDescent="0.25">
      <c r="A65" s="153">
        <v>6</v>
      </c>
      <c r="B65" s="441" t="s">
        <v>124</v>
      </c>
      <c r="C65" s="442">
        <v>54</v>
      </c>
      <c r="D65" s="443">
        <v>69.77</v>
      </c>
      <c r="E65" s="444">
        <v>66.8</v>
      </c>
      <c r="F65" s="445">
        <v>51</v>
      </c>
      <c r="G65" s="447">
        <f t="shared" si="1"/>
        <v>51</v>
      </c>
    </row>
    <row r="66" spans="1:7" ht="15" customHeight="1" x14ac:dyDescent="0.25">
      <c r="A66" s="153">
        <v>7</v>
      </c>
      <c r="B66" s="441" t="s">
        <v>151</v>
      </c>
      <c r="C66" s="442">
        <v>58</v>
      </c>
      <c r="D66" s="443">
        <v>69.77</v>
      </c>
      <c r="E66" s="444">
        <v>66</v>
      </c>
      <c r="F66" s="445">
        <v>57</v>
      </c>
      <c r="G66" s="447">
        <f t="shared" si="1"/>
        <v>57</v>
      </c>
    </row>
    <row r="67" spans="1:7" ht="15" customHeight="1" x14ac:dyDescent="0.25">
      <c r="A67" s="153">
        <v>8</v>
      </c>
      <c r="B67" s="441" t="s">
        <v>61</v>
      </c>
      <c r="C67" s="442">
        <v>50</v>
      </c>
      <c r="D67" s="443">
        <v>69.77</v>
      </c>
      <c r="E67" s="444">
        <v>66</v>
      </c>
      <c r="F67" s="445">
        <v>56</v>
      </c>
      <c r="G67" s="447">
        <f t="shared" si="1"/>
        <v>56</v>
      </c>
    </row>
    <row r="68" spans="1:7" ht="15" customHeight="1" x14ac:dyDescent="0.25">
      <c r="A68" s="153">
        <v>9</v>
      </c>
      <c r="B68" s="441" t="s">
        <v>62</v>
      </c>
      <c r="C68" s="442">
        <v>50</v>
      </c>
      <c r="D68" s="443">
        <v>69.77</v>
      </c>
      <c r="E68" s="444">
        <v>61.7</v>
      </c>
      <c r="F68" s="445">
        <v>75</v>
      </c>
      <c r="G68" s="447">
        <f t="shared" si="1"/>
        <v>75</v>
      </c>
    </row>
    <row r="69" spans="1:7" ht="15" customHeight="1" x14ac:dyDescent="0.25">
      <c r="A69" s="153">
        <v>10</v>
      </c>
      <c r="B69" s="441" t="s">
        <v>59</v>
      </c>
      <c r="C69" s="442">
        <v>26</v>
      </c>
      <c r="D69" s="443">
        <v>69.77</v>
      </c>
      <c r="E69" s="444">
        <v>60.5</v>
      </c>
      <c r="F69" s="445">
        <v>78</v>
      </c>
      <c r="G69" s="447">
        <f t="shared" si="1"/>
        <v>78</v>
      </c>
    </row>
    <row r="70" spans="1:7" ht="15" customHeight="1" x14ac:dyDescent="0.25">
      <c r="A70" s="153">
        <v>11</v>
      </c>
      <c r="B70" s="441" t="s">
        <v>14</v>
      </c>
      <c r="C70" s="442">
        <v>30</v>
      </c>
      <c r="D70" s="443">
        <v>69.77</v>
      </c>
      <c r="E70" s="444">
        <v>55.4</v>
      </c>
      <c r="F70" s="445">
        <v>95</v>
      </c>
      <c r="G70" s="447">
        <f t="shared" si="1"/>
        <v>95</v>
      </c>
    </row>
    <row r="71" spans="1:7" ht="15" customHeight="1" x14ac:dyDescent="0.25">
      <c r="A71" s="153">
        <v>12</v>
      </c>
      <c r="B71" s="441" t="s">
        <v>12</v>
      </c>
      <c r="C71" s="442">
        <v>46</v>
      </c>
      <c r="D71" s="443">
        <v>69.77</v>
      </c>
      <c r="E71" s="444">
        <v>53.2</v>
      </c>
      <c r="F71" s="445">
        <v>98</v>
      </c>
      <c r="G71" s="447">
        <f t="shared" si="1"/>
        <v>98</v>
      </c>
    </row>
    <row r="72" spans="1:7" ht="15" customHeight="1" x14ac:dyDescent="0.25">
      <c r="A72" s="153">
        <v>13</v>
      </c>
      <c r="B72" s="479" t="s">
        <v>63</v>
      </c>
      <c r="C72" s="480">
        <v>40</v>
      </c>
      <c r="D72" s="481">
        <v>69.77</v>
      </c>
      <c r="E72" s="482">
        <v>53</v>
      </c>
      <c r="F72" s="483">
        <v>99</v>
      </c>
      <c r="G72" s="447">
        <f t="shared" si="1"/>
        <v>99</v>
      </c>
    </row>
    <row r="73" spans="1:7" ht="15" customHeight="1" thickBot="1" x14ac:dyDescent="0.3">
      <c r="A73" s="153">
        <v>14</v>
      </c>
      <c r="B73" s="441" t="s">
        <v>112</v>
      </c>
      <c r="C73" s="442">
        <v>19</v>
      </c>
      <c r="D73" s="443">
        <v>69.77</v>
      </c>
      <c r="E73" s="444">
        <v>43</v>
      </c>
      <c r="F73" s="445">
        <v>102</v>
      </c>
      <c r="G73" s="447">
        <f t="shared" si="1"/>
        <v>102</v>
      </c>
    </row>
    <row r="74" spans="1:7" ht="15" customHeight="1" thickBot="1" x14ac:dyDescent="0.3">
      <c r="A74" s="157"/>
      <c r="B74" s="163" t="s">
        <v>109</v>
      </c>
      <c r="C74" s="164">
        <f>SUM(C75:C103)</f>
        <v>1837</v>
      </c>
      <c r="D74" s="151">
        <v>69.77</v>
      </c>
      <c r="E74" s="290">
        <f>AVERAGE(E75:E103)</f>
        <v>66.027586206896544</v>
      </c>
      <c r="F74" s="150"/>
      <c r="G74" s="316"/>
    </row>
    <row r="75" spans="1:7" ht="15" customHeight="1" x14ac:dyDescent="0.25">
      <c r="A75" s="152">
        <v>1</v>
      </c>
      <c r="B75" s="484" t="s">
        <v>145</v>
      </c>
      <c r="C75" s="485">
        <v>131</v>
      </c>
      <c r="D75" s="486">
        <v>69.77</v>
      </c>
      <c r="E75" s="487">
        <v>74.5</v>
      </c>
      <c r="F75" s="488">
        <v>2</v>
      </c>
      <c r="G75" s="466">
        <f t="shared" si="1"/>
        <v>2</v>
      </c>
    </row>
    <row r="76" spans="1:7" ht="15" customHeight="1" x14ac:dyDescent="0.25">
      <c r="A76" s="153">
        <v>2</v>
      </c>
      <c r="B76" s="484" t="s">
        <v>152</v>
      </c>
      <c r="C76" s="485">
        <v>48</v>
      </c>
      <c r="D76" s="486">
        <v>69.77</v>
      </c>
      <c r="E76" s="487">
        <v>70.3</v>
      </c>
      <c r="F76" s="488">
        <v>14</v>
      </c>
      <c r="G76" s="447">
        <f t="shared" si="1"/>
        <v>14</v>
      </c>
    </row>
    <row r="77" spans="1:7" ht="15" customHeight="1" x14ac:dyDescent="0.25">
      <c r="A77" s="153">
        <v>3</v>
      </c>
      <c r="B77" s="484" t="s">
        <v>100</v>
      </c>
      <c r="C77" s="485">
        <v>115</v>
      </c>
      <c r="D77" s="486">
        <v>69.77</v>
      </c>
      <c r="E77" s="487">
        <v>70</v>
      </c>
      <c r="F77" s="488">
        <v>18</v>
      </c>
      <c r="G77" s="447">
        <f t="shared" si="1"/>
        <v>18</v>
      </c>
    </row>
    <row r="78" spans="1:7" ht="15" customHeight="1" x14ac:dyDescent="0.25">
      <c r="A78" s="153">
        <v>4</v>
      </c>
      <c r="B78" s="484" t="s">
        <v>123</v>
      </c>
      <c r="C78" s="485">
        <v>42</v>
      </c>
      <c r="D78" s="486">
        <v>69.77</v>
      </c>
      <c r="E78" s="487">
        <v>69.8</v>
      </c>
      <c r="F78" s="488">
        <v>20</v>
      </c>
      <c r="G78" s="447">
        <f t="shared" si="1"/>
        <v>20</v>
      </c>
    </row>
    <row r="79" spans="1:7" ht="15" customHeight="1" x14ac:dyDescent="0.25">
      <c r="A79" s="153">
        <v>5</v>
      </c>
      <c r="B79" s="441" t="s">
        <v>99</v>
      </c>
      <c r="C79" s="442">
        <v>83</v>
      </c>
      <c r="D79" s="443">
        <v>69.77</v>
      </c>
      <c r="E79" s="444">
        <v>69.5</v>
      </c>
      <c r="F79" s="445">
        <v>23</v>
      </c>
      <c r="G79" s="447">
        <f t="shared" si="1"/>
        <v>23</v>
      </c>
    </row>
    <row r="80" spans="1:7" ht="15" customHeight="1" x14ac:dyDescent="0.25">
      <c r="A80" s="153">
        <v>6</v>
      </c>
      <c r="B80" s="489" t="s">
        <v>78</v>
      </c>
      <c r="C80" s="490">
        <v>77</v>
      </c>
      <c r="D80" s="491">
        <v>69.77</v>
      </c>
      <c r="E80" s="492">
        <v>69.2</v>
      </c>
      <c r="F80" s="493">
        <v>27</v>
      </c>
      <c r="G80" s="447">
        <f t="shared" si="1"/>
        <v>27</v>
      </c>
    </row>
    <row r="81" spans="1:7" ht="15" customHeight="1" x14ac:dyDescent="0.25">
      <c r="A81" s="153">
        <v>7</v>
      </c>
      <c r="B81" s="484" t="s">
        <v>149</v>
      </c>
      <c r="C81" s="485">
        <v>77</v>
      </c>
      <c r="D81" s="486">
        <v>69.77</v>
      </c>
      <c r="E81" s="487">
        <v>68.3</v>
      </c>
      <c r="F81" s="488">
        <v>34</v>
      </c>
      <c r="G81" s="447">
        <f t="shared" si="1"/>
        <v>34</v>
      </c>
    </row>
    <row r="82" spans="1:7" ht="15" customHeight="1" x14ac:dyDescent="0.25">
      <c r="A82" s="153">
        <v>8</v>
      </c>
      <c r="B82" s="484" t="s">
        <v>10</v>
      </c>
      <c r="C82" s="485">
        <v>48</v>
      </c>
      <c r="D82" s="486">
        <v>69.77</v>
      </c>
      <c r="E82" s="487">
        <v>68.099999999999994</v>
      </c>
      <c r="F82" s="488">
        <v>35</v>
      </c>
      <c r="G82" s="447">
        <f t="shared" si="1"/>
        <v>35</v>
      </c>
    </row>
    <row r="83" spans="1:7" ht="15" customHeight="1" x14ac:dyDescent="0.25">
      <c r="A83" s="153">
        <v>9</v>
      </c>
      <c r="B83" s="489" t="s">
        <v>101</v>
      </c>
      <c r="C83" s="490">
        <v>163</v>
      </c>
      <c r="D83" s="491">
        <v>69.77</v>
      </c>
      <c r="E83" s="492">
        <v>68</v>
      </c>
      <c r="F83" s="493">
        <v>36</v>
      </c>
      <c r="G83" s="447">
        <f t="shared" si="1"/>
        <v>36</v>
      </c>
    </row>
    <row r="84" spans="1:7" ht="15" customHeight="1" x14ac:dyDescent="0.25">
      <c r="A84" s="153">
        <v>10</v>
      </c>
      <c r="B84" s="484" t="s">
        <v>129</v>
      </c>
      <c r="C84" s="485">
        <v>46</v>
      </c>
      <c r="D84" s="486">
        <v>69.77</v>
      </c>
      <c r="E84" s="487">
        <v>67.8</v>
      </c>
      <c r="F84" s="488">
        <v>38</v>
      </c>
      <c r="G84" s="447">
        <f t="shared" si="1"/>
        <v>38</v>
      </c>
    </row>
    <row r="85" spans="1:7" ht="15" customHeight="1" x14ac:dyDescent="0.25">
      <c r="A85" s="153">
        <v>11</v>
      </c>
      <c r="B85" s="484" t="s">
        <v>148</v>
      </c>
      <c r="C85" s="485">
        <v>47</v>
      </c>
      <c r="D85" s="486">
        <v>69.77</v>
      </c>
      <c r="E85" s="487">
        <v>67</v>
      </c>
      <c r="F85" s="488">
        <v>47</v>
      </c>
      <c r="G85" s="447">
        <f t="shared" si="1"/>
        <v>47</v>
      </c>
    </row>
    <row r="86" spans="1:7" ht="15" customHeight="1" x14ac:dyDescent="0.25">
      <c r="A86" s="153">
        <v>12</v>
      </c>
      <c r="B86" s="484" t="s">
        <v>128</v>
      </c>
      <c r="C86" s="485">
        <v>25</v>
      </c>
      <c r="D86" s="486">
        <v>69.77</v>
      </c>
      <c r="E86" s="487">
        <v>67</v>
      </c>
      <c r="F86" s="488">
        <v>50</v>
      </c>
      <c r="G86" s="447">
        <f t="shared" si="1"/>
        <v>50</v>
      </c>
    </row>
    <row r="87" spans="1:7" ht="15" customHeight="1" x14ac:dyDescent="0.25">
      <c r="A87" s="153">
        <v>13</v>
      </c>
      <c r="B87" s="484" t="s">
        <v>125</v>
      </c>
      <c r="C87" s="485">
        <v>80</v>
      </c>
      <c r="D87" s="486">
        <v>69.77</v>
      </c>
      <c r="E87" s="487">
        <v>67</v>
      </c>
      <c r="F87" s="488">
        <v>48</v>
      </c>
      <c r="G87" s="447">
        <f t="shared" si="1"/>
        <v>48</v>
      </c>
    </row>
    <row r="88" spans="1:7" ht="15" customHeight="1" x14ac:dyDescent="0.25">
      <c r="A88" s="153">
        <v>14</v>
      </c>
      <c r="B88" s="489" t="s">
        <v>4</v>
      </c>
      <c r="C88" s="490">
        <v>27</v>
      </c>
      <c r="D88" s="491">
        <v>69.77</v>
      </c>
      <c r="E88" s="492">
        <v>67</v>
      </c>
      <c r="F88" s="493">
        <v>49</v>
      </c>
      <c r="G88" s="447">
        <f t="shared" si="1"/>
        <v>49</v>
      </c>
    </row>
    <row r="89" spans="1:7" ht="15" customHeight="1" x14ac:dyDescent="0.25">
      <c r="A89" s="153">
        <v>15</v>
      </c>
      <c r="B89" s="484" t="s">
        <v>11</v>
      </c>
      <c r="C89" s="485">
        <v>32</v>
      </c>
      <c r="D89" s="486">
        <v>69.77</v>
      </c>
      <c r="E89" s="487">
        <v>66.8</v>
      </c>
      <c r="F89" s="488">
        <v>52</v>
      </c>
      <c r="G89" s="447">
        <f t="shared" si="1"/>
        <v>52</v>
      </c>
    </row>
    <row r="90" spans="1:7" ht="15" customHeight="1" x14ac:dyDescent="0.25">
      <c r="A90" s="153">
        <v>16</v>
      </c>
      <c r="B90" s="484" t="s">
        <v>5</v>
      </c>
      <c r="C90" s="485">
        <v>40</v>
      </c>
      <c r="D90" s="486">
        <v>69.77</v>
      </c>
      <c r="E90" s="487">
        <v>66.599999999999994</v>
      </c>
      <c r="F90" s="488">
        <v>53</v>
      </c>
      <c r="G90" s="447">
        <f t="shared" si="1"/>
        <v>53</v>
      </c>
    </row>
    <row r="91" spans="1:7" ht="15" customHeight="1" x14ac:dyDescent="0.25">
      <c r="A91" s="153">
        <v>17</v>
      </c>
      <c r="B91" s="489" t="s">
        <v>98</v>
      </c>
      <c r="C91" s="490">
        <v>109</v>
      </c>
      <c r="D91" s="491">
        <v>69.77</v>
      </c>
      <c r="E91" s="492">
        <v>66.400000000000006</v>
      </c>
      <c r="F91" s="493">
        <v>54</v>
      </c>
      <c r="G91" s="447">
        <f t="shared" si="1"/>
        <v>54</v>
      </c>
    </row>
    <row r="92" spans="1:7" ht="15" customHeight="1" x14ac:dyDescent="0.25">
      <c r="A92" s="153">
        <v>18</v>
      </c>
      <c r="B92" s="484" t="s">
        <v>9</v>
      </c>
      <c r="C92" s="485">
        <v>178</v>
      </c>
      <c r="D92" s="486">
        <v>69.77</v>
      </c>
      <c r="E92" s="487">
        <v>66</v>
      </c>
      <c r="F92" s="488">
        <v>58</v>
      </c>
      <c r="G92" s="466">
        <f t="shared" si="1"/>
        <v>58</v>
      </c>
    </row>
    <row r="93" spans="1:7" ht="15" customHeight="1" x14ac:dyDescent="0.25">
      <c r="A93" s="153">
        <v>19</v>
      </c>
      <c r="B93" s="484" t="s">
        <v>3</v>
      </c>
      <c r="C93" s="485">
        <v>50</v>
      </c>
      <c r="D93" s="486">
        <v>69.77</v>
      </c>
      <c r="E93" s="487">
        <v>65.5</v>
      </c>
      <c r="F93" s="488">
        <v>62</v>
      </c>
      <c r="G93" s="447">
        <f t="shared" si="1"/>
        <v>62</v>
      </c>
    </row>
    <row r="94" spans="1:7" ht="15" customHeight="1" x14ac:dyDescent="0.25">
      <c r="A94" s="153">
        <v>20</v>
      </c>
      <c r="B94" s="484" t="s">
        <v>6</v>
      </c>
      <c r="C94" s="485">
        <v>46</v>
      </c>
      <c r="D94" s="486">
        <v>69.77</v>
      </c>
      <c r="E94" s="487">
        <v>65</v>
      </c>
      <c r="F94" s="488">
        <v>65</v>
      </c>
      <c r="G94" s="447">
        <f t="shared" si="1"/>
        <v>65</v>
      </c>
    </row>
    <row r="95" spans="1:7" ht="15" customHeight="1" x14ac:dyDescent="0.25">
      <c r="A95" s="153">
        <v>21</v>
      </c>
      <c r="B95" s="484" t="s">
        <v>146</v>
      </c>
      <c r="C95" s="485">
        <v>36</v>
      </c>
      <c r="D95" s="486">
        <v>69.77</v>
      </c>
      <c r="E95" s="487">
        <v>64.599999999999994</v>
      </c>
      <c r="F95" s="488">
        <v>67</v>
      </c>
      <c r="G95" s="447">
        <f t="shared" si="1"/>
        <v>67</v>
      </c>
    </row>
    <row r="96" spans="1:7" ht="15" customHeight="1" x14ac:dyDescent="0.25">
      <c r="A96" s="153">
        <v>22</v>
      </c>
      <c r="B96" s="484" t="s">
        <v>150</v>
      </c>
      <c r="C96" s="485">
        <v>38</v>
      </c>
      <c r="D96" s="486">
        <v>69.77</v>
      </c>
      <c r="E96" s="487">
        <v>64.599999999999994</v>
      </c>
      <c r="F96" s="488">
        <v>66</v>
      </c>
      <c r="G96" s="447">
        <f t="shared" si="1"/>
        <v>66</v>
      </c>
    </row>
    <row r="97" spans="1:7" ht="15" customHeight="1" x14ac:dyDescent="0.25">
      <c r="A97" s="153">
        <v>23</v>
      </c>
      <c r="B97" s="484" t="s">
        <v>144</v>
      </c>
      <c r="C97" s="485">
        <v>50</v>
      </c>
      <c r="D97" s="486">
        <v>69.77</v>
      </c>
      <c r="E97" s="487">
        <v>63.8</v>
      </c>
      <c r="F97" s="488">
        <v>69</v>
      </c>
      <c r="G97" s="447">
        <f t="shared" si="1"/>
        <v>69</v>
      </c>
    </row>
    <row r="98" spans="1:7" ht="15" customHeight="1" x14ac:dyDescent="0.25">
      <c r="A98" s="153">
        <v>24</v>
      </c>
      <c r="B98" s="484" t="s">
        <v>8</v>
      </c>
      <c r="C98" s="485">
        <v>23</v>
      </c>
      <c r="D98" s="486">
        <v>69.77</v>
      </c>
      <c r="E98" s="487">
        <v>62.7</v>
      </c>
      <c r="F98" s="488">
        <v>71</v>
      </c>
      <c r="G98" s="447">
        <f t="shared" si="1"/>
        <v>71</v>
      </c>
    </row>
    <row r="99" spans="1:7" ht="15" customHeight="1" x14ac:dyDescent="0.25">
      <c r="A99" s="153">
        <v>25</v>
      </c>
      <c r="B99" s="484" t="s">
        <v>147</v>
      </c>
      <c r="C99" s="485">
        <v>64</v>
      </c>
      <c r="D99" s="486">
        <v>69.77</v>
      </c>
      <c r="E99" s="487">
        <v>62.1</v>
      </c>
      <c r="F99" s="488">
        <v>73</v>
      </c>
      <c r="G99" s="447">
        <f t="shared" si="1"/>
        <v>73</v>
      </c>
    </row>
    <row r="100" spans="1:7" ht="15" customHeight="1" x14ac:dyDescent="0.25">
      <c r="A100" s="153">
        <v>26</v>
      </c>
      <c r="B100" s="484" t="s">
        <v>7</v>
      </c>
      <c r="C100" s="485">
        <v>49</v>
      </c>
      <c r="D100" s="486">
        <v>69.77</v>
      </c>
      <c r="E100" s="487">
        <v>60.4</v>
      </c>
      <c r="F100" s="488">
        <v>79</v>
      </c>
      <c r="G100" s="447">
        <f t="shared" si="1"/>
        <v>79</v>
      </c>
    </row>
    <row r="101" spans="1:7" ht="15" customHeight="1" x14ac:dyDescent="0.25">
      <c r="A101" s="153">
        <v>27</v>
      </c>
      <c r="B101" s="455" t="s">
        <v>2</v>
      </c>
      <c r="C101" s="456">
        <v>19</v>
      </c>
      <c r="D101" s="457">
        <v>69.77</v>
      </c>
      <c r="E101" s="458">
        <v>60.4</v>
      </c>
      <c r="F101" s="459">
        <v>80</v>
      </c>
      <c r="G101" s="447">
        <f t="shared" si="1"/>
        <v>80</v>
      </c>
    </row>
    <row r="102" spans="1:7" ht="15" customHeight="1" x14ac:dyDescent="0.25">
      <c r="A102" s="153">
        <v>28</v>
      </c>
      <c r="B102" s="484" t="s">
        <v>126</v>
      </c>
      <c r="C102" s="485">
        <v>47</v>
      </c>
      <c r="D102" s="486">
        <v>69.77</v>
      </c>
      <c r="E102" s="487">
        <v>60</v>
      </c>
      <c r="F102" s="488">
        <v>83</v>
      </c>
      <c r="G102" s="447">
        <f t="shared" si="1"/>
        <v>83</v>
      </c>
    </row>
    <row r="103" spans="1:7" ht="15" customHeight="1" thickBot="1" x14ac:dyDescent="0.3">
      <c r="A103" s="153">
        <v>29</v>
      </c>
      <c r="B103" s="455" t="s">
        <v>127</v>
      </c>
      <c r="C103" s="456">
        <v>47</v>
      </c>
      <c r="D103" s="457">
        <v>69.77</v>
      </c>
      <c r="E103" s="458">
        <v>56.4</v>
      </c>
      <c r="F103" s="459">
        <v>92</v>
      </c>
      <c r="G103" s="447">
        <f t="shared" si="1"/>
        <v>92</v>
      </c>
    </row>
    <row r="104" spans="1:7" ht="15" customHeight="1" thickBot="1" x14ac:dyDescent="0.3">
      <c r="A104" s="157"/>
      <c r="B104" s="172" t="s">
        <v>110</v>
      </c>
      <c r="C104" s="173">
        <f>SUM(C105:C113)</f>
        <v>572</v>
      </c>
      <c r="D104" s="174">
        <v>69.77</v>
      </c>
      <c r="E104" s="303">
        <f>AVERAGE(E105:E113)</f>
        <v>67.463372634826101</v>
      </c>
      <c r="F104" s="175"/>
      <c r="G104" s="316"/>
    </row>
    <row r="105" spans="1:7" ht="15" customHeight="1" x14ac:dyDescent="0.25">
      <c r="A105" s="183">
        <v>1</v>
      </c>
      <c r="B105" s="497" t="s">
        <v>65</v>
      </c>
      <c r="C105" s="498">
        <v>83</v>
      </c>
      <c r="D105" s="499">
        <v>69.77</v>
      </c>
      <c r="E105" s="500">
        <v>79.602409638554221</v>
      </c>
      <c r="F105" s="501">
        <v>1</v>
      </c>
      <c r="G105" s="502">
        <f t="shared" si="1"/>
        <v>1</v>
      </c>
    </row>
    <row r="106" spans="1:7" ht="15" customHeight="1" x14ac:dyDescent="0.25">
      <c r="A106" s="32">
        <v>2</v>
      </c>
      <c r="B106" s="441" t="s">
        <v>64</v>
      </c>
      <c r="C106" s="442">
        <v>77</v>
      </c>
      <c r="D106" s="443">
        <v>69.77</v>
      </c>
      <c r="E106" s="444">
        <v>74.2</v>
      </c>
      <c r="F106" s="445">
        <v>4</v>
      </c>
      <c r="G106" s="460">
        <f t="shared" si="1"/>
        <v>4</v>
      </c>
    </row>
    <row r="107" spans="1:7" ht="15" customHeight="1" x14ac:dyDescent="0.25">
      <c r="A107" s="12">
        <v>3</v>
      </c>
      <c r="B107" s="449" t="s">
        <v>102</v>
      </c>
      <c r="C107" s="450">
        <v>78</v>
      </c>
      <c r="D107" s="451">
        <v>69.77</v>
      </c>
      <c r="E107" s="452">
        <v>72.064102564102569</v>
      </c>
      <c r="F107" s="453">
        <v>9</v>
      </c>
      <c r="G107" s="454">
        <f t="shared" si="1"/>
        <v>9</v>
      </c>
    </row>
    <row r="108" spans="1:7" ht="15" customHeight="1" x14ac:dyDescent="0.25">
      <c r="A108" s="12">
        <v>4</v>
      </c>
      <c r="B108" s="441" t="s">
        <v>73</v>
      </c>
      <c r="C108" s="442">
        <v>82</v>
      </c>
      <c r="D108" s="443">
        <v>69.77</v>
      </c>
      <c r="E108" s="444">
        <v>70.951807228915669</v>
      </c>
      <c r="F108" s="445">
        <v>10</v>
      </c>
      <c r="G108" s="454">
        <f t="shared" si="1"/>
        <v>10</v>
      </c>
    </row>
    <row r="109" spans="1:7" ht="15" customHeight="1" x14ac:dyDescent="0.25">
      <c r="A109" s="12">
        <v>5</v>
      </c>
      <c r="B109" s="441" t="s">
        <v>43</v>
      </c>
      <c r="C109" s="442">
        <v>23</v>
      </c>
      <c r="D109" s="443">
        <v>69.77</v>
      </c>
      <c r="E109" s="444">
        <v>68.347826086956516</v>
      </c>
      <c r="F109" s="445">
        <v>33</v>
      </c>
      <c r="G109" s="454">
        <f t="shared" si="1"/>
        <v>33</v>
      </c>
    </row>
    <row r="110" spans="1:7" ht="15" customHeight="1" x14ac:dyDescent="0.25">
      <c r="A110" s="12">
        <v>6</v>
      </c>
      <c r="B110" s="455" t="s">
        <v>115</v>
      </c>
      <c r="C110" s="456">
        <v>119</v>
      </c>
      <c r="D110" s="457">
        <v>69.77</v>
      </c>
      <c r="E110" s="458">
        <v>62.4</v>
      </c>
      <c r="F110" s="459">
        <v>72</v>
      </c>
      <c r="G110" s="454">
        <f t="shared" si="1"/>
        <v>72</v>
      </c>
    </row>
    <row r="111" spans="1:7" ht="15" customHeight="1" x14ac:dyDescent="0.25">
      <c r="A111" s="12">
        <v>7</v>
      </c>
      <c r="B111" s="455" t="s">
        <v>66</v>
      </c>
      <c r="C111" s="456">
        <v>47</v>
      </c>
      <c r="D111" s="457">
        <v>69.77</v>
      </c>
      <c r="E111" s="458">
        <v>60.2</v>
      </c>
      <c r="F111" s="459">
        <v>81</v>
      </c>
      <c r="G111" s="454">
        <f t="shared" si="1"/>
        <v>81</v>
      </c>
    </row>
    <row r="112" spans="1:7" ht="15" customHeight="1" x14ac:dyDescent="0.25">
      <c r="A112" s="12">
        <v>8</v>
      </c>
      <c r="B112" s="449" t="s">
        <v>136</v>
      </c>
      <c r="C112" s="450">
        <v>43</v>
      </c>
      <c r="D112" s="451">
        <v>69.77</v>
      </c>
      <c r="E112" s="452">
        <v>60.02325581395349</v>
      </c>
      <c r="F112" s="453">
        <v>82</v>
      </c>
      <c r="G112" s="454">
        <f t="shared" si="1"/>
        <v>82</v>
      </c>
    </row>
    <row r="113" spans="1:7" ht="15" customHeight="1" thickBot="1" x14ac:dyDescent="0.3">
      <c r="A113" s="33">
        <v>9</v>
      </c>
      <c r="B113" s="503" t="s">
        <v>42</v>
      </c>
      <c r="C113" s="504">
        <v>20</v>
      </c>
      <c r="D113" s="505">
        <v>69.77</v>
      </c>
      <c r="E113" s="506">
        <v>59.38095238095238</v>
      </c>
      <c r="F113" s="507">
        <v>86</v>
      </c>
      <c r="G113" s="508">
        <f t="shared" si="1"/>
        <v>86</v>
      </c>
    </row>
    <row r="114" spans="1:7" x14ac:dyDescent="0.25">
      <c r="A114" s="159"/>
      <c r="B114" s="161" t="s">
        <v>121</v>
      </c>
      <c r="C114" s="161"/>
      <c r="D114" s="397"/>
      <c r="E114" s="181">
        <f>AVERAGE(E6:E13,E15:E24,E26:E40,E42:E58,E60:E73,E75:E103,E105:E113)</f>
        <v>65.031943686958186</v>
      </c>
      <c r="F114" s="161"/>
      <c r="G114" s="159"/>
    </row>
    <row r="115" spans="1:7" x14ac:dyDescent="0.25">
      <c r="A115" s="159"/>
      <c r="B115" s="160" t="s">
        <v>122</v>
      </c>
      <c r="C115" s="160"/>
      <c r="D115" s="160"/>
      <c r="E115" s="398">
        <v>69.77</v>
      </c>
      <c r="F115" s="399"/>
      <c r="G115" s="159"/>
    </row>
    <row r="118" spans="1:7" x14ac:dyDescent="0.25">
      <c r="B118" s="161"/>
      <c r="C118" s="161"/>
      <c r="D118" s="161"/>
      <c r="E118" s="161"/>
      <c r="F118" s="161"/>
    </row>
    <row r="119" spans="1:7" x14ac:dyDescent="0.25">
      <c r="B119" s="1"/>
      <c r="C119" s="1"/>
      <c r="D119" s="1"/>
      <c r="E119" s="1"/>
      <c r="F119" s="1"/>
    </row>
  </sheetData>
  <mergeCells count="4">
    <mergeCell ref="G2:G3"/>
    <mergeCell ref="A2:A3"/>
    <mergeCell ref="B2:B3"/>
    <mergeCell ref="C2:F2"/>
  </mergeCells>
  <conditionalFormatting sqref="E4:E115">
    <cfRule type="cellIs" dxfId="33" priority="1239" operator="equal">
      <formula>$E$114</formula>
    </cfRule>
    <cfRule type="containsBlanks" dxfId="32" priority="1241">
      <formula>LEN(TRIM(E4))=0</formula>
    </cfRule>
    <cfRule type="cellIs" dxfId="31" priority="1242" operator="lessThan">
      <formula>50</formula>
    </cfRule>
    <cfRule type="cellIs" dxfId="30" priority="1243" operator="between">
      <formula>$E$114</formula>
      <formula>50</formula>
    </cfRule>
    <cfRule type="cellIs" dxfId="29" priority="1244" operator="between">
      <formula>75</formula>
      <formula>$E$114</formula>
    </cfRule>
    <cfRule type="cellIs" dxfId="28" priority="1245" operator="greaterThanOrEqual">
      <formula>75</formula>
    </cfRule>
  </conditionalFormatting>
  <pageMargins left="0.25" right="0.25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8"/>
  <sheetViews>
    <sheetView zoomScale="90" zoomScaleNormal="9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C5" sqref="C5"/>
    </sheetView>
  </sheetViews>
  <sheetFormatPr defaultRowHeight="15" x14ac:dyDescent="0.25"/>
  <cols>
    <col min="1" max="1" width="4.7109375" style="110" customWidth="1"/>
    <col min="2" max="2" width="18.7109375" style="110" customWidth="1"/>
    <col min="3" max="3" width="31.7109375" style="110" customWidth="1"/>
    <col min="4" max="5" width="8.7109375" style="110" customWidth="1"/>
    <col min="6" max="6" width="7.7109375" style="110" customWidth="1"/>
    <col min="7" max="16384" width="9.140625" style="110"/>
  </cols>
  <sheetData>
    <row r="1" spans="1:8" x14ac:dyDescent="0.25">
      <c r="G1" s="25"/>
      <c r="H1" s="110" t="s">
        <v>89</v>
      </c>
    </row>
    <row r="2" spans="1:8" ht="15.75" x14ac:dyDescent="0.25">
      <c r="B2" s="551" t="s">
        <v>86</v>
      </c>
      <c r="C2" s="551"/>
      <c r="D2" s="551"/>
      <c r="E2" s="551"/>
      <c r="G2" s="69"/>
      <c r="H2" s="110" t="s">
        <v>90</v>
      </c>
    </row>
    <row r="3" spans="1:8" ht="15.75" thickBot="1" x14ac:dyDescent="0.3">
      <c r="G3" s="132"/>
      <c r="H3" s="110" t="s">
        <v>91</v>
      </c>
    </row>
    <row r="4" spans="1:8" ht="15.75" thickBot="1" x14ac:dyDescent="0.3">
      <c r="A4" s="546" t="s">
        <v>41</v>
      </c>
      <c r="B4" s="548">
        <v>2022</v>
      </c>
      <c r="C4" s="549"/>
      <c r="D4" s="549"/>
      <c r="E4" s="550"/>
      <c r="G4" s="27"/>
      <c r="H4" s="110" t="s">
        <v>92</v>
      </c>
    </row>
    <row r="5" spans="1:8" ht="45" customHeight="1" thickBot="1" x14ac:dyDescent="0.3">
      <c r="A5" s="547"/>
      <c r="B5" s="133" t="s">
        <v>40</v>
      </c>
      <c r="C5" s="133" t="s">
        <v>116</v>
      </c>
      <c r="D5" s="34" t="s">
        <v>117</v>
      </c>
      <c r="E5" s="134" t="s">
        <v>118</v>
      </c>
    </row>
    <row r="6" spans="1:8" ht="15" customHeight="1" x14ac:dyDescent="0.25">
      <c r="A6" s="135">
        <v>1</v>
      </c>
      <c r="B6" s="208" t="s">
        <v>0</v>
      </c>
      <c r="C6" s="209" t="s">
        <v>65</v>
      </c>
      <c r="D6" s="254">
        <v>69.77</v>
      </c>
      <c r="E6" s="436">
        <v>79.602409638554221</v>
      </c>
    </row>
    <row r="7" spans="1:8" ht="15" customHeight="1" x14ac:dyDescent="0.25">
      <c r="A7" s="136">
        <v>2</v>
      </c>
      <c r="B7" s="212" t="s">
        <v>1</v>
      </c>
      <c r="C7" s="188" t="s">
        <v>145</v>
      </c>
      <c r="D7" s="250">
        <v>69.77</v>
      </c>
      <c r="E7" s="329">
        <v>74.5</v>
      </c>
    </row>
    <row r="8" spans="1:8" ht="15" customHeight="1" x14ac:dyDescent="0.25">
      <c r="A8" s="136">
        <v>3</v>
      </c>
      <c r="B8" s="212" t="s">
        <v>38</v>
      </c>
      <c r="C8" s="188" t="s">
        <v>50</v>
      </c>
      <c r="D8" s="250">
        <v>69.77</v>
      </c>
      <c r="E8" s="329">
        <v>74.215686274509807</v>
      </c>
    </row>
    <row r="9" spans="1:8" ht="15" customHeight="1" x14ac:dyDescent="0.25">
      <c r="A9" s="136">
        <v>4</v>
      </c>
      <c r="B9" s="212" t="s">
        <v>0</v>
      </c>
      <c r="C9" s="188" t="s">
        <v>64</v>
      </c>
      <c r="D9" s="250">
        <v>69.77</v>
      </c>
      <c r="E9" s="329">
        <v>74.2</v>
      </c>
    </row>
    <row r="10" spans="1:8" ht="15" customHeight="1" x14ac:dyDescent="0.25">
      <c r="A10" s="136">
        <v>5</v>
      </c>
      <c r="B10" s="212" t="s">
        <v>31</v>
      </c>
      <c r="C10" s="188" t="s">
        <v>35</v>
      </c>
      <c r="D10" s="250">
        <v>69.77</v>
      </c>
      <c r="E10" s="329">
        <v>73.900000000000006</v>
      </c>
    </row>
    <row r="11" spans="1:8" ht="15" customHeight="1" x14ac:dyDescent="0.25">
      <c r="A11" s="136">
        <v>6</v>
      </c>
      <c r="B11" s="212" t="s">
        <v>16</v>
      </c>
      <c r="C11" s="188" t="s">
        <v>21</v>
      </c>
      <c r="D11" s="250">
        <v>69.77</v>
      </c>
      <c r="E11" s="329">
        <v>73</v>
      </c>
    </row>
    <row r="12" spans="1:8" ht="15" customHeight="1" x14ac:dyDescent="0.25">
      <c r="A12" s="136">
        <v>7</v>
      </c>
      <c r="B12" s="212" t="s">
        <v>23</v>
      </c>
      <c r="C12" s="188" t="s">
        <v>53</v>
      </c>
      <c r="D12" s="250">
        <v>69.77</v>
      </c>
      <c r="E12" s="329">
        <v>72.2</v>
      </c>
    </row>
    <row r="13" spans="1:8" ht="15" customHeight="1" x14ac:dyDescent="0.25">
      <c r="A13" s="136">
        <v>8</v>
      </c>
      <c r="B13" s="212" t="s">
        <v>38</v>
      </c>
      <c r="C13" s="188" t="s">
        <v>49</v>
      </c>
      <c r="D13" s="250">
        <v>69.77</v>
      </c>
      <c r="E13" s="329">
        <v>72.099999999999994</v>
      </c>
    </row>
    <row r="14" spans="1:8" ht="15" customHeight="1" x14ac:dyDescent="0.25">
      <c r="A14" s="136">
        <v>9</v>
      </c>
      <c r="B14" s="212" t="s">
        <v>0</v>
      </c>
      <c r="C14" s="188" t="s">
        <v>102</v>
      </c>
      <c r="D14" s="250">
        <v>69.77</v>
      </c>
      <c r="E14" s="329">
        <v>72.064102564102569</v>
      </c>
    </row>
    <row r="15" spans="1:8" ht="15" customHeight="1" thickBot="1" x14ac:dyDescent="0.3">
      <c r="A15" s="137">
        <v>10</v>
      </c>
      <c r="B15" s="74" t="s">
        <v>0</v>
      </c>
      <c r="C15" s="36" t="s">
        <v>73</v>
      </c>
      <c r="D15" s="251">
        <v>69.77</v>
      </c>
      <c r="E15" s="330">
        <v>70.951807228915669</v>
      </c>
    </row>
    <row r="16" spans="1:8" ht="15" customHeight="1" x14ac:dyDescent="0.25">
      <c r="A16" s="135">
        <v>11</v>
      </c>
      <c r="B16" s="84" t="s">
        <v>31</v>
      </c>
      <c r="C16" s="37" t="s">
        <v>36</v>
      </c>
      <c r="D16" s="250">
        <v>69.77</v>
      </c>
      <c r="E16" s="329">
        <v>70.599999999999994</v>
      </c>
    </row>
    <row r="17" spans="1:5" ht="15" customHeight="1" x14ac:dyDescent="0.25">
      <c r="A17" s="136">
        <v>12</v>
      </c>
      <c r="B17" s="212" t="s">
        <v>16</v>
      </c>
      <c r="C17" s="188" t="s">
        <v>18</v>
      </c>
      <c r="D17" s="250">
        <v>69.77</v>
      </c>
      <c r="E17" s="329">
        <v>70.599999999999994</v>
      </c>
    </row>
    <row r="18" spans="1:5" ht="15" customHeight="1" x14ac:dyDescent="0.25">
      <c r="A18" s="136">
        <v>13</v>
      </c>
      <c r="B18" s="212" t="s">
        <v>23</v>
      </c>
      <c r="C18" s="188" t="s">
        <v>29</v>
      </c>
      <c r="D18" s="250">
        <v>69.77</v>
      </c>
      <c r="E18" s="329">
        <v>70.5</v>
      </c>
    </row>
    <row r="19" spans="1:5" ht="15" customHeight="1" x14ac:dyDescent="0.25">
      <c r="A19" s="136">
        <v>14</v>
      </c>
      <c r="B19" s="212" t="s">
        <v>1</v>
      </c>
      <c r="C19" s="188" t="s">
        <v>152</v>
      </c>
      <c r="D19" s="250">
        <v>69.77</v>
      </c>
      <c r="E19" s="329">
        <v>70.3</v>
      </c>
    </row>
    <row r="20" spans="1:5" ht="15" customHeight="1" x14ac:dyDescent="0.25">
      <c r="A20" s="136">
        <v>15</v>
      </c>
      <c r="B20" s="212" t="s">
        <v>13</v>
      </c>
      <c r="C20" s="188" t="s">
        <v>76</v>
      </c>
      <c r="D20" s="250">
        <v>69.77</v>
      </c>
      <c r="E20" s="329">
        <v>70.2</v>
      </c>
    </row>
    <row r="21" spans="1:5" ht="15" customHeight="1" x14ac:dyDescent="0.25">
      <c r="A21" s="136">
        <v>16</v>
      </c>
      <c r="B21" s="212" t="s">
        <v>31</v>
      </c>
      <c r="C21" s="188" t="s">
        <v>33</v>
      </c>
      <c r="D21" s="250">
        <v>69.77</v>
      </c>
      <c r="E21" s="329">
        <v>70.099999999999994</v>
      </c>
    </row>
    <row r="22" spans="1:5" ht="15" customHeight="1" x14ac:dyDescent="0.25">
      <c r="A22" s="136">
        <v>17</v>
      </c>
      <c r="B22" s="212" t="s">
        <v>16</v>
      </c>
      <c r="C22" s="188" t="s">
        <v>143</v>
      </c>
      <c r="D22" s="250">
        <v>69.77</v>
      </c>
      <c r="E22" s="329">
        <v>70</v>
      </c>
    </row>
    <row r="23" spans="1:5" ht="15" customHeight="1" x14ac:dyDescent="0.25">
      <c r="A23" s="136">
        <v>18</v>
      </c>
      <c r="B23" s="212" t="s">
        <v>1</v>
      </c>
      <c r="C23" s="188" t="s">
        <v>100</v>
      </c>
      <c r="D23" s="250">
        <v>69.77</v>
      </c>
      <c r="E23" s="329">
        <v>70</v>
      </c>
    </row>
    <row r="24" spans="1:5" ht="15" customHeight="1" x14ac:dyDescent="0.25">
      <c r="A24" s="136">
        <v>19</v>
      </c>
      <c r="B24" s="212" t="s">
        <v>16</v>
      </c>
      <c r="C24" s="188" t="s">
        <v>58</v>
      </c>
      <c r="D24" s="250">
        <v>69.77</v>
      </c>
      <c r="E24" s="329">
        <v>69.8</v>
      </c>
    </row>
    <row r="25" spans="1:5" ht="15" customHeight="1" thickBot="1" x14ac:dyDescent="0.3">
      <c r="A25" s="137">
        <v>20</v>
      </c>
      <c r="B25" s="213" t="s">
        <v>1</v>
      </c>
      <c r="C25" s="214" t="s">
        <v>123</v>
      </c>
      <c r="D25" s="252">
        <v>69.77</v>
      </c>
      <c r="E25" s="331">
        <v>69.8</v>
      </c>
    </row>
    <row r="26" spans="1:5" ht="15" customHeight="1" x14ac:dyDescent="0.25">
      <c r="A26" s="135">
        <v>21</v>
      </c>
      <c r="B26" s="208" t="s">
        <v>23</v>
      </c>
      <c r="C26" s="209" t="s">
        <v>22</v>
      </c>
      <c r="D26" s="254">
        <v>69.77</v>
      </c>
      <c r="E26" s="436">
        <v>69.599999999999994</v>
      </c>
    </row>
    <row r="27" spans="1:5" ht="15" customHeight="1" x14ac:dyDescent="0.25">
      <c r="A27" s="136">
        <v>22</v>
      </c>
      <c r="B27" s="212" t="s">
        <v>16</v>
      </c>
      <c r="C27" s="188" t="s">
        <v>57</v>
      </c>
      <c r="D27" s="250">
        <v>69.77</v>
      </c>
      <c r="E27" s="329">
        <v>69.599999999999994</v>
      </c>
    </row>
    <row r="28" spans="1:5" ht="15" customHeight="1" x14ac:dyDescent="0.25">
      <c r="A28" s="136">
        <v>23</v>
      </c>
      <c r="B28" s="212" t="s">
        <v>1</v>
      </c>
      <c r="C28" s="188" t="s">
        <v>99</v>
      </c>
      <c r="D28" s="250">
        <v>69.77</v>
      </c>
      <c r="E28" s="329">
        <v>69.5</v>
      </c>
    </row>
    <row r="29" spans="1:5" ht="15" customHeight="1" x14ac:dyDescent="0.25">
      <c r="A29" s="136">
        <v>24</v>
      </c>
      <c r="B29" s="212" t="s">
        <v>13</v>
      </c>
      <c r="C29" s="204" t="s">
        <v>79</v>
      </c>
      <c r="D29" s="250">
        <v>69.77</v>
      </c>
      <c r="E29" s="329">
        <v>69.400000000000006</v>
      </c>
    </row>
    <row r="30" spans="1:5" ht="15" customHeight="1" x14ac:dyDescent="0.25">
      <c r="A30" s="136">
        <v>25</v>
      </c>
      <c r="B30" s="212" t="s">
        <v>31</v>
      </c>
      <c r="C30" s="188" t="s">
        <v>37</v>
      </c>
      <c r="D30" s="250">
        <v>69.77</v>
      </c>
      <c r="E30" s="329">
        <v>69.3</v>
      </c>
    </row>
    <row r="31" spans="1:5" ht="15" customHeight="1" x14ac:dyDescent="0.25">
      <c r="A31" s="136">
        <v>26</v>
      </c>
      <c r="B31" s="212" t="s">
        <v>23</v>
      </c>
      <c r="C31" s="188" t="s">
        <v>48</v>
      </c>
      <c r="D31" s="250">
        <v>69.77</v>
      </c>
      <c r="E31" s="329">
        <v>69.2</v>
      </c>
    </row>
    <row r="32" spans="1:5" ht="15" customHeight="1" x14ac:dyDescent="0.25">
      <c r="A32" s="136">
        <v>27</v>
      </c>
      <c r="B32" s="212" t="s">
        <v>1</v>
      </c>
      <c r="C32" s="188" t="s">
        <v>78</v>
      </c>
      <c r="D32" s="250">
        <v>69.77</v>
      </c>
      <c r="E32" s="329">
        <v>69.2</v>
      </c>
    </row>
    <row r="33" spans="1:5" ht="15" customHeight="1" x14ac:dyDescent="0.25">
      <c r="A33" s="136">
        <v>28</v>
      </c>
      <c r="B33" s="212" t="s">
        <v>31</v>
      </c>
      <c r="C33" s="188" t="s">
        <v>39</v>
      </c>
      <c r="D33" s="250">
        <v>69.77</v>
      </c>
      <c r="E33" s="329">
        <v>69</v>
      </c>
    </row>
    <row r="34" spans="1:5" ht="15" customHeight="1" x14ac:dyDescent="0.25">
      <c r="A34" s="136">
        <v>29</v>
      </c>
      <c r="B34" s="212" t="s">
        <v>16</v>
      </c>
      <c r="C34" s="188" t="s">
        <v>20</v>
      </c>
      <c r="D34" s="250">
        <v>69.77</v>
      </c>
      <c r="E34" s="329">
        <v>68.900000000000006</v>
      </c>
    </row>
    <row r="35" spans="1:5" ht="15" customHeight="1" thickBot="1" x14ac:dyDescent="0.3">
      <c r="A35" s="137">
        <v>30</v>
      </c>
      <c r="B35" s="74" t="s">
        <v>13</v>
      </c>
      <c r="C35" s="36" t="s">
        <v>77</v>
      </c>
      <c r="D35" s="251">
        <v>69.77</v>
      </c>
      <c r="E35" s="330">
        <v>68.8</v>
      </c>
    </row>
    <row r="36" spans="1:5" ht="15" customHeight="1" x14ac:dyDescent="0.25">
      <c r="A36" s="135">
        <v>31</v>
      </c>
      <c r="B36" s="208" t="s">
        <v>16</v>
      </c>
      <c r="C36" s="209" t="s">
        <v>19</v>
      </c>
      <c r="D36" s="254">
        <v>69.77</v>
      </c>
      <c r="E36" s="436">
        <v>68.599999999999994</v>
      </c>
    </row>
    <row r="37" spans="1:5" ht="15" customHeight="1" x14ac:dyDescent="0.25">
      <c r="A37" s="136">
        <v>32</v>
      </c>
      <c r="B37" s="212" t="s">
        <v>38</v>
      </c>
      <c r="C37" s="188" t="s">
        <v>130</v>
      </c>
      <c r="D37" s="250">
        <v>69.77</v>
      </c>
      <c r="E37" s="329">
        <v>68.424242424242422</v>
      </c>
    </row>
    <row r="38" spans="1:5" ht="15" customHeight="1" x14ac:dyDescent="0.25">
      <c r="A38" s="136">
        <v>33</v>
      </c>
      <c r="B38" s="212" t="s">
        <v>0</v>
      </c>
      <c r="C38" s="188" t="s">
        <v>43</v>
      </c>
      <c r="D38" s="250">
        <v>69.77</v>
      </c>
      <c r="E38" s="329">
        <v>68.347826086956516</v>
      </c>
    </row>
    <row r="39" spans="1:5" ht="15" customHeight="1" x14ac:dyDescent="0.25">
      <c r="A39" s="136">
        <v>34</v>
      </c>
      <c r="B39" s="212" t="s">
        <v>1</v>
      </c>
      <c r="C39" s="188" t="s">
        <v>149</v>
      </c>
      <c r="D39" s="250">
        <v>69.77</v>
      </c>
      <c r="E39" s="329">
        <v>68.3</v>
      </c>
    </row>
    <row r="40" spans="1:5" ht="15" customHeight="1" x14ac:dyDescent="0.25">
      <c r="A40" s="136">
        <v>35</v>
      </c>
      <c r="B40" s="212" t="s">
        <v>1</v>
      </c>
      <c r="C40" s="188" t="s">
        <v>10</v>
      </c>
      <c r="D40" s="250">
        <v>69.77</v>
      </c>
      <c r="E40" s="329">
        <v>68.099999999999994</v>
      </c>
    </row>
    <row r="41" spans="1:5" ht="15" customHeight="1" x14ac:dyDescent="0.25">
      <c r="A41" s="136">
        <v>36</v>
      </c>
      <c r="B41" s="212" t="s">
        <v>1</v>
      </c>
      <c r="C41" s="188" t="s">
        <v>101</v>
      </c>
      <c r="D41" s="250">
        <v>69.77</v>
      </c>
      <c r="E41" s="329">
        <v>68</v>
      </c>
    </row>
    <row r="42" spans="1:5" ht="15" customHeight="1" x14ac:dyDescent="0.25">
      <c r="A42" s="136">
        <v>37</v>
      </c>
      <c r="B42" s="212" t="s">
        <v>13</v>
      </c>
      <c r="C42" s="188" t="s">
        <v>75</v>
      </c>
      <c r="D42" s="250">
        <v>69.77</v>
      </c>
      <c r="E42" s="329">
        <v>67.900000000000006</v>
      </c>
    </row>
    <row r="43" spans="1:5" ht="15" customHeight="1" x14ac:dyDescent="0.25">
      <c r="A43" s="136">
        <v>38</v>
      </c>
      <c r="B43" s="212" t="s">
        <v>1</v>
      </c>
      <c r="C43" s="188" t="s">
        <v>129</v>
      </c>
      <c r="D43" s="250">
        <v>69.77</v>
      </c>
      <c r="E43" s="329">
        <v>67.8</v>
      </c>
    </row>
    <row r="44" spans="1:5" ht="15" customHeight="1" x14ac:dyDescent="0.25">
      <c r="A44" s="136">
        <v>39</v>
      </c>
      <c r="B44" s="212" t="s">
        <v>23</v>
      </c>
      <c r="C44" s="188" t="s">
        <v>97</v>
      </c>
      <c r="D44" s="250">
        <v>69.77</v>
      </c>
      <c r="E44" s="329">
        <v>67.599999999999994</v>
      </c>
    </row>
    <row r="45" spans="1:5" ht="15" customHeight="1" thickBot="1" x14ac:dyDescent="0.3">
      <c r="A45" s="137">
        <v>40</v>
      </c>
      <c r="B45" s="74" t="s">
        <v>38</v>
      </c>
      <c r="C45" s="36" t="s">
        <v>135</v>
      </c>
      <c r="D45" s="251">
        <v>69.77</v>
      </c>
      <c r="E45" s="330">
        <v>67.5</v>
      </c>
    </row>
    <row r="46" spans="1:5" ht="15" customHeight="1" x14ac:dyDescent="0.25">
      <c r="A46" s="135">
        <v>41</v>
      </c>
      <c r="B46" s="208" t="s">
        <v>23</v>
      </c>
      <c r="C46" s="209" t="s">
        <v>25</v>
      </c>
      <c r="D46" s="254">
        <v>69.77</v>
      </c>
      <c r="E46" s="436">
        <v>67.400000000000006</v>
      </c>
    </row>
    <row r="47" spans="1:5" ht="15" customHeight="1" x14ac:dyDescent="0.25">
      <c r="A47" s="136">
        <v>42</v>
      </c>
      <c r="B47" s="212" t="s">
        <v>38</v>
      </c>
      <c r="C47" s="188" t="s">
        <v>51</v>
      </c>
      <c r="D47" s="250">
        <v>69.77</v>
      </c>
      <c r="E47" s="329">
        <v>67.13095238095238</v>
      </c>
    </row>
    <row r="48" spans="1:5" ht="15" customHeight="1" x14ac:dyDescent="0.25">
      <c r="A48" s="136">
        <v>43</v>
      </c>
      <c r="B48" s="213" t="s">
        <v>13</v>
      </c>
      <c r="C48" s="214" t="s">
        <v>60</v>
      </c>
      <c r="D48" s="250">
        <v>69.77</v>
      </c>
      <c r="E48" s="329">
        <v>67.099999999999994</v>
      </c>
    </row>
    <row r="49" spans="1:5" ht="15" customHeight="1" x14ac:dyDescent="0.25">
      <c r="A49" s="136">
        <v>44</v>
      </c>
      <c r="B49" s="212" t="s">
        <v>23</v>
      </c>
      <c r="C49" s="188" t="s">
        <v>47</v>
      </c>
      <c r="D49" s="250">
        <v>69.77</v>
      </c>
      <c r="E49" s="329">
        <v>67</v>
      </c>
    </row>
    <row r="50" spans="1:5" ht="15" customHeight="1" x14ac:dyDescent="0.25">
      <c r="A50" s="136">
        <v>45</v>
      </c>
      <c r="B50" s="212" t="s">
        <v>23</v>
      </c>
      <c r="C50" s="188" t="s">
        <v>46</v>
      </c>
      <c r="D50" s="250">
        <v>69.77</v>
      </c>
      <c r="E50" s="329">
        <v>67</v>
      </c>
    </row>
    <row r="51" spans="1:5" ht="15" customHeight="1" x14ac:dyDescent="0.25">
      <c r="A51" s="136">
        <v>46</v>
      </c>
      <c r="B51" s="212" t="s">
        <v>16</v>
      </c>
      <c r="C51" s="188" t="s">
        <v>141</v>
      </c>
      <c r="D51" s="250">
        <v>69.77</v>
      </c>
      <c r="E51" s="329">
        <v>67</v>
      </c>
    </row>
    <row r="52" spans="1:5" ht="15" customHeight="1" x14ac:dyDescent="0.25">
      <c r="A52" s="136">
        <v>47</v>
      </c>
      <c r="B52" s="212" t="s">
        <v>1</v>
      </c>
      <c r="C52" s="188" t="s">
        <v>148</v>
      </c>
      <c r="D52" s="250">
        <v>69.77</v>
      </c>
      <c r="E52" s="329">
        <v>67</v>
      </c>
    </row>
    <row r="53" spans="1:5" ht="15" customHeight="1" x14ac:dyDescent="0.25">
      <c r="A53" s="136">
        <v>48</v>
      </c>
      <c r="B53" s="212" t="s">
        <v>1</v>
      </c>
      <c r="C53" s="188" t="s">
        <v>125</v>
      </c>
      <c r="D53" s="250">
        <v>69.77</v>
      </c>
      <c r="E53" s="329">
        <v>67</v>
      </c>
    </row>
    <row r="54" spans="1:5" ht="15" customHeight="1" x14ac:dyDescent="0.25">
      <c r="A54" s="136">
        <v>49</v>
      </c>
      <c r="B54" s="212" t="s">
        <v>1</v>
      </c>
      <c r="C54" s="188" t="s">
        <v>4</v>
      </c>
      <c r="D54" s="250">
        <v>69.77</v>
      </c>
      <c r="E54" s="329">
        <v>67</v>
      </c>
    </row>
    <row r="55" spans="1:5" ht="15" customHeight="1" thickBot="1" x14ac:dyDescent="0.3">
      <c r="A55" s="137">
        <v>50</v>
      </c>
      <c r="B55" s="74" t="s">
        <v>1</v>
      </c>
      <c r="C55" s="36" t="s">
        <v>128</v>
      </c>
      <c r="D55" s="251">
        <v>69.77</v>
      </c>
      <c r="E55" s="330">
        <v>67</v>
      </c>
    </row>
    <row r="56" spans="1:5" ht="15" customHeight="1" x14ac:dyDescent="0.25">
      <c r="A56" s="135">
        <v>51</v>
      </c>
      <c r="B56" s="84" t="s">
        <v>13</v>
      </c>
      <c r="C56" s="37" t="s">
        <v>124</v>
      </c>
      <c r="D56" s="250">
        <v>69.77</v>
      </c>
      <c r="E56" s="329">
        <v>66.8</v>
      </c>
    </row>
    <row r="57" spans="1:5" ht="15" customHeight="1" x14ac:dyDescent="0.25">
      <c r="A57" s="136">
        <v>52</v>
      </c>
      <c r="B57" s="212" t="s">
        <v>1</v>
      </c>
      <c r="C57" s="188" t="s">
        <v>11</v>
      </c>
      <c r="D57" s="250">
        <v>69.77</v>
      </c>
      <c r="E57" s="329">
        <v>66.8</v>
      </c>
    </row>
    <row r="58" spans="1:5" ht="15" customHeight="1" x14ac:dyDescent="0.25">
      <c r="A58" s="136">
        <v>53</v>
      </c>
      <c r="B58" s="212" t="s">
        <v>1</v>
      </c>
      <c r="C58" s="188" t="s">
        <v>5</v>
      </c>
      <c r="D58" s="250">
        <v>69.77</v>
      </c>
      <c r="E58" s="329">
        <v>66.599999999999994</v>
      </c>
    </row>
    <row r="59" spans="1:5" ht="15" customHeight="1" x14ac:dyDescent="0.25">
      <c r="A59" s="136">
        <v>54</v>
      </c>
      <c r="B59" s="212" t="s">
        <v>1</v>
      </c>
      <c r="C59" s="188" t="s">
        <v>98</v>
      </c>
      <c r="D59" s="250">
        <v>69.77</v>
      </c>
      <c r="E59" s="329">
        <v>66.400000000000006</v>
      </c>
    </row>
    <row r="60" spans="1:5" ht="15" customHeight="1" x14ac:dyDescent="0.25">
      <c r="A60" s="136">
        <v>55</v>
      </c>
      <c r="B60" s="212" t="s">
        <v>16</v>
      </c>
      <c r="C60" s="188" t="s">
        <v>55</v>
      </c>
      <c r="D60" s="250">
        <v>69.77</v>
      </c>
      <c r="E60" s="329">
        <v>66.2</v>
      </c>
    </row>
    <row r="61" spans="1:5" ht="15" customHeight="1" x14ac:dyDescent="0.25">
      <c r="A61" s="136">
        <v>56</v>
      </c>
      <c r="B61" s="212" t="s">
        <v>13</v>
      </c>
      <c r="C61" s="188" t="s">
        <v>61</v>
      </c>
      <c r="D61" s="250">
        <v>69.77</v>
      </c>
      <c r="E61" s="329">
        <v>66</v>
      </c>
    </row>
    <row r="62" spans="1:5" ht="15" customHeight="1" x14ac:dyDescent="0.25">
      <c r="A62" s="136">
        <v>57</v>
      </c>
      <c r="B62" s="212" t="s">
        <v>13</v>
      </c>
      <c r="C62" s="188" t="s">
        <v>151</v>
      </c>
      <c r="D62" s="250">
        <v>69.77</v>
      </c>
      <c r="E62" s="329">
        <v>66</v>
      </c>
    </row>
    <row r="63" spans="1:5" ht="15" customHeight="1" x14ac:dyDescent="0.25">
      <c r="A63" s="136">
        <v>58</v>
      </c>
      <c r="B63" s="212" t="s">
        <v>1</v>
      </c>
      <c r="C63" s="188" t="s">
        <v>9</v>
      </c>
      <c r="D63" s="250">
        <v>69.77</v>
      </c>
      <c r="E63" s="329">
        <v>66</v>
      </c>
    </row>
    <row r="64" spans="1:5" ht="15" customHeight="1" x14ac:dyDescent="0.25">
      <c r="A64" s="136">
        <v>59</v>
      </c>
      <c r="B64" s="212" t="s">
        <v>31</v>
      </c>
      <c r="C64" s="188" t="s">
        <v>30</v>
      </c>
      <c r="D64" s="250">
        <v>69.77</v>
      </c>
      <c r="E64" s="329">
        <v>65.7</v>
      </c>
    </row>
    <row r="65" spans="1:5" ht="15" customHeight="1" thickBot="1" x14ac:dyDescent="0.3">
      <c r="A65" s="137">
        <v>60</v>
      </c>
      <c r="B65" s="213" t="s">
        <v>38</v>
      </c>
      <c r="C65" s="214" t="s">
        <v>131</v>
      </c>
      <c r="D65" s="252">
        <v>69.77</v>
      </c>
      <c r="E65" s="331">
        <v>65.61702127659575</v>
      </c>
    </row>
    <row r="66" spans="1:5" ht="15" customHeight="1" x14ac:dyDescent="0.25">
      <c r="A66" s="135">
        <v>61</v>
      </c>
      <c r="B66" s="208" t="s">
        <v>16</v>
      </c>
      <c r="C66" s="209" t="s">
        <v>95</v>
      </c>
      <c r="D66" s="254">
        <v>69.77</v>
      </c>
      <c r="E66" s="436">
        <v>65.599999999999994</v>
      </c>
    </row>
    <row r="67" spans="1:5" ht="15" customHeight="1" x14ac:dyDescent="0.25">
      <c r="A67" s="136">
        <v>62</v>
      </c>
      <c r="B67" s="212" t="s">
        <v>1</v>
      </c>
      <c r="C67" s="188" t="s">
        <v>3</v>
      </c>
      <c r="D67" s="250">
        <v>69.77</v>
      </c>
      <c r="E67" s="329">
        <v>65.5</v>
      </c>
    </row>
    <row r="68" spans="1:5" ht="15" customHeight="1" x14ac:dyDescent="0.25">
      <c r="A68" s="136">
        <v>63</v>
      </c>
      <c r="B68" s="212" t="s">
        <v>31</v>
      </c>
      <c r="C68" s="188" t="s">
        <v>138</v>
      </c>
      <c r="D68" s="250">
        <v>69.77</v>
      </c>
      <c r="E68" s="329">
        <v>65.3</v>
      </c>
    </row>
    <row r="69" spans="1:5" ht="15" customHeight="1" x14ac:dyDescent="0.25">
      <c r="A69" s="136">
        <v>64</v>
      </c>
      <c r="B69" s="212" t="s">
        <v>16</v>
      </c>
      <c r="C69" s="188" t="s">
        <v>74</v>
      </c>
      <c r="D69" s="250">
        <v>69.77</v>
      </c>
      <c r="E69" s="329">
        <v>65.099999999999994</v>
      </c>
    </row>
    <row r="70" spans="1:5" ht="15" customHeight="1" x14ac:dyDescent="0.25">
      <c r="A70" s="136">
        <v>65</v>
      </c>
      <c r="B70" s="212" t="s">
        <v>1</v>
      </c>
      <c r="C70" s="188" t="s">
        <v>6</v>
      </c>
      <c r="D70" s="250">
        <v>69.77</v>
      </c>
      <c r="E70" s="329">
        <v>65</v>
      </c>
    </row>
    <row r="71" spans="1:5" ht="15" customHeight="1" x14ac:dyDescent="0.25">
      <c r="A71" s="136">
        <v>66</v>
      </c>
      <c r="B71" s="212" t="s">
        <v>1</v>
      </c>
      <c r="C71" s="188" t="s">
        <v>150</v>
      </c>
      <c r="D71" s="250">
        <v>69.77</v>
      </c>
      <c r="E71" s="329">
        <v>64.599999999999994</v>
      </c>
    </row>
    <row r="72" spans="1:5" ht="15" customHeight="1" x14ac:dyDescent="0.25">
      <c r="A72" s="136">
        <v>67</v>
      </c>
      <c r="B72" s="212" t="s">
        <v>1</v>
      </c>
      <c r="C72" s="188" t="s">
        <v>146</v>
      </c>
      <c r="D72" s="250">
        <v>69.77</v>
      </c>
      <c r="E72" s="329">
        <v>64.599999999999994</v>
      </c>
    </row>
    <row r="73" spans="1:5" ht="15" customHeight="1" x14ac:dyDescent="0.25">
      <c r="A73" s="136">
        <v>68</v>
      </c>
      <c r="B73" s="212" t="s">
        <v>16</v>
      </c>
      <c r="C73" s="188" t="s">
        <v>142</v>
      </c>
      <c r="D73" s="250">
        <v>69.77</v>
      </c>
      <c r="E73" s="329">
        <v>64.099999999999994</v>
      </c>
    </row>
    <row r="74" spans="1:5" ht="15" customHeight="1" x14ac:dyDescent="0.25">
      <c r="A74" s="136">
        <v>69</v>
      </c>
      <c r="B74" s="212" t="s">
        <v>1</v>
      </c>
      <c r="C74" s="188" t="s">
        <v>144</v>
      </c>
      <c r="D74" s="250">
        <v>69.77</v>
      </c>
      <c r="E74" s="329">
        <v>63.8</v>
      </c>
    </row>
    <row r="75" spans="1:5" ht="15" customHeight="1" thickBot="1" x14ac:dyDescent="0.3">
      <c r="A75" s="137">
        <v>70</v>
      </c>
      <c r="B75" s="212" t="s">
        <v>31</v>
      </c>
      <c r="C75" s="36" t="s">
        <v>34</v>
      </c>
      <c r="D75" s="251">
        <v>69.77</v>
      </c>
      <c r="E75" s="330">
        <v>63.1</v>
      </c>
    </row>
    <row r="76" spans="1:5" ht="15" customHeight="1" x14ac:dyDescent="0.25">
      <c r="A76" s="135">
        <v>71</v>
      </c>
      <c r="B76" s="212" t="s">
        <v>1</v>
      </c>
      <c r="C76" s="37" t="s">
        <v>8</v>
      </c>
      <c r="D76" s="250">
        <v>69.77</v>
      </c>
      <c r="E76" s="329">
        <v>62.7</v>
      </c>
    </row>
    <row r="77" spans="1:5" ht="15" customHeight="1" x14ac:dyDescent="0.25">
      <c r="A77" s="136">
        <v>72</v>
      </c>
      <c r="B77" s="212" t="s">
        <v>0</v>
      </c>
      <c r="C77" s="188" t="s">
        <v>115</v>
      </c>
      <c r="D77" s="250">
        <v>69.77</v>
      </c>
      <c r="E77" s="329">
        <v>62.4</v>
      </c>
    </row>
    <row r="78" spans="1:5" ht="15" customHeight="1" x14ac:dyDescent="0.25">
      <c r="A78" s="136">
        <v>73</v>
      </c>
      <c r="B78" s="212" t="s">
        <v>1</v>
      </c>
      <c r="C78" s="188" t="s">
        <v>147</v>
      </c>
      <c r="D78" s="250">
        <v>69.77</v>
      </c>
      <c r="E78" s="329">
        <v>62.1</v>
      </c>
    </row>
    <row r="79" spans="1:5" ht="15" customHeight="1" x14ac:dyDescent="0.25">
      <c r="A79" s="136">
        <v>74</v>
      </c>
      <c r="B79" s="212" t="s">
        <v>16</v>
      </c>
      <c r="C79" s="188" t="s">
        <v>17</v>
      </c>
      <c r="D79" s="250">
        <v>69.77</v>
      </c>
      <c r="E79" s="329">
        <v>61.8</v>
      </c>
    </row>
    <row r="80" spans="1:5" ht="15" customHeight="1" x14ac:dyDescent="0.25">
      <c r="A80" s="136">
        <v>75</v>
      </c>
      <c r="B80" s="212" t="s">
        <v>13</v>
      </c>
      <c r="C80" s="188" t="s">
        <v>62</v>
      </c>
      <c r="D80" s="250">
        <v>69.77</v>
      </c>
      <c r="E80" s="329">
        <v>61.7</v>
      </c>
    </row>
    <row r="81" spans="1:5" ht="15" customHeight="1" x14ac:dyDescent="0.25">
      <c r="A81" s="136">
        <v>76</v>
      </c>
      <c r="B81" s="212" t="s">
        <v>23</v>
      </c>
      <c r="C81" s="188" t="s">
        <v>45</v>
      </c>
      <c r="D81" s="250">
        <v>69.77</v>
      </c>
      <c r="E81" s="329">
        <v>61.6</v>
      </c>
    </row>
    <row r="82" spans="1:5" ht="15" customHeight="1" x14ac:dyDescent="0.25">
      <c r="A82" s="136">
        <v>77</v>
      </c>
      <c r="B82" s="212" t="s">
        <v>16</v>
      </c>
      <c r="C82" s="188" t="s">
        <v>44</v>
      </c>
      <c r="D82" s="250">
        <v>69.77</v>
      </c>
      <c r="E82" s="329">
        <v>61.1</v>
      </c>
    </row>
    <row r="83" spans="1:5" ht="15" customHeight="1" x14ac:dyDescent="0.25">
      <c r="A83" s="136">
        <v>78</v>
      </c>
      <c r="B83" s="212" t="s">
        <v>13</v>
      </c>
      <c r="C83" s="188" t="s">
        <v>59</v>
      </c>
      <c r="D83" s="250">
        <v>69.77</v>
      </c>
      <c r="E83" s="329">
        <v>60.5</v>
      </c>
    </row>
    <row r="84" spans="1:5" ht="15" customHeight="1" x14ac:dyDescent="0.25">
      <c r="A84" s="136">
        <v>79</v>
      </c>
      <c r="B84" s="212" t="s">
        <v>1</v>
      </c>
      <c r="C84" s="188" t="s">
        <v>7</v>
      </c>
      <c r="D84" s="250">
        <v>69.77</v>
      </c>
      <c r="E84" s="329">
        <v>60.4</v>
      </c>
    </row>
    <row r="85" spans="1:5" ht="15" customHeight="1" thickBot="1" x14ac:dyDescent="0.3">
      <c r="A85" s="137">
        <v>80</v>
      </c>
      <c r="B85" s="213" t="s">
        <v>1</v>
      </c>
      <c r="C85" s="214" t="s">
        <v>2</v>
      </c>
      <c r="D85" s="252">
        <v>69.77</v>
      </c>
      <c r="E85" s="331">
        <v>60.4</v>
      </c>
    </row>
    <row r="86" spans="1:5" ht="15" customHeight="1" x14ac:dyDescent="0.25">
      <c r="A86" s="135">
        <v>81</v>
      </c>
      <c r="B86" s="208" t="s">
        <v>0</v>
      </c>
      <c r="C86" s="209" t="s">
        <v>66</v>
      </c>
      <c r="D86" s="254">
        <v>69.77</v>
      </c>
      <c r="E86" s="436">
        <v>60.2</v>
      </c>
    </row>
    <row r="87" spans="1:5" ht="15" customHeight="1" x14ac:dyDescent="0.25">
      <c r="A87" s="136">
        <v>82</v>
      </c>
      <c r="B87" s="212" t="s">
        <v>0</v>
      </c>
      <c r="C87" s="188" t="s">
        <v>136</v>
      </c>
      <c r="D87" s="250">
        <v>69.77</v>
      </c>
      <c r="E87" s="329">
        <v>60.02325581395349</v>
      </c>
    </row>
    <row r="88" spans="1:5" ht="15" customHeight="1" x14ac:dyDescent="0.25">
      <c r="A88" s="136">
        <v>83</v>
      </c>
      <c r="B88" s="212" t="s">
        <v>1</v>
      </c>
      <c r="C88" s="188" t="s">
        <v>126</v>
      </c>
      <c r="D88" s="250">
        <v>69.77</v>
      </c>
      <c r="E88" s="329">
        <v>60</v>
      </c>
    </row>
    <row r="89" spans="1:5" ht="15" customHeight="1" x14ac:dyDescent="0.25">
      <c r="A89" s="136">
        <v>84</v>
      </c>
      <c r="B89" s="212" t="s">
        <v>16</v>
      </c>
      <c r="C89" s="188" t="s">
        <v>56</v>
      </c>
      <c r="D89" s="250">
        <v>69.77</v>
      </c>
      <c r="E89" s="329">
        <v>59.9</v>
      </c>
    </row>
    <row r="90" spans="1:5" ht="15" customHeight="1" x14ac:dyDescent="0.25">
      <c r="A90" s="136">
        <v>85</v>
      </c>
      <c r="B90" s="212" t="s">
        <v>23</v>
      </c>
      <c r="C90" s="188" t="s">
        <v>139</v>
      </c>
      <c r="D90" s="250">
        <v>69.77</v>
      </c>
      <c r="E90" s="329">
        <v>59.7</v>
      </c>
    </row>
    <row r="91" spans="1:5" ht="15" customHeight="1" x14ac:dyDescent="0.25">
      <c r="A91" s="136">
        <v>86</v>
      </c>
      <c r="B91" s="212" t="s">
        <v>0</v>
      </c>
      <c r="C91" s="188" t="s">
        <v>42</v>
      </c>
      <c r="D91" s="250">
        <v>69.77</v>
      </c>
      <c r="E91" s="329">
        <v>59.38095238095238</v>
      </c>
    </row>
    <row r="92" spans="1:5" ht="15" customHeight="1" x14ac:dyDescent="0.25">
      <c r="A92" s="136">
        <v>87</v>
      </c>
      <c r="B92" s="212" t="s">
        <v>23</v>
      </c>
      <c r="C92" s="188" t="s">
        <v>28</v>
      </c>
      <c r="D92" s="250">
        <v>69.77</v>
      </c>
      <c r="E92" s="329">
        <v>58.8</v>
      </c>
    </row>
    <row r="93" spans="1:5" ht="15" customHeight="1" x14ac:dyDescent="0.25">
      <c r="A93" s="136">
        <v>88</v>
      </c>
      <c r="B93" s="212" t="s">
        <v>16</v>
      </c>
      <c r="C93" s="188" t="s">
        <v>15</v>
      </c>
      <c r="D93" s="250">
        <v>69.77</v>
      </c>
      <c r="E93" s="329">
        <v>58.7</v>
      </c>
    </row>
    <row r="94" spans="1:5" ht="15" customHeight="1" x14ac:dyDescent="0.25">
      <c r="A94" s="136">
        <v>89</v>
      </c>
      <c r="B94" s="212" t="s">
        <v>23</v>
      </c>
      <c r="C94" s="188" t="s">
        <v>27</v>
      </c>
      <c r="D94" s="250">
        <v>69.77</v>
      </c>
      <c r="E94" s="329">
        <v>56.7</v>
      </c>
    </row>
    <row r="95" spans="1:5" ht="15" customHeight="1" thickBot="1" x14ac:dyDescent="0.3">
      <c r="A95" s="137">
        <v>90</v>
      </c>
      <c r="B95" s="74" t="s">
        <v>31</v>
      </c>
      <c r="C95" s="36" t="s">
        <v>137</v>
      </c>
      <c r="D95" s="251">
        <v>69.77</v>
      </c>
      <c r="E95" s="330">
        <v>56.6</v>
      </c>
    </row>
    <row r="96" spans="1:5" ht="15" customHeight="1" x14ac:dyDescent="0.25">
      <c r="A96" s="135">
        <v>91</v>
      </c>
      <c r="B96" s="208" t="s">
        <v>16</v>
      </c>
      <c r="C96" s="209" t="s">
        <v>54</v>
      </c>
      <c r="D96" s="254">
        <v>69.77</v>
      </c>
      <c r="E96" s="436">
        <v>56.5</v>
      </c>
    </row>
    <row r="97" spans="1:5" ht="15" customHeight="1" x14ac:dyDescent="0.25">
      <c r="A97" s="136">
        <v>92</v>
      </c>
      <c r="B97" s="212" t="s">
        <v>1</v>
      </c>
      <c r="C97" s="188" t="s">
        <v>127</v>
      </c>
      <c r="D97" s="250">
        <v>69.77</v>
      </c>
      <c r="E97" s="329">
        <v>56.4</v>
      </c>
    </row>
    <row r="98" spans="1:5" ht="15" customHeight="1" x14ac:dyDescent="0.25">
      <c r="A98" s="136">
        <v>93</v>
      </c>
      <c r="B98" s="212" t="s">
        <v>38</v>
      </c>
      <c r="C98" s="188" t="s">
        <v>96</v>
      </c>
      <c r="D98" s="250">
        <v>69.77</v>
      </c>
      <c r="E98" s="329">
        <v>56.3</v>
      </c>
    </row>
    <row r="99" spans="1:5" ht="15" customHeight="1" x14ac:dyDescent="0.25">
      <c r="A99" s="136">
        <v>94</v>
      </c>
      <c r="B99" s="212" t="s">
        <v>38</v>
      </c>
      <c r="C99" s="188" t="s">
        <v>52</v>
      </c>
      <c r="D99" s="250">
        <v>69.77</v>
      </c>
      <c r="E99" s="329">
        <v>56</v>
      </c>
    </row>
    <row r="100" spans="1:5" ht="15" customHeight="1" x14ac:dyDescent="0.25">
      <c r="A100" s="136">
        <v>95</v>
      </c>
      <c r="B100" s="212" t="s">
        <v>13</v>
      </c>
      <c r="C100" s="188" t="s">
        <v>14</v>
      </c>
      <c r="D100" s="250">
        <v>69.77</v>
      </c>
      <c r="E100" s="329">
        <v>55.4</v>
      </c>
    </row>
    <row r="101" spans="1:5" ht="15" customHeight="1" x14ac:dyDescent="0.25">
      <c r="A101" s="136">
        <v>96</v>
      </c>
      <c r="B101" s="212" t="s">
        <v>31</v>
      </c>
      <c r="C101" s="188" t="s">
        <v>32</v>
      </c>
      <c r="D101" s="250">
        <v>69.77</v>
      </c>
      <c r="E101" s="329">
        <v>54.7</v>
      </c>
    </row>
    <row r="102" spans="1:5" ht="15" customHeight="1" x14ac:dyDescent="0.25">
      <c r="A102" s="136">
        <v>97</v>
      </c>
      <c r="B102" s="213" t="s">
        <v>23</v>
      </c>
      <c r="C102" s="214" t="s">
        <v>140</v>
      </c>
      <c r="D102" s="250">
        <v>69.77</v>
      </c>
      <c r="E102" s="329">
        <v>54</v>
      </c>
    </row>
    <row r="103" spans="1:5" ht="15" customHeight="1" x14ac:dyDescent="0.25">
      <c r="A103" s="136">
        <v>98</v>
      </c>
      <c r="B103" s="213" t="s">
        <v>13</v>
      </c>
      <c r="C103" s="214" t="s">
        <v>12</v>
      </c>
      <c r="D103" s="250">
        <v>69.77</v>
      </c>
      <c r="E103" s="329">
        <v>53.2</v>
      </c>
    </row>
    <row r="104" spans="1:5" ht="15" customHeight="1" x14ac:dyDescent="0.25">
      <c r="A104" s="141">
        <v>99</v>
      </c>
      <c r="B104" s="212" t="s">
        <v>13</v>
      </c>
      <c r="C104" s="188" t="s">
        <v>63</v>
      </c>
      <c r="D104" s="253">
        <v>69.77</v>
      </c>
      <c r="E104" s="332">
        <v>53</v>
      </c>
    </row>
    <row r="105" spans="1:5" ht="15" customHeight="1" thickBot="1" x14ac:dyDescent="0.3">
      <c r="A105" s="137">
        <v>100</v>
      </c>
      <c r="B105" s="144" t="s">
        <v>23</v>
      </c>
      <c r="C105" s="144" t="s">
        <v>24</v>
      </c>
      <c r="D105" s="251">
        <v>69.77</v>
      </c>
      <c r="E105" s="330">
        <v>51.9</v>
      </c>
    </row>
    <row r="106" spans="1:5" ht="15" customHeight="1" x14ac:dyDescent="0.25">
      <c r="A106" s="136">
        <v>101</v>
      </c>
      <c r="B106" s="142" t="s">
        <v>23</v>
      </c>
      <c r="C106" s="142" t="s">
        <v>26</v>
      </c>
      <c r="D106" s="252">
        <v>69.77</v>
      </c>
      <c r="E106" s="331">
        <v>47</v>
      </c>
    </row>
    <row r="107" spans="1:5" ht="15" customHeight="1" thickBot="1" x14ac:dyDescent="0.3">
      <c r="A107" s="437">
        <v>102</v>
      </c>
      <c r="B107" s="438" t="s">
        <v>13</v>
      </c>
      <c r="C107" s="438" t="s">
        <v>112</v>
      </c>
      <c r="D107" s="439">
        <v>69.77</v>
      </c>
      <c r="E107" s="440">
        <v>43</v>
      </c>
    </row>
    <row r="108" spans="1:5" ht="15" customHeight="1" x14ac:dyDescent="0.25">
      <c r="A108" s="143"/>
      <c r="B108" s="143"/>
      <c r="C108" s="145" t="s">
        <v>67</v>
      </c>
      <c r="D108" s="143"/>
      <c r="E108" s="146">
        <f>AVERAGE(E6:E107)</f>
        <v>65.031943686958186</v>
      </c>
    </row>
  </sheetData>
  <mergeCells count="3">
    <mergeCell ref="A4:A5"/>
    <mergeCell ref="B4:E4"/>
    <mergeCell ref="B2:E2"/>
  </mergeCells>
  <conditionalFormatting sqref="E6:E107">
    <cfRule type="cellIs" dxfId="27" priority="2" operator="lessThan">
      <formula>50</formula>
    </cfRule>
    <cfRule type="cellIs" dxfId="26" priority="3" operator="between">
      <formula>$E$108</formula>
      <formula>50</formula>
    </cfRule>
    <cfRule type="cellIs" dxfId="25" priority="4" operator="between">
      <formula>75</formula>
      <formula>$E$108</formula>
    </cfRule>
    <cfRule type="cellIs" dxfId="24" priority="5" operator="greaterThanOrEqual">
      <formula>75</formula>
    </cfRule>
  </conditionalFormatting>
  <pageMargins left="0.78740157480314965" right="0.39370078740157483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0"/>
  <sheetViews>
    <sheetView zoomScale="90" zoomScaleNormal="90" workbookViewId="0">
      <pane xSplit="6" ySplit="4" topLeftCell="G5" activePane="bottomRight" state="frozen"/>
      <selection pane="topRight" activeCell="G1" sqref="G1"/>
      <selection pane="bottomLeft" activeCell="A6" sqref="A6"/>
      <selection pane="bottomRight" activeCell="C3" sqref="C3:C4"/>
    </sheetView>
  </sheetViews>
  <sheetFormatPr defaultRowHeight="15" x14ac:dyDescent="0.25"/>
  <cols>
    <col min="1" max="1" width="5.7109375" customWidth="1"/>
    <col min="2" max="2" width="18.85546875" customWidth="1"/>
    <col min="3" max="3" width="32.7109375" customWidth="1"/>
    <col min="4" max="7" width="8.7109375" style="110" customWidth="1"/>
    <col min="8" max="8" width="8.7109375" customWidth="1"/>
    <col min="9" max="9" width="7.7109375" customWidth="1"/>
  </cols>
  <sheetData>
    <row r="1" spans="1:17" x14ac:dyDescent="0.25">
      <c r="B1" s="559" t="s">
        <v>93</v>
      </c>
      <c r="C1" s="559"/>
      <c r="D1" s="260"/>
      <c r="E1" s="260"/>
      <c r="F1" s="260"/>
    </row>
    <row r="2" spans="1:17" ht="15.75" thickBot="1" x14ac:dyDescent="0.3"/>
    <row r="3" spans="1:17" ht="18" customHeight="1" thickBot="1" x14ac:dyDescent="0.3">
      <c r="A3" s="546" t="s">
        <v>41</v>
      </c>
      <c r="B3" s="557" t="s">
        <v>40</v>
      </c>
      <c r="C3" s="555" t="s">
        <v>87</v>
      </c>
      <c r="D3" s="560">
        <v>2022</v>
      </c>
      <c r="E3" s="561"/>
      <c r="F3" s="562"/>
      <c r="G3" s="419" t="s">
        <v>94</v>
      </c>
      <c r="H3" s="552" t="s">
        <v>80</v>
      </c>
      <c r="I3" s="16"/>
      <c r="J3" s="16"/>
      <c r="K3" s="16"/>
      <c r="L3" s="16"/>
      <c r="M3" s="16"/>
      <c r="N3" s="16"/>
      <c r="O3" s="16"/>
      <c r="P3" s="16"/>
      <c r="Q3" s="16"/>
    </row>
    <row r="4" spans="1:17" ht="29.25" customHeight="1" thickBot="1" x14ac:dyDescent="0.3">
      <c r="A4" s="554"/>
      <c r="B4" s="558"/>
      <c r="C4" s="556"/>
      <c r="D4" s="261" t="s">
        <v>71</v>
      </c>
      <c r="E4" s="262" t="s">
        <v>84</v>
      </c>
      <c r="F4" s="263" t="s">
        <v>85</v>
      </c>
      <c r="G4" s="114">
        <v>2022</v>
      </c>
      <c r="H4" s="553"/>
      <c r="I4" s="15"/>
      <c r="J4" s="16"/>
      <c r="K4" s="16"/>
      <c r="L4" s="16"/>
      <c r="M4" s="16"/>
      <c r="N4" s="16"/>
      <c r="O4" s="16"/>
      <c r="P4" s="16"/>
      <c r="Q4" s="16"/>
    </row>
    <row r="5" spans="1:17" ht="15" customHeight="1" x14ac:dyDescent="0.25">
      <c r="A5" s="11">
        <v>1</v>
      </c>
      <c r="B5" s="266" t="s">
        <v>0</v>
      </c>
      <c r="C5" s="388" t="s">
        <v>65</v>
      </c>
      <c r="D5" s="389">
        <v>83</v>
      </c>
      <c r="E5" s="390">
        <v>69.77</v>
      </c>
      <c r="F5" s="391">
        <v>79.602409638554221</v>
      </c>
      <c r="G5" s="115">
        <v>1</v>
      </c>
      <c r="H5" s="392">
        <f t="shared" ref="H5:H36" si="0">SUM(G5:G5)</f>
        <v>1</v>
      </c>
      <c r="I5" s="16"/>
      <c r="J5" s="42"/>
      <c r="K5" s="28" t="s">
        <v>89</v>
      </c>
      <c r="L5" s="16"/>
      <c r="M5" s="16"/>
      <c r="N5" s="16"/>
      <c r="O5" s="16"/>
      <c r="P5" s="16"/>
      <c r="Q5" s="16"/>
    </row>
    <row r="6" spans="1:17" ht="15" customHeight="1" x14ac:dyDescent="0.25">
      <c r="A6" s="12">
        <v>2</v>
      </c>
      <c r="B6" s="222" t="s">
        <v>1</v>
      </c>
      <c r="C6" s="129" t="s">
        <v>145</v>
      </c>
      <c r="D6" s="118">
        <v>131</v>
      </c>
      <c r="E6" s="258">
        <v>69.77</v>
      </c>
      <c r="F6" s="342">
        <v>74.5</v>
      </c>
      <c r="G6" s="95">
        <v>2</v>
      </c>
      <c r="H6" s="18">
        <f t="shared" si="0"/>
        <v>2</v>
      </c>
      <c r="I6" s="16"/>
      <c r="J6" s="99"/>
      <c r="K6" s="28" t="s">
        <v>90</v>
      </c>
      <c r="L6" s="16"/>
      <c r="M6" s="16"/>
      <c r="N6" s="16"/>
      <c r="O6" s="16"/>
      <c r="P6" s="16"/>
      <c r="Q6" s="16"/>
    </row>
    <row r="7" spans="1:17" ht="15" customHeight="1" x14ac:dyDescent="0.25">
      <c r="A7" s="12">
        <v>3</v>
      </c>
      <c r="B7" s="222" t="s">
        <v>38</v>
      </c>
      <c r="C7" s="128" t="s">
        <v>50</v>
      </c>
      <c r="D7" s="117">
        <v>51</v>
      </c>
      <c r="E7" s="255">
        <v>69.77</v>
      </c>
      <c r="F7" s="341">
        <v>74.215686274509807</v>
      </c>
      <c r="G7" s="92">
        <v>3</v>
      </c>
      <c r="H7" s="378">
        <f t="shared" si="0"/>
        <v>3</v>
      </c>
      <c r="I7" s="16"/>
      <c r="J7" s="100"/>
      <c r="K7" s="28" t="s">
        <v>91</v>
      </c>
      <c r="L7" s="16"/>
      <c r="M7" s="16"/>
      <c r="N7" s="16"/>
      <c r="O7" s="16"/>
      <c r="P7" s="16"/>
      <c r="Q7" s="16"/>
    </row>
    <row r="8" spans="1:17" ht="15" customHeight="1" x14ac:dyDescent="0.25">
      <c r="A8" s="12">
        <v>4</v>
      </c>
      <c r="B8" s="222" t="s">
        <v>0</v>
      </c>
      <c r="C8" s="366" t="s">
        <v>64</v>
      </c>
      <c r="D8" s="118">
        <v>77</v>
      </c>
      <c r="E8" s="258">
        <v>69.77</v>
      </c>
      <c r="F8" s="342">
        <v>74.2</v>
      </c>
      <c r="G8" s="95">
        <v>4</v>
      </c>
      <c r="H8" s="18">
        <f t="shared" si="0"/>
        <v>4</v>
      </c>
      <c r="I8" s="16"/>
      <c r="J8" s="43"/>
      <c r="K8" s="28" t="s">
        <v>92</v>
      </c>
      <c r="L8" s="16"/>
      <c r="M8" s="16"/>
      <c r="N8" s="16"/>
      <c r="O8" s="16"/>
      <c r="P8" s="16"/>
      <c r="Q8" s="16"/>
    </row>
    <row r="9" spans="1:17" ht="15" customHeight="1" x14ac:dyDescent="0.25">
      <c r="A9" s="12">
        <v>5</v>
      </c>
      <c r="B9" s="222" t="s">
        <v>31</v>
      </c>
      <c r="C9" s="128" t="s">
        <v>35</v>
      </c>
      <c r="D9" s="117">
        <v>64</v>
      </c>
      <c r="E9" s="255">
        <v>69.77</v>
      </c>
      <c r="F9" s="341">
        <v>73.900000000000006</v>
      </c>
      <c r="G9" s="92">
        <v>5</v>
      </c>
      <c r="H9" s="18">
        <f t="shared" si="0"/>
        <v>5</v>
      </c>
      <c r="I9" s="16"/>
      <c r="J9" s="16"/>
      <c r="K9" s="16"/>
      <c r="L9" s="16"/>
      <c r="M9" s="16"/>
      <c r="N9" s="16"/>
      <c r="O9" s="16"/>
      <c r="P9" s="16"/>
      <c r="Q9" s="16"/>
    </row>
    <row r="10" spans="1:17" ht="15" customHeight="1" x14ac:dyDescent="0.25">
      <c r="A10" s="12">
        <v>6</v>
      </c>
      <c r="B10" s="222" t="s">
        <v>16</v>
      </c>
      <c r="C10" s="128" t="s">
        <v>21</v>
      </c>
      <c r="D10" s="117">
        <v>28</v>
      </c>
      <c r="E10" s="255">
        <v>69.77</v>
      </c>
      <c r="F10" s="341">
        <v>73</v>
      </c>
      <c r="G10" s="92">
        <v>6</v>
      </c>
      <c r="H10" s="18">
        <f t="shared" si="0"/>
        <v>6</v>
      </c>
      <c r="I10" s="16"/>
      <c r="J10" s="16"/>
      <c r="K10" s="16"/>
      <c r="L10" s="16"/>
      <c r="M10" s="16"/>
      <c r="N10" s="16"/>
      <c r="O10" s="16"/>
      <c r="P10" s="16"/>
      <c r="Q10" s="16"/>
    </row>
    <row r="11" spans="1:17" ht="15" customHeight="1" x14ac:dyDescent="0.25">
      <c r="A11" s="12">
        <v>7</v>
      </c>
      <c r="B11" s="222" t="s">
        <v>23</v>
      </c>
      <c r="C11" s="128" t="s">
        <v>53</v>
      </c>
      <c r="D11" s="117">
        <v>72</v>
      </c>
      <c r="E11" s="255">
        <v>69.77</v>
      </c>
      <c r="F11" s="341">
        <v>72.2</v>
      </c>
      <c r="G11" s="95">
        <v>7</v>
      </c>
      <c r="H11" s="18">
        <f t="shared" si="0"/>
        <v>7</v>
      </c>
      <c r="I11" s="16"/>
      <c r="J11" s="16"/>
      <c r="K11" s="16"/>
      <c r="L11" s="16"/>
      <c r="M11" s="16"/>
      <c r="N11" s="16"/>
      <c r="O11" s="16"/>
      <c r="P11" s="16"/>
      <c r="Q11" s="16"/>
    </row>
    <row r="12" spans="1:17" ht="15" customHeight="1" x14ac:dyDescent="0.25">
      <c r="A12" s="12">
        <v>8</v>
      </c>
      <c r="B12" s="222" t="s">
        <v>38</v>
      </c>
      <c r="C12" s="128" t="s">
        <v>49</v>
      </c>
      <c r="D12" s="117">
        <v>113</v>
      </c>
      <c r="E12" s="255">
        <v>69.77</v>
      </c>
      <c r="F12" s="341">
        <v>72.099999999999994</v>
      </c>
      <c r="G12" s="95">
        <v>8</v>
      </c>
      <c r="H12" s="18">
        <f t="shared" si="0"/>
        <v>8</v>
      </c>
      <c r="I12" s="16"/>
      <c r="J12" s="16"/>
      <c r="K12" s="16"/>
      <c r="L12" s="16"/>
      <c r="M12" s="16"/>
      <c r="N12" s="16"/>
      <c r="O12" s="16"/>
      <c r="P12" s="16"/>
      <c r="Q12" s="16"/>
    </row>
    <row r="13" spans="1:17" ht="15" customHeight="1" x14ac:dyDescent="0.25">
      <c r="A13" s="12">
        <v>9</v>
      </c>
      <c r="B13" s="222" t="s">
        <v>0</v>
      </c>
      <c r="C13" s="184" t="s">
        <v>102</v>
      </c>
      <c r="D13" s="120">
        <v>78</v>
      </c>
      <c r="E13" s="257">
        <v>69.77</v>
      </c>
      <c r="F13" s="345">
        <v>72.064102564102569</v>
      </c>
      <c r="G13" s="92">
        <v>9</v>
      </c>
      <c r="H13" s="18">
        <f t="shared" si="0"/>
        <v>9</v>
      </c>
      <c r="I13" s="16"/>
      <c r="J13" s="16"/>
      <c r="K13" s="16"/>
      <c r="L13" s="16"/>
      <c r="M13" s="16"/>
      <c r="N13" s="16"/>
      <c r="O13" s="16"/>
      <c r="P13" s="16"/>
      <c r="Q13" s="16"/>
    </row>
    <row r="14" spans="1:17" ht="15" customHeight="1" thickBot="1" x14ac:dyDescent="0.3">
      <c r="A14" s="13">
        <v>10</v>
      </c>
      <c r="B14" s="223" t="s">
        <v>0</v>
      </c>
      <c r="C14" s="384" t="s">
        <v>73</v>
      </c>
      <c r="D14" s="127">
        <v>82</v>
      </c>
      <c r="E14" s="356">
        <v>69.77</v>
      </c>
      <c r="F14" s="357">
        <v>70.951807228915669</v>
      </c>
      <c r="G14" s="363">
        <v>10</v>
      </c>
      <c r="H14" s="19">
        <f t="shared" si="0"/>
        <v>10</v>
      </c>
      <c r="I14" s="16"/>
      <c r="J14" s="24" t="s">
        <v>83</v>
      </c>
      <c r="K14" s="16"/>
      <c r="L14" s="16"/>
      <c r="M14" s="16"/>
      <c r="N14" s="16"/>
      <c r="O14" s="16"/>
      <c r="P14" s="16"/>
      <c r="Q14" s="16"/>
    </row>
    <row r="15" spans="1:17" ht="15" customHeight="1" x14ac:dyDescent="0.25">
      <c r="A15" s="11">
        <v>11</v>
      </c>
      <c r="B15" s="266" t="s">
        <v>31</v>
      </c>
      <c r="C15" s="394" t="s">
        <v>36</v>
      </c>
      <c r="D15" s="377">
        <v>99</v>
      </c>
      <c r="E15" s="380">
        <v>69.77</v>
      </c>
      <c r="F15" s="381">
        <v>70.599999999999994</v>
      </c>
      <c r="G15" s="92">
        <v>11</v>
      </c>
      <c r="H15" s="17">
        <f t="shared" si="0"/>
        <v>11</v>
      </c>
      <c r="I15" s="16"/>
      <c r="J15" s="16"/>
      <c r="K15" s="16"/>
      <c r="L15" s="16"/>
      <c r="M15" s="16"/>
      <c r="N15" s="16"/>
      <c r="O15" s="16"/>
      <c r="P15" s="16"/>
      <c r="Q15" s="16"/>
    </row>
    <row r="16" spans="1:17" ht="15" customHeight="1" x14ac:dyDescent="0.25">
      <c r="A16" s="12">
        <v>12</v>
      </c>
      <c r="B16" s="222" t="s">
        <v>16</v>
      </c>
      <c r="C16" s="128" t="s">
        <v>18</v>
      </c>
      <c r="D16" s="117">
        <v>47</v>
      </c>
      <c r="E16" s="255">
        <v>69.77</v>
      </c>
      <c r="F16" s="341">
        <v>70.599999999999994</v>
      </c>
      <c r="G16" s="95">
        <v>12</v>
      </c>
      <c r="H16" s="20">
        <f t="shared" si="0"/>
        <v>12</v>
      </c>
      <c r="I16" s="16"/>
      <c r="J16" s="16"/>
      <c r="K16" s="16"/>
      <c r="L16" s="16"/>
      <c r="M16" s="16"/>
      <c r="N16" s="16"/>
      <c r="O16" s="16"/>
      <c r="P16" s="16"/>
      <c r="Q16" s="16"/>
    </row>
    <row r="17" spans="1:17" ht="15" customHeight="1" x14ac:dyDescent="0.25">
      <c r="A17" s="12">
        <v>13</v>
      </c>
      <c r="B17" s="222" t="s">
        <v>23</v>
      </c>
      <c r="C17" s="128" t="s">
        <v>29</v>
      </c>
      <c r="D17" s="117">
        <v>44</v>
      </c>
      <c r="E17" s="255">
        <v>69.77</v>
      </c>
      <c r="F17" s="341">
        <v>70.5</v>
      </c>
      <c r="G17" s="95">
        <v>13</v>
      </c>
      <c r="H17" s="20">
        <f t="shared" si="0"/>
        <v>13</v>
      </c>
      <c r="I17" s="16"/>
      <c r="J17" s="16"/>
      <c r="K17" s="16"/>
      <c r="L17" s="16"/>
      <c r="M17" s="16"/>
      <c r="N17" s="16"/>
      <c r="O17" s="16"/>
      <c r="P17" s="16"/>
      <c r="Q17" s="16"/>
    </row>
    <row r="18" spans="1:17" ht="15" customHeight="1" x14ac:dyDescent="0.25">
      <c r="A18" s="12">
        <v>14</v>
      </c>
      <c r="B18" s="222" t="s">
        <v>1</v>
      </c>
      <c r="C18" s="128" t="s">
        <v>152</v>
      </c>
      <c r="D18" s="117">
        <v>48</v>
      </c>
      <c r="E18" s="255">
        <v>69.77</v>
      </c>
      <c r="F18" s="341">
        <v>70.3</v>
      </c>
      <c r="G18" s="95">
        <v>14</v>
      </c>
      <c r="H18" s="20">
        <f t="shared" si="0"/>
        <v>14</v>
      </c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5" customHeight="1" x14ac:dyDescent="0.25">
      <c r="A19" s="12">
        <v>15</v>
      </c>
      <c r="B19" s="222" t="s">
        <v>13</v>
      </c>
      <c r="C19" s="128" t="s">
        <v>76</v>
      </c>
      <c r="D19" s="117">
        <v>69</v>
      </c>
      <c r="E19" s="255">
        <v>69.77</v>
      </c>
      <c r="F19" s="341">
        <v>70.2</v>
      </c>
      <c r="G19" s="95">
        <v>15</v>
      </c>
      <c r="H19" s="20">
        <f t="shared" si="0"/>
        <v>15</v>
      </c>
      <c r="I19" s="16"/>
      <c r="J19" s="16"/>
      <c r="K19" s="16"/>
      <c r="L19" s="16"/>
      <c r="M19" s="16"/>
      <c r="N19" s="16"/>
      <c r="O19" s="16"/>
      <c r="P19" s="16"/>
      <c r="Q19" s="16"/>
    </row>
    <row r="20" spans="1:17" ht="15" customHeight="1" x14ac:dyDescent="0.25">
      <c r="A20" s="12">
        <v>16</v>
      </c>
      <c r="B20" s="225" t="s">
        <v>31</v>
      </c>
      <c r="C20" s="128" t="s">
        <v>33</v>
      </c>
      <c r="D20" s="117">
        <v>45</v>
      </c>
      <c r="E20" s="255">
        <v>69.77</v>
      </c>
      <c r="F20" s="341">
        <v>70.099999999999994</v>
      </c>
      <c r="G20" s="95">
        <v>16</v>
      </c>
      <c r="H20" s="20">
        <f t="shared" si="0"/>
        <v>16</v>
      </c>
      <c r="I20" s="16"/>
      <c r="J20" s="16"/>
      <c r="K20" s="16"/>
      <c r="L20" s="16"/>
      <c r="M20" s="16"/>
      <c r="N20" s="16"/>
      <c r="O20" s="16"/>
      <c r="P20" s="16"/>
      <c r="Q20" s="16"/>
    </row>
    <row r="21" spans="1:17" ht="15" customHeight="1" x14ac:dyDescent="0.25">
      <c r="A21" s="12">
        <v>17</v>
      </c>
      <c r="B21" s="222" t="s">
        <v>16</v>
      </c>
      <c r="C21" s="128" t="s">
        <v>143</v>
      </c>
      <c r="D21" s="117">
        <v>32</v>
      </c>
      <c r="E21" s="255">
        <v>69.77</v>
      </c>
      <c r="F21" s="341">
        <v>70</v>
      </c>
      <c r="G21" s="95">
        <v>17</v>
      </c>
      <c r="H21" s="20">
        <f t="shared" si="0"/>
        <v>17</v>
      </c>
      <c r="I21" s="16"/>
      <c r="J21" s="16"/>
      <c r="K21" s="16"/>
      <c r="L21" s="16"/>
      <c r="M21" s="16"/>
      <c r="N21" s="16"/>
      <c r="O21" s="16"/>
      <c r="P21" s="16"/>
      <c r="Q21" s="16"/>
    </row>
    <row r="22" spans="1:17" ht="15" customHeight="1" x14ac:dyDescent="0.25">
      <c r="A22" s="12">
        <v>18</v>
      </c>
      <c r="B22" s="222" t="s">
        <v>1</v>
      </c>
      <c r="C22" s="383" t="s">
        <v>100</v>
      </c>
      <c r="D22" s="123">
        <v>115</v>
      </c>
      <c r="E22" s="256">
        <v>69.77</v>
      </c>
      <c r="F22" s="355">
        <v>70</v>
      </c>
      <c r="G22" s="95">
        <v>18</v>
      </c>
      <c r="H22" s="20">
        <f t="shared" si="0"/>
        <v>18</v>
      </c>
      <c r="I22" s="16"/>
      <c r="J22" s="16"/>
      <c r="K22" s="16"/>
      <c r="L22" s="16"/>
      <c r="M22" s="16"/>
      <c r="N22" s="16"/>
      <c r="O22" s="16"/>
      <c r="P22" s="16"/>
      <c r="Q22" s="16"/>
    </row>
    <row r="23" spans="1:17" ht="15" customHeight="1" x14ac:dyDescent="0.25">
      <c r="A23" s="12">
        <v>19</v>
      </c>
      <c r="B23" s="222" t="s">
        <v>16</v>
      </c>
      <c r="C23" s="128" t="s">
        <v>58</v>
      </c>
      <c r="D23" s="117">
        <v>107</v>
      </c>
      <c r="E23" s="255">
        <v>69.77</v>
      </c>
      <c r="F23" s="341">
        <v>69.8</v>
      </c>
      <c r="G23" s="92">
        <v>19</v>
      </c>
      <c r="H23" s="20">
        <f t="shared" si="0"/>
        <v>19</v>
      </c>
      <c r="I23" s="16"/>
      <c r="J23" s="16"/>
      <c r="K23" s="16"/>
      <c r="L23" s="16"/>
      <c r="M23" s="16"/>
      <c r="N23" s="16"/>
      <c r="O23" s="16"/>
      <c r="P23" s="16"/>
      <c r="Q23" s="16"/>
    </row>
    <row r="24" spans="1:17" ht="15" customHeight="1" thickBot="1" x14ac:dyDescent="0.3">
      <c r="A24" s="13">
        <v>20</v>
      </c>
      <c r="B24" s="221" t="s">
        <v>1</v>
      </c>
      <c r="C24" s="230" t="s">
        <v>123</v>
      </c>
      <c r="D24" s="122">
        <v>42</v>
      </c>
      <c r="E24" s="360">
        <v>69.77</v>
      </c>
      <c r="F24" s="361">
        <v>69.8</v>
      </c>
      <c r="G24" s="93">
        <v>20</v>
      </c>
      <c r="H24" s="90">
        <f t="shared" si="0"/>
        <v>20</v>
      </c>
      <c r="I24" s="10"/>
      <c r="J24" s="10"/>
      <c r="K24" s="10"/>
      <c r="L24" s="10"/>
      <c r="M24" s="10"/>
      <c r="N24" s="10"/>
      <c r="O24" s="10"/>
      <c r="P24" s="10"/>
      <c r="Q24" s="10"/>
    </row>
    <row r="25" spans="1:17" ht="15" customHeight="1" x14ac:dyDescent="0.25">
      <c r="A25" s="12">
        <v>21</v>
      </c>
      <c r="B25" s="333" t="s">
        <v>23</v>
      </c>
      <c r="C25" s="393" t="s">
        <v>22</v>
      </c>
      <c r="D25" s="387">
        <v>57</v>
      </c>
      <c r="E25" s="395">
        <v>69.77</v>
      </c>
      <c r="F25" s="396">
        <v>69.599999999999994</v>
      </c>
      <c r="G25" s="95">
        <v>21</v>
      </c>
      <c r="H25" s="18">
        <f t="shared" si="0"/>
        <v>21</v>
      </c>
      <c r="I25" s="16"/>
      <c r="J25" s="16"/>
      <c r="K25" s="16"/>
      <c r="L25" s="16"/>
      <c r="M25" s="16"/>
      <c r="N25" s="16"/>
      <c r="O25" s="16"/>
      <c r="P25" s="16"/>
      <c r="Q25" s="16"/>
    </row>
    <row r="26" spans="1:17" ht="15" customHeight="1" x14ac:dyDescent="0.25">
      <c r="A26" s="12">
        <v>22</v>
      </c>
      <c r="B26" s="222" t="s">
        <v>16</v>
      </c>
      <c r="C26" s="334" t="s">
        <v>57</v>
      </c>
      <c r="D26" s="117">
        <v>174</v>
      </c>
      <c r="E26" s="255">
        <v>69.77</v>
      </c>
      <c r="F26" s="341">
        <v>69.599999999999994</v>
      </c>
      <c r="G26" s="92">
        <v>22</v>
      </c>
      <c r="H26" s="20">
        <f t="shared" si="0"/>
        <v>22</v>
      </c>
      <c r="I26" s="16"/>
      <c r="J26" s="16"/>
      <c r="K26" s="16"/>
      <c r="L26" s="16"/>
      <c r="M26" s="16"/>
      <c r="N26" s="16"/>
      <c r="O26" s="16"/>
      <c r="P26" s="16"/>
      <c r="Q26" s="16"/>
    </row>
    <row r="27" spans="1:17" ht="15" customHeight="1" x14ac:dyDescent="0.25">
      <c r="A27" s="12">
        <v>23</v>
      </c>
      <c r="B27" s="225" t="s">
        <v>1</v>
      </c>
      <c r="C27" s="128" t="s">
        <v>99</v>
      </c>
      <c r="D27" s="117">
        <v>83</v>
      </c>
      <c r="E27" s="255">
        <v>69.77</v>
      </c>
      <c r="F27" s="341">
        <v>69.5</v>
      </c>
      <c r="G27" s="96">
        <v>23</v>
      </c>
      <c r="H27" s="20">
        <f t="shared" si="0"/>
        <v>23</v>
      </c>
      <c r="I27" s="16"/>
      <c r="J27" s="16"/>
      <c r="K27" s="16"/>
      <c r="L27" s="16"/>
      <c r="M27" s="16"/>
      <c r="N27" s="16"/>
      <c r="O27" s="16"/>
      <c r="P27" s="16"/>
      <c r="Q27" s="16"/>
    </row>
    <row r="28" spans="1:17" ht="15" customHeight="1" x14ac:dyDescent="0.25">
      <c r="A28" s="12">
        <v>24</v>
      </c>
      <c r="B28" s="222" t="s">
        <v>13</v>
      </c>
      <c r="C28" s="128" t="s">
        <v>79</v>
      </c>
      <c r="D28" s="117">
        <v>69</v>
      </c>
      <c r="E28" s="255">
        <v>69.77</v>
      </c>
      <c r="F28" s="341">
        <v>69.400000000000006</v>
      </c>
      <c r="G28" s="92">
        <v>24</v>
      </c>
      <c r="H28" s="20">
        <f t="shared" si="0"/>
        <v>24</v>
      </c>
      <c r="I28" s="16"/>
      <c r="J28" s="16"/>
      <c r="K28" s="16"/>
      <c r="L28" s="16"/>
      <c r="M28" s="16"/>
      <c r="N28" s="16"/>
      <c r="O28" s="16"/>
      <c r="P28" s="16"/>
      <c r="Q28" s="16"/>
    </row>
    <row r="29" spans="1:17" ht="15" customHeight="1" x14ac:dyDescent="0.25">
      <c r="A29" s="12">
        <v>25</v>
      </c>
      <c r="B29" s="220" t="s">
        <v>31</v>
      </c>
      <c r="C29" s="128" t="s">
        <v>37</v>
      </c>
      <c r="D29" s="117">
        <v>65</v>
      </c>
      <c r="E29" s="255">
        <v>69.77</v>
      </c>
      <c r="F29" s="341">
        <v>69.3</v>
      </c>
      <c r="G29" s="95">
        <v>25</v>
      </c>
      <c r="H29" s="20">
        <f t="shared" si="0"/>
        <v>25</v>
      </c>
      <c r="I29" s="16"/>
      <c r="J29" s="16"/>
      <c r="K29" s="16"/>
      <c r="L29" s="16"/>
      <c r="M29" s="16"/>
      <c r="N29" s="16"/>
      <c r="O29" s="16"/>
      <c r="P29" s="16"/>
      <c r="Q29" s="16"/>
    </row>
    <row r="30" spans="1:17" ht="15" customHeight="1" x14ac:dyDescent="0.25">
      <c r="A30" s="12">
        <v>26</v>
      </c>
      <c r="B30" s="225" t="s">
        <v>23</v>
      </c>
      <c r="C30" s="128" t="s">
        <v>48</v>
      </c>
      <c r="D30" s="117">
        <v>36</v>
      </c>
      <c r="E30" s="255">
        <v>69.77</v>
      </c>
      <c r="F30" s="341">
        <v>69.2</v>
      </c>
      <c r="G30" s="95">
        <v>26</v>
      </c>
      <c r="H30" s="20">
        <f t="shared" si="0"/>
        <v>26</v>
      </c>
      <c r="I30" s="15"/>
      <c r="J30" s="16"/>
      <c r="K30" s="16"/>
      <c r="L30" s="16"/>
      <c r="M30" s="16"/>
      <c r="N30" s="16"/>
      <c r="O30" s="16"/>
      <c r="P30" s="16"/>
      <c r="Q30" s="16"/>
    </row>
    <row r="31" spans="1:17" ht="15" customHeight="1" x14ac:dyDescent="0.25">
      <c r="A31" s="12">
        <v>27</v>
      </c>
      <c r="B31" s="222" t="s">
        <v>1</v>
      </c>
      <c r="C31" s="129" t="s">
        <v>78</v>
      </c>
      <c r="D31" s="118">
        <v>77</v>
      </c>
      <c r="E31" s="258">
        <v>69.77</v>
      </c>
      <c r="F31" s="342">
        <v>69.2</v>
      </c>
      <c r="G31" s="95">
        <v>27</v>
      </c>
      <c r="H31" s="20">
        <f t="shared" si="0"/>
        <v>27</v>
      </c>
      <c r="I31" s="16"/>
      <c r="J31" s="16"/>
      <c r="K31" s="16"/>
      <c r="L31" s="16"/>
      <c r="M31" s="16"/>
      <c r="N31" s="16"/>
      <c r="O31" s="16"/>
      <c r="P31" s="16"/>
      <c r="Q31" s="16"/>
    </row>
    <row r="32" spans="1:17" ht="15" customHeight="1" x14ac:dyDescent="0.25">
      <c r="A32" s="12">
        <v>28</v>
      </c>
      <c r="B32" s="222" t="s">
        <v>31</v>
      </c>
      <c r="C32" s="128" t="s">
        <v>39</v>
      </c>
      <c r="D32" s="117">
        <v>49</v>
      </c>
      <c r="E32" s="255">
        <v>69.77</v>
      </c>
      <c r="F32" s="341">
        <v>69</v>
      </c>
      <c r="G32" s="92">
        <v>28</v>
      </c>
      <c r="H32" s="20">
        <f t="shared" si="0"/>
        <v>28</v>
      </c>
      <c r="I32" s="16"/>
      <c r="J32" s="16"/>
      <c r="K32" s="16"/>
      <c r="L32" s="16"/>
      <c r="M32" s="16"/>
      <c r="N32" s="16"/>
      <c r="O32" s="16"/>
      <c r="P32" s="16"/>
      <c r="Q32" s="16"/>
    </row>
    <row r="33" spans="1:17" ht="15" customHeight="1" x14ac:dyDescent="0.25">
      <c r="A33" s="12">
        <v>29</v>
      </c>
      <c r="B33" s="220" t="s">
        <v>16</v>
      </c>
      <c r="C33" s="219" t="s">
        <v>20</v>
      </c>
      <c r="D33" s="123">
        <v>58</v>
      </c>
      <c r="E33" s="256">
        <v>69.77</v>
      </c>
      <c r="F33" s="355">
        <v>68.900000000000006</v>
      </c>
      <c r="G33" s="95">
        <v>29</v>
      </c>
      <c r="H33" s="20">
        <f t="shared" si="0"/>
        <v>29</v>
      </c>
      <c r="I33" s="10"/>
      <c r="J33" s="10"/>
      <c r="K33" s="10"/>
      <c r="L33" s="10"/>
      <c r="M33" s="10"/>
      <c r="N33" s="10"/>
      <c r="O33" s="10"/>
      <c r="P33" s="10"/>
      <c r="Q33" s="10"/>
    </row>
    <row r="34" spans="1:17" ht="15" customHeight="1" thickBot="1" x14ac:dyDescent="0.3">
      <c r="A34" s="75">
        <v>30</v>
      </c>
      <c r="B34" s="224" t="s">
        <v>13</v>
      </c>
      <c r="C34" s="386" t="s">
        <v>77</v>
      </c>
      <c r="D34" s="370">
        <v>53</v>
      </c>
      <c r="E34" s="372">
        <v>69.77</v>
      </c>
      <c r="F34" s="374">
        <v>68.8</v>
      </c>
      <c r="G34" s="364">
        <v>30</v>
      </c>
      <c r="H34" s="47">
        <f t="shared" si="0"/>
        <v>30</v>
      </c>
      <c r="I34" s="16"/>
      <c r="J34" s="16"/>
      <c r="K34" s="16"/>
      <c r="L34" s="16"/>
      <c r="M34" s="16"/>
      <c r="N34" s="16"/>
      <c r="O34" s="16"/>
      <c r="P34" s="16"/>
      <c r="Q34" s="16"/>
    </row>
    <row r="35" spans="1:17" ht="15" customHeight="1" x14ac:dyDescent="0.25">
      <c r="A35" s="11">
        <v>31</v>
      </c>
      <c r="B35" s="267" t="s">
        <v>16</v>
      </c>
      <c r="C35" s="130" t="s">
        <v>19</v>
      </c>
      <c r="D35" s="116">
        <v>51</v>
      </c>
      <c r="E35" s="339">
        <v>69.77</v>
      </c>
      <c r="F35" s="340">
        <v>68.599999999999994</v>
      </c>
      <c r="G35" s="115">
        <v>31</v>
      </c>
      <c r="H35" s="17">
        <f t="shared" si="0"/>
        <v>31</v>
      </c>
      <c r="I35" s="16"/>
      <c r="J35" s="16"/>
      <c r="K35" s="16"/>
      <c r="L35" s="16"/>
      <c r="M35" s="16"/>
      <c r="N35" s="16"/>
      <c r="O35" s="16"/>
      <c r="P35" s="16"/>
      <c r="Q35" s="16"/>
    </row>
    <row r="36" spans="1:17" ht="15" customHeight="1" x14ac:dyDescent="0.25">
      <c r="A36" s="12">
        <v>32</v>
      </c>
      <c r="B36" s="225" t="s">
        <v>38</v>
      </c>
      <c r="C36" s="128" t="s">
        <v>130</v>
      </c>
      <c r="D36" s="117">
        <v>31</v>
      </c>
      <c r="E36" s="255">
        <v>69.77</v>
      </c>
      <c r="F36" s="341">
        <v>68.424242424242422</v>
      </c>
      <c r="G36" s="92">
        <v>32</v>
      </c>
      <c r="H36" s="20">
        <f t="shared" si="0"/>
        <v>32</v>
      </c>
      <c r="I36" s="16"/>
      <c r="J36" s="16"/>
      <c r="K36" s="16"/>
      <c r="L36" s="16"/>
      <c r="M36" s="16"/>
      <c r="N36" s="16"/>
      <c r="O36" s="16"/>
      <c r="P36" s="16"/>
      <c r="Q36" s="16"/>
    </row>
    <row r="37" spans="1:17" ht="15" customHeight="1" x14ac:dyDescent="0.25">
      <c r="A37" s="12">
        <v>33</v>
      </c>
      <c r="B37" s="222" t="s">
        <v>0</v>
      </c>
      <c r="C37" s="336" t="s">
        <v>43</v>
      </c>
      <c r="D37" s="274">
        <v>23</v>
      </c>
      <c r="E37" s="349">
        <v>69.77</v>
      </c>
      <c r="F37" s="350">
        <v>68.347826086956516</v>
      </c>
      <c r="G37" s="95">
        <v>33</v>
      </c>
      <c r="H37" s="20">
        <f t="shared" ref="H37:H68" si="1">SUM(G37:G37)</f>
        <v>33</v>
      </c>
      <c r="I37" s="10"/>
      <c r="J37" s="10"/>
      <c r="K37" s="10"/>
      <c r="L37" s="10"/>
      <c r="M37" s="10"/>
      <c r="N37" s="10"/>
      <c r="O37" s="10"/>
      <c r="P37" s="10"/>
      <c r="Q37" s="10"/>
    </row>
    <row r="38" spans="1:17" ht="15" customHeight="1" x14ac:dyDescent="0.25">
      <c r="A38" s="12">
        <v>34</v>
      </c>
      <c r="B38" s="220" t="s">
        <v>1</v>
      </c>
      <c r="C38" s="128" t="s">
        <v>149</v>
      </c>
      <c r="D38" s="117">
        <v>77</v>
      </c>
      <c r="E38" s="255">
        <v>69.77</v>
      </c>
      <c r="F38" s="341">
        <v>68.3</v>
      </c>
      <c r="G38" s="95">
        <v>34</v>
      </c>
      <c r="H38" s="20">
        <f t="shared" si="1"/>
        <v>34</v>
      </c>
      <c r="I38" s="16"/>
      <c r="J38" s="16"/>
      <c r="K38" s="16"/>
      <c r="L38" s="16"/>
      <c r="M38" s="16"/>
      <c r="N38" s="16"/>
      <c r="O38" s="16"/>
      <c r="P38" s="16"/>
      <c r="Q38" s="16"/>
    </row>
    <row r="39" spans="1:17" ht="15" customHeight="1" x14ac:dyDescent="0.25">
      <c r="A39" s="12">
        <v>35</v>
      </c>
      <c r="B39" s="225" t="s">
        <v>1</v>
      </c>
      <c r="C39" s="366" t="s">
        <v>10</v>
      </c>
      <c r="D39" s="117">
        <v>48</v>
      </c>
      <c r="E39" s="255">
        <v>69.77</v>
      </c>
      <c r="F39" s="341">
        <v>68.099999999999994</v>
      </c>
      <c r="G39" s="96">
        <v>35</v>
      </c>
      <c r="H39" s="20">
        <f t="shared" si="1"/>
        <v>35</v>
      </c>
      <c r="I39" s="16"/>
      <c r="J39" s="16"/>
      <c r="K39" s="16"/>
      <c r="L39" s="16"/>
      <c r="M39" s="16"/>
      <c r="N39" s="16"/>
      <c r="O39" s="16"/>
      <c r="P39" s="16"/>
      <c r="Q39" s="16"/>
    </row>
    <row r="40" spans="1:17" ht="15" customHeight="1" x14ac:dyDescent="0.25">
      <c r="A40" s="12">
        <v>36</v>
      </c>
      <c r="B40" s="222" t="s">
        <v>1</v>
      </c>
      <c r="C40" s="128" t="s">
        <v>101</v>
      </c>
      <c r="D40" s="117">
        <v>163</v>
      </c>
      <c r="E40" s="255">
        <v>69.77</v>
      </c>
      <c r="F40" s="341">
        <v>68</v>
      </c>
      <c r="G40" s="92">
        <v>36</v>
      </c>
      <c r="H40" s="20">
        <f t="shared" si="1"/>
        <v>36</v>
      </c>
      <c r="I40" s="16"/>
      <c r="J40" s="16"/>
      <c r="K40" s="16"/>
      <c r="L40" s="16"/>
      <c r="M40" s="16"/>
      <c r="N40" s="16"/>
      <c r="O40" s="16"/>
      <c r="P40" s="16"/>
      <c r="Q40" s="16"/>
    </row>
    <row r="41" spans="1:17" ht="15" customHeight="1" x14ac:dyDescent="0.25">
      <c r="A41" s="12">
        <v>37</v>
      </c>
      <c r="B41" s="220" t="s">
        <v>13</v>
      </c>
      <c r="C41" s="227" t="s">
        <v>75</v>
      </c>
      <c r="D41" s="125">
        <v>35</v>
      </c>
      <c r="E41" s="351">
        <v>69.77</v>
      </c>
      <c r="F41" s="352">
        <v>67.900000000000006</v>
      </c>
      <c r="G41" s="95">
        <v>37</v>
      </c>
      <c r="H41" s="20">
        <f t="shared" si="1"/>
        <v>37</v>
      </c>
      <c r="I41" s="16"/>
      <c r="J41" s="16"/>
      <c r="K41" s="16"/>
      <c r="L41" s="16"/>
      <c r="M41" s="16"/>
      <c r="N41" s="16"/>
      <c r="O41" s="16"/>
      <c r="P41" s="16"/>
      <c r="Q41" s="16"/>
    </row>
    <row r="42" spans="1:17" ht="15" customHeight="1" x14ac:dyDescent="0.25">
      <c r="A42" s="12">
        <v>38</v>
      </c>
      <c r="B42" s="225" t="s">
        <v>1</v>
      </c>
      <c r="C42" s="128" t="s">
        <v>129</v>
      </c>
      <c r="D42" s="117">
        <v>46</v>
      </c>
      <c r="E42" s="255">
        <v>69.77</v>
      </c>
      <c r="F42" s="341">
        <v>67.8</v>
      </c>
      <c r="G42" s="95">
        <v>38</v>
      </c>
      <c r="H42" s="20">
        <f t="shared" si="1"/>
        <v>38</v>
      </c>
      <c r="I42" s="16"/>
      <c r="J42" s="16"/>
      <c r="K42" s="16"/>
      <c r="L42" s="16"/>
      <c r="M42" s="16"/>
      <c r="N42" s="16"/>
      <c r="O42" s="16"/>
      <c r="P42" s="16"/>
      <c r="Q42" s="16"/>
    </row>
    <row r="43" spans="1:17" ht="15" customHeight="1" x14ac:dyDescent="0.25">
      <c r="A43" s="12">
        <v>39</v>
      </c>
      <c r="B43" s="220" t="s">
        <v>23</v>
      </c>
      <c r="C43" s="128" t="s">
        <v>97</v>
      </c>
      <c r="D43" s="117">
        <v>54</v>
      </c>
      <c r="E43" s="255">
        <v>69.77</v>
      </c>
      <c r="F43" s="341">
        <v>67.599999999999994</v>
      </c>
      <c r="G43" s="95">
        <v>39</v>
      </c>
      <c r="H43" s="20">
        <f t="shared" si="1"/>
        <v>39</v>
      </c>
      <c r="I43" s="16"/>
      <c r="J43" s="16"/>
      <c r="K43" s="16"/>
      <c r="L43" s="16"/>
      <c r="M43" s="16"/>
      <c r="N43" s="16"/>
      <c r="O43" s="16"/>
      <c r="P43" s="16"/>
      <c r="Q43" s="16"/>
    </row>
    <row r="44" spans="1:17" ht="15" customHeight="1" thickBot="1" x14ac:dyDescent="0.3">
      <c r="A44" s="13">
        <v>40</v>
      </c>
      <c r="B44" s="221" t="s">
        <v>38</v>
      </c>
      <c r="C44" s="382" t="s">
        <v>135</v>
      </c>
      <c r="D44" s="119">
        <v>79</v>
      </c>
      <c r="E44" s="343">
        <v>69.77</v>
      </c>
      <c r="F44" s="344">
        <v>67.5</v>
      </c>
      <c r="G44" s="363">
        <v>40</v>
      </c>
      <c r="H44" s="90">
        <f t="shared" si="1"/>
        <v>40</v>
      </c>
      <c r="I44" s="16"/>
      <c r="J44" s="16"/>
      <c r="K44" s="16"/>
      <c r="L44" s="16"/>
      <c r="M44" s="16"/>
      <c r="N44" s="16"/>
      <c r="O44" s="16"/>
      <c r="P44" s="16"/>
      <c r="Q44" s="16"/>
    </row>
    <row r="45" spans="1:17" ht="15" customHeight="1" x14ac:dyDescent="0.25">
      <c r="A45" s="12">
        <v>41</v>
      </c>
      <c r="B45" s="333" t="s">
        <v>23</v>
      </c>
      <c r="C45" s="393" t="s">
        <v>25</v>
      </c>
      <c r="D45" s="387">
        <v>29</v>
      </c>
      <c r="E45" s="395">
        <v>69.77</v>
      </c>
      <c r="F45" s="396">
        <v>67.400000000000006</v>
      </c>
      <c r="G45" s="95">
        <v>41</v>
      </c>
      <c r="H45" s="18">
        <f t="shared" si="1"/>
        <v>41</v>
      </c>
      <c r="I45" s="16"/>
      <c r="J45" s="16"/>
      <c r="K45" s="16"/>
      <c r="L45" s="16"/>
      <c r="M45" s="16"/>
      <c r="N45" s="16"/>
      <c r="O45" s="16"/>
      <c r="P45" s="16"/>
      <c r="Q45" s="16"/>
    </row>
    <row r="46" spans="1:17" ht="15" customHeight="1" x14ac:dyDescent="0.25">
      <c r="A46" s="12">
        <v>42</v>
      </c>
      <c r="B46" s="222" t="s">
        <v>38</v>
      </c>
      <c r="C46" s="128" t="s">
        <v>51</v>
      </c>
      <c r="D46" s="117">
        <v>83</v>
      </c>
      <c r="E46" s="255">
        <v>69.77</v>
      </c>
      <c r="F46" s="341">
        <v>67.13095238095238</v>
      </c>
      <c r="G46" s="94">
        <v>42</v>
      </c>
      <c r="H46" s="20">
        <f t="shared" si="1"/>
        <v>42</v>
      </c>
      <c r="I46" s="16"/>
      <c r="J46" s="16"/>
      <c r="K46" s="16"/>
      <c r="L46" s="16"/>
      <c r="M46" s="16"/>
      <c r="N46" s="16"/>
      <c r="O46" s="16"/>
      <c r="P46" s="16"/>
      <c r="Q46" s="16"/>
    </row>
    <row r="47" spans="1:17" ht="15" customHeight="1" x14ac:dyDescent="0.25">
      <c r="A47" s="12">
        <v>43</v>
      </c>
      <c r="B47" s="220" t="s">
        <v>13</v>
      </c>
      <c r="C47" s="128" t="s">
        <v>60</v>
      </c>
      <c r="D47" s="117">
        <v>55</v>
      </c>
      <c r="E47" s="255">
        <v>69.77</v>
      </c>
      <c r="F47" s="341">
        <v>67.099999999999994</v>
      </c>
      <c r="G47" s="95">
        <v>43</v>
      </c>
      <c r="H47" s="20">
        <f t="shared" si="1"/>
        <v>43</v>
      </c>
      <c r="I47" s="16"/>
      <c r="J47" s="16"/>
      <c r="K47" s="16"/>
      <c r="L47" s="16"/>
      <c r="M47" s="16"/>
      <c r="N47" s="16"/>
      <c r="O47" s="16"/>
      <c r="P47" s="16"/>
      <c r="Q47" s="16"/>
    </row>
    <row r="48" spans="1:17" ht="15" customHeight="1" x14ac:dyDescent="0.25">
      <c r="A48" s="12">
        <v>44</v>
      </c>
      <c r="B48" s="222" t="s">
        <v>23</v>
      </c>
      <c r="C48" s="383" t="s">
        <v>47</v>
      </c>
      <c r="D48" s="123">
        <v>42</v>
      </c>
      <c r="E48" s="256">
        <v>69.77</v>
      </c>
      <c r="F48" s="355">
        <v>67</v>
      </c>
      <c r="G48" s="95">
        <v>44</v>
      </c>
      <c r="H48" s="20">
        <f t="shared" si="1"/>
        <v>44</v>
      </c>
      <c r="I48" s="16"/>
      <c r="J48" s="16"/>
      <c r="K48" s="16"/>
      <c r="L48" s="16"/>
      <c r="M48" s="16"/>
      <c r="N48" s="16"/>
      <c r="O48" s="16"/>
      <c r="P48" s="16"/>
      <c r="Q48" s="16"/>
    </row>
    <row r="49" spans="1:17" ht="15" customHeight="1" x14ac:dyDescent="0.25">
      <c r="A49" s="12">
        <v>45</v>
      </c>
      <c r="B49" s="225" t="s">
        <v>23</v>
      </c>
      <c r="C49" s="128" t="s">
        <v>46</v>
      </c>
      <c r="D49" s="117">
        <v>43</v>
      </c>
      <c r="E49" s="255">
        <v>69.77</v>
      </c>
      <c r="F49" s="341">
        <v>67</v>
      </c>
      <c r="G49" s="364">
        <v>45</v>
      </c>
      <c r="H49" s="20">
        <f t="shared" si="1"/>
        <v>45</v>
      </c>
      <c r="I49" s="16"/>
      <c r="J49" s="16"/>
      <c r="K49" s="16"/>
      <c r="L49" s="16"/>
      <c r="M49" s="16"/>
      <c r="N49" s="16"/>
      <c r="O49" s="16"/>
      <c r="P49" s="16"/>
      <c r="Q49" s="16"/>
    </row>
    <row r="50" spans="1:17" ht="15" customHeight="1" x14ac:dyDescent="0.25">
      <c r="A50" s="12">
        <v>46</v>
      </c>
      <c r="B50" s="225" t="s">
        <v>16</v>
      </c>
      <c r="C50" s="128" t="s">
        <v>141</v>
      </c>
      <c r="D50" s="117">
        <v>54</v>
      </c>
      <c r="E50" s="255">
        <v>69.77</v>
      </c>
      <c r="F50" s="341">
        <v>67</v>
      </c>
      <c r="G50" s="96">
        <v>46</v>
      </c>
      <c r="H50" s="20">
        <f t="shared" si="1"/>
        <v>46</v>
      </c>
      <c r="I50" s="16"/>
      <c r="J50" s="16"/>
      <c r="K50" s="16"/>
      <c r="L50" s="16"/>
      <c r="M50" s="16"/>
      <c r="N50" s="16"/>
      <c r="O50" s="16"/>
      <c r="P50" s="16"/>
      <c r="Q50" s="16"/>
    </row>
    <row r="51" spans="1:17" ht="15" customHeight="1" x14ac:dyDescent="0.25">
      <c r="A51" s="12">
        <v>47</v>
      </c>
      <c r="B51" s="220" t="s">
        <v>1</v>
      </c>
      <c r="C51" s="128" t="s">
        <v>148</v>
      </c>
      <c r="D51" s="117">
        <v>47</v>
      </c>
      <c r="E51" s="255">
        <v>69.77</v>
      </c>
      <c r="F51" s="341">
        <v>67</v>
      </c>
      <c r="G51" s="95">
        <v>47</v>
      </c>
      <c r="H51" s="20">
        <f t="shared" si="1"/>
        <v>47</v>
      </c>
      <c r="I51" s="16"/>
      <c r="J51" s="16"/>
      <c r="K51" s="16"/>
      <c r="L51" s="16"/>
      <c r="M51" s="16"/>
      <c r="N51" s="16"/>
      <c r="O51" s="16"/>
      <c r="P51" s="16"/>
      <c r="Q51" s="16"/>
    </row>
    <row r="52" spans="1:17" ht="15" customHeight="1" x14ac:dyDescent="0.25">
      <c r="A52" s="12">
        <v>48</v>
      </c>
      <c r="B52" s="220" t="s">
        <v>1</v>
      </c>
      <c r="C52" s="219" t="s">
        <v>125</v>
      </c>
      <c r="D52" s="123">
        <v>80</v>
      </c>
      <c r="E52" s="256">
        <v>69.77</v>
      </c>
      <c r="F52" s="355">
        <v>67</v>
      </c>
      <c r="G52" s="92">
        <v>48</v>
      </c>
      <c r="H52" s="20">
        <f t="shared" si="1"/>
        <v>48</v>
      </c>
      <c r="I52" s="16"/>
      <c r="J52" s="16"/>
      <c r="K52" s="16"/>
      <c r="L52" s="16"/>
      <c r="M52" s="16"/>
      <c r="N52" s="16"/>
      <c r="O52" s="16"/>
      <c r="P52" s="16"/>
      <c r="Q52" s="16"/>
    </row>
    <row r="53" spans="1:17" ht="15" customHeight="1" x14ac:dyDescent="0.25">
      <c r="A53" s="12">
        <v>49</v>
      </c>
      <c r="B53" s="220" t="s">
        <v>1</v>
      </c>
      <c r="C53" s="128" t="s">
        <v>4</v>
      </c>
      <c r="D53" s="117">
        <v>27</v>
      </c>
      <c r="E53" s="255">
        <v>69.77</v>
      </c>
      <c r="F53" s="341">
        <v>67</v>
      </c>
      <c r="G53" s="95">
        <v>49</v>
      </c>
      <c r="H53" s="20">
        <f t="shared" si="1"/>
        <v>49</v>
      </c>
      <c r="I53" s="16"/>
      <c r="J53" s="16"/>
      <c r="K53" s="16"/>
      <c r="L53" s="16"/>
      <c r="M53" s="16"/>
      <c r="N53" s="16"/>
      <c r="O53" s="16"/>
      <c r="P53" s="16"/>
      <c r="Q53" s="16"/>
    </row>
    <row r="54" spans="1:17" ht="15" customHeight="1" thickBot="1" x14ac:dyDescent="0.3">
      <c r="A54" s="75">
        <v>50</v>
      </c>
      <c r="B54" s="224" t="s">
        <v>1</v>
      </c>
      <c r="C54" s="386" t="s">
        <v>128</v>
      </c>
      <c r="D54" s="370">
        <v>25</v>
      </c>
      <c r="E54" s="372">
        <v>69.77</v>
      </c>
      <c r="F54" s="374">
        <v>67</v>
      </c>
      <c r="G54" s="364">
        <v>50</v>
      </c>
      <c r="H54" s="47">
        <f t="shared" si="1"/>
        <v>50</v>
      </c>
      <c r="I54" s="10"/>
      <c r="J54" s="10"/>
      <c r="K54" s="10"/>
      <c r="L54" s="10"/>
      <c r="M54" s="10"/>
      <c r="N54" s="10"/>
      <c r="O54" s="10"/>
      <c r="P54" s="10"/>
      <c r="Q54" s="10"/>
    </row>
    <row r="55" spans="1:17" ht="15" customHeight="1" x14ac:dyDescent="0.25">
      <c r="A55" s="11">
        <v>51</v>
      </c>
      <c r="B55" s="267" t="s">
        <v>13</v>
      </c>
      <c r="C55" s="231" t="s">
        <v>124</v>
      </c>
      <c r="D55" s="126">
        <v>54</v>
      </c>
      <c r="E55" s="353">
        <v>69.77</v>
      </c>
      <c r="F55" s="354">
        <v>66.8</v>
      </c>
      <c r="G55" s="115">
        <v>51</v>
      </c>
      <c r="H55" s="17">
        <f t="shared" si="1"/>
        <v>51</v>
      </c>
      <c r="I55" s="16"/>
      <c r="J55" s="16"/>
      <c r="K55" s="16"/>
      <c r="L55" s="16"/>
      <c r="M55" s="16"/>
      <c r="N55" s="16"/>
      <c r="O55" s="16"/>
      <c r="P55" s="16"/>
      <c r="Q55" s="16"/>
    </row>
    <row r="56" spans="1:17" ht="15" customHeight="1" x14ac:dyDescent="0.25">
      <c r="A56" s="12">
        <v>52</v>
      </c>
      <c r="B56" s="220" t="s">
        <v>1</v>
      </c>
      <c r="C56" s="219" t="s">
        <v>11</v>
      </c>
      <c r="D56" s="123">
        <v>32</v>
      </c>
      <c r="E56" s="256">
        <v>69.77</v>
      </c>
      <c r="F56" s="355">
        <v>66.8</v>
      </c>
      <c r="G56" s="95">
        <v>52</v>
      </c>
      <c r="H56" s="20">
        <f t="shared" si="1"/>
        <v>52</v>
      </c>
      <c r="I56" s="16"/>
      <c r="J56" s="16"/>
      <c r="K56" s="16"/>
      <c r="L56" s="16"/>
      <c r="M56" s="16"/>
      <c r="N56" s="16"/>
      <c r="O56" s="16"/>
      <c r="P56" s="16"/>
      <c r="Q56" s="16"/>
    </row>
    <row r="57" spans="1:17" ht="15" customHeight="1" x14ac:dyDescent="0.25">
      <c r="A57" s="12">
        <v>53</v>
      </c>
      <c r="B57" s="222" t="s">
        <v>1</v>
      </c>
      <c r="C57" s="129" t="s">
        <v>5</v>
      </c>
      <c r="D57" s="118">
        <v>40</v>
      </c>
      <c r="E57" s="258">
        <v>69.77</v>
      </c>
      <c r="F57" s="342">
        <v>66.599999999999994</v>
      </c>
      <c r="G57" s="95">
        <v>53</v>
      </c>
      <c r="H57" s="20">
        <f t="shared" si="1"/>
        <v>53</v>
      </c>
      <c r="I57" s="10"/>
      <c r="J57" s="10"/>
      <c r="K57" s="10"/>
      <c r="L57" s="10"/>
      <c r="M57" s="10"/>
      <c r="N57" s="10"/>
      <c r="O57" s="10"/>
      <c r="P57" s="10"/>
      <c r="Q57" s="10"/>
    </row>
    <row r="58" spans="1:17" ht="15" customHeight="1" x14ac:dyDescent="0.25">
      <c r="A58" s="12">
        <v>54</v>
      </c>
      <c r="B58" s="225" t="s">
        <v>1</v>
      </c>
      <c r="C58" s="128" t="s">
        <v>98</v>
      </c>
      <c r="D58" s="117">
        <v>109</v>
      </c>
      <c r="E58" s="255">
        <v>69.77</v>
      </c>
      <c r="F58" s="341">
        <v>66.400000000000006</v>
      </c>
      <c r="G58" s="95">
        <v>54</v>
      </c>
      <c r="H58" s="20">
        <f t="shared" si="1"/>
        <v>54</v>
      </c>
      <c r="I58" s="10"/>
      <c r="J58" s="10"/>
      <c r="K58" s="10"/>
      <c r="L58" s="10"/>
      <c r="M58" s="10"/>
      <c r="N58" s="10"/>
      <c r="O58" s="10"/>
      <c r="P58" s="10"/>
      <c r="Q58" s="10"/>
    </row>
    <row r="59" spans="1:17" ht="15" customHeight="1" x14ac:dyDescent="0.25">
      <c r="A59" s="12">
        <v>55</v>
      </c>
      <c r="B59" s="220" t="s">
        <v>16</v>
      </c>
      <c r="C59" s="383" t="s">
        <v>55</v>
      </c>
      <c r="D59" s="123">
        <v>9</v>
      </c>
      <c r="E59" s="256">
        <v>69.77</v>
      </c>
      <c r="F59" s="355">
        <v>66.2</v>
      </c>
      <c r="G59" s="95">
        <v>55</v>
      </c>
      <c r="H59" s="20">
        <f t="shared" si="1"/>
        <v>55</v>
      </c>
      <c r="I59" s="16"/>
      <c r="J59" s="16"/>
      <c r="K59" s="16"/>
      <c r="L59" s="16"/>
      <c r="M59" s="16"/>
      <c r="N59" s="16"/>
      <c r="O59" s="16"/>
      <c r="P59" s="16"/>
      <c r="Q59" s="16"/>
    </row>
    <row r="60" spans="1:17" ht="15" customHeight="1" x14ac:dyDescent="0.25">
      <c r="A60" s="12">
        <v>56</v>
      </c>
      <c r="B60" s="222" t="s">
        <v>13</v>
      </c>
      <c r="C60" s="129" t="s">
        <v>61</v>
      </c>
      <c r="D60" s="118">
        <v>50</v>
      </c>
      <c r="E60" s="258">
        <v>69.77</v>
      </c>
      <c r="F60" s="342">
        <v>66</v>
      </c>
      <c r="G60" s="92">
        <v>56</v>
      </c>
      <c r="H60" s="20">
        <f t="shared" si="1"/>
        <v>56</v>
      </c>
      <c r="I60" s="16"/>
      <c r="J60" s="16"/>
      <c r="K60" s="16"/>
      <c r="L60" s="16"/>
      <c r="M60" s="16"/>
      <c r="N60" s="16"/>
      <c r="O60" s="16"/>
      <c r="P60" s="16"/>
      <c r="Q60" s="16"/>
    </row>
    <row r="61" spans="1:17" ht="15" customHeight="1" x14ac:dyDescent="0.25">
      <c r="A61" s="12">
        <v>57</v>
      </c>
      <c r="B61" s="225" t="s">
        <v>13</v>
      </c>
      <c r="C61" s="128" t="s">
        <v>151</v>
      </c>
      <c r="D61" s="117">
        <v>58</v>
      </c>
      <c r="E61" s="255">
        <v>69.77</v>
      </c>
      <c r="F61" s="341">
        <v>66</v>
      </c>
      <c r="G61" s="95">
        <v>57</v>
      </c>
      <c r="H61" s="20">
        <f t="shared" si="1"/>
        <v>57</v>
      </c>
      <c r="I61" s="16"/>
      <c r="J61" s="16"/>
      <c r="K61" s="16"/>
      <c r="L61" s="16"/>
      <c r="M61" s="16"/>
      <c r="N61" s="16"/>
      <c r="O61" s="16"/>
      <c r="P61" s="16"/>
      <c r="Q61" s="16"/>
    </row>
    <row r="62" spans="1:17" ht="15" customHeight="1" x14ac:dyDescent="0.25">
      <c r="A62" s="12">
        <v>58</v>
      </c>
      <c r="B62" s="220" t="s">
        <v>1</v>
      </c>
      <c r="C62" s="227" t="s">
        <v>9</v>
      </c>
      <c r="D62" s="125">
        <v>178</v>
      </c>
      <c r="E62" s="351">
        <v>69.77</v>
      </c>
      <c r="F62" s="352">
        <v>66</v>
      </c>
      <c r="G62" s="95">
        <v>58</v>
      </c>
      <c r="H62" s="20">
        <f t="shared" si="1"/>
        <v>58</v>
      </c>
      <c r="I62" s="16"/>
      <c r="J62" s="16"/>
      <c r="K62" s="16"/>
      <c r="L62" s="16"/>
      <c r="M62" s="16"/>
      <c r="N62" s="16"/>
      <c r="O62" s="16"/>
      <c r="P62" s="16"/>
      <c r="Q62" s="16"/>
    </row>
    <row r="63" spans="1:17" ht="15" customHeight="1" x14ac:dyDescent="0.25">
      <c r="A63" s="12">
        <v>59</v>
      </c>
      <c r="B63" s="220" t="s">
        <v>31</v>
      </c>
      <c r="C63" s="219" t="s">
        <v>30</v>
      </c>
      <c r="D63" s="123">
        <v>37</v>
      </c>
      <c r="E63" s="256">
        <v>69.77</v>
      </c>
      <c r="F63" s="355">
        <v>65.7</v>
      </c>
      <c r="G63" s="95">
        <v>59</v>
      </c>
      <c r="H63" s="20">
        <f t="shared" si="1"/>
        <v>59</v>
      </c>
      <c r="I63" s="10"/>
      <c r="J63" s="10"/>
      <c r="K63" s="10"/>
      <c r="L63" s="10"/>
      <c r="M63" s="10"/>
      <c r="N63" s="10"/>
      <c r="O63" s="10"/>
      <c r="P63" s="10"/>
      <c r="Q63" s="10"/>
    </row>
    <row r="64" spans="1:17" ht="15" customHeight="1" thickBot="1" x14ac:dyDescent="0.3">
      <c r="A64" s="13">
        <v>60</v>
      </c>
      <c r="B64" s="221" t="s">
        <v>38</v>
      </c>
      <c r="C64" s="228" t="s">
        <v>131</v>
      </c>
      <c r="D64" s="127">
        <v>47</v>
      </c>
      <c r="E64" s="356">
        <v>69.77</v>
      </c>
      <c r="F64" s="357">
        <v>65.61702127659575</v>
      </c>
      <c r="G64" s="362">
        <v>60</v>
      </c>
      <c r="H64" s="90">
        <f t="shared" si="1"/>
        <v>60</v>
      </c>
      <c r="I64" s="16"/>
      <c r="J64" s="16"/>
      <c r="K64" s="16"/>
      <c r="L64" s="16"/>
      <c r="M64" s="16"/>
      <c r="N64" s="16"/>
      <c r="O64" s="16"/>
      <c r="P64" s="16"/>
      <c r="Q64" s="16"/>
    </row>
    <row r="65" spans="1:17" ht="15" customHeight="1" x14ac:dyDescent="0.25">
      <c r="A65" s="12">
        <v>61</v>
      </c>
      <c r="B65" s="333" t="s">
        <v>16</v>
      </c>
      <c r="C65" s="385" t="s">
        <v>95</v>
      </c>
      <c r="D65" s="124">
        <v>51</v>
      </c>
      <c r="E65" s="358">
        <v>69.77</v>
      </c>
      <c r="F65" s="359">
        <v>65.599999999999994</v>
      </c>
      <c r="G65" s="115">
        <v>61</v>
      </c>
      <c r="H65" s="18">
        <f t="shared" si="1"/>
        <v>61</v>
      </c>
      <c r="I65" s="10"/>
      <c r="J65" s="10"/>
      <c r="K65" s="10"/>
      <c r="L65" s="10"/>
      <c r="M65" s="10"/>
      <c r="N65" s="10"/>
      <c r="O65" s="10"/>
      <c r="P65" s="10"/>
      <c r="Q65" s="10"/>
    </row>
    <row r="66" spans="1:17" ht="15" customHeight="1" x14ac:dyDescent="0.25">
      <c r="A66" s="12">
        <v>62</v>
      </c>
      <c r="B66" s="220" t="s">
        <v>1</v>
      </c>
      <c r="C66" s="128" t="s">
        <v>3</v>
      </c>
      <c r="D66" s="117">
        <v>50</v>
      </c>
      <c r="E66" s="255">
        <v>69.77</v>
      </c>
      <c r="F66" s="341">
        <v>65.5</v>
      </c>
      <c r="G66" s="95">
        <v>62</v>
      </c>
      <c r="H66" s="20">
        <f t="shared" si="1"/>
        <v>62</v>
      </c>
      <c r="I66" s="16"/>
      <c r="J66" s="16"/>
      <c r="K66" s="16"/>
      <c r="L66" s="16"/>
      <c r="M66" s="16"/>
      <c r="N66" s="16"/>
      <c r="O66" s="16"/>
      <c r="P66" s="16"/>
      <c r="Q66" s="16"/>
    </row>
    <row r="67" spans="1:17" ht="15" customHeight="1" x14ac:dyDescent="0.25">
      <c r="A67" s="12">
        <v>63</v>
      </c>
      <c r="B67" s="220" t="s">
        <v>31</v>
      </c>
      <c r="C67" s="128" t="s">
        <v>138</v>
      </c>
      <c r="D67" s="117">
        <v>52</v>
      </c>
      <c r="E67" s="255">
        <v>69.77</v>
      </c>
      <c r="F67" s="341">
        <v>65.3</v>
      </c>
      <c r="G67" s="96">
        <v>63</v>
      </c>
      <c r="H67" s="20">
        <f t="shared" si="1"/>
        <v>63</v>
      </c>
      <c r="I67" s="16"/>
      <c r="J67" s="16"/>
      <c r="K67" s="16"/>
      <c r="L67" s="16"/>
      <c r="M67" s="16"/>
      <c r="N67" s="16"/>
      <c r="O67" s="16"/>
      <c r="P67" s="16"/>
      <c r="Q67" s="16"/>
    </row>
    <row r="68" spans="1:17" ht="15" customHeight="1" x14ac:dyDescent="0.25">
      <c r="A68" s="12">
        <v>64</v>
      </c>
      <c r="B68" s="220" t="s">
        <v>16</v>
      </c>
      <c r="C68" s="128" t="s">
        <v>74</v>
      </c>
      <c r="D68" s="117">
        <v>136</v>
      </c>
      <c r="E68" s="255">
        <v>69.77</v>
      </c>
      <c r="F68" s="341">
        <v>65.099999999999994</v>
      </c>
      <c r="G68" s="95">
        <v>64</v>
      </c>
      <c r="H68" s="20">
        <f t="shared" si="1"/>
        <v>64</v>
      </c>
      <c r="I68" s="10"/>
      <c r="J68" s="10"/>
      <c r="K68" s="10"/>
      <c r="L68" s="10"/>
      <c r="M68" s="10"/>
      <c r="N68" s="10"/>
      <c r="O68" s="10"/>
      <c r="P68" s="10"/>
      <c r="Q68" s="10"/>
    </row>
    <row r="69" spans="1:17" ht="15" customHeight="1" x14ac:dyDescent="0.25">
      <c r="A69" s="12">
        <v>65</v>
      </c>
      <c r="B69" s="220" t="s">
        <v>1</v>
      </c>
      <c r="C69" s="219" t="s">
        <v>6</v>
      </c>
      <c r="D69" s="123">
        <v>46</v>
      </c>
      <c r="E69" s="256">
        <v>69.77</v>
      </c>
      <c r="F69" s="355">
        <v>65</v>
      </c>
      <c r="G69" s="92">
        <v>65</v>
      </c>
      <c r="H69" s="20">
        <f t="shared" ref="H69:H100" si="2">SUM(G69:G69)</f>
        <v>65</v>
      </c>
      <c r="I69" s="16"/>
      <c r="J69" s="16"/>
      <c r="K69" s="16"/>
      <c r="L69" s="16"/>
      <c r="M69" s="16"/>
      <c r="N69" s="16"/>
      <c r="O69" s="16"/>
      <c r="P69" s="16"/>
      <c r="Q69" s="16"/>
    </row>
    <row r="70" spans="1:17" ht="15" customHeight="1" x14ac:dyDescent="0.25">
      <c r="A70" s="12">
        <v>66</v>
      </c>
      <c r="B70" s="222" t="s">
        <v>1</v>
      </c>
      <c r="C70" s="128" t="s">
        <v>150</v>
      </c>
      <c r="D70" s="117">
        <v>38</v>
      </c>
      <c r="E70" s="255">
        <v>69.77</v>
      </c>
      <c r="F70" s="341">
        <v>64.599999999999994</v>
      </c>
      <c r="G70" s="92">
        <v>66</v>
      </c>
      <c r="H70" s="20">
        <f t="shared" si="2"/>
        <v>66</v>
      </c>
      <c r="I70" s="16"/>
      <c r="J70" s="16"/>
      <c r="K70" s="16"/>
      <c r="L70" s="16"/>
      <c r="M70" s="16"/>
      <c r="N70" s="16"/>
      <c r="O70" s="16"/>
      <c r="P70" s="16"/>
      <c r="Q70" s="16"/>
    </row>
    <row r="71" spans="1:17" ht="15" customHeight="1" x14ac:dyDescent="0.25">
      <c r="A71" s="12">
        <v>67</v>
      </c>
      <c r="B71" s="220" t="s">
        <v>1</v>
      </c>
      <c r="C71" s="184" t="s">
        <v>146</v>
      </c>
      <c r="D71" s="120">
        <v>36</v>
      </c>
      <c r="E71" s="257">
        <v>69.77</v>
      </c>
      <c r="F71" s="345">
        <v>64.599999999999994</v>
      </c>
      <c r="G71" s="92">
        <v>67</v>
      </c>
      <c r="H71" s="20">
        <f t="shared" si="2"/>
        <v>67</v>
      </c>
      <c r="I71" s="16"/>
      <c r="J71" s="16"/>
      <c r="K71" s="16"/>
      <c r="L71" s="16"/>
      <c r="M71" s="16"/>
      <c r="N71" s="16"/>
      <c r="O71" s="16"/>
      <c r="P71" s="16"/>
      <c r="Q71" s="16"/>
    </row>
    <row r="72" spans="1:17" ht="15" customHeight="1" x14ac:dyDescent="0.25">
      <c r="A72" s="12">
        <v>68</v>
      </c>
      <c r="B72" s="220" t="s">
        <v>16</v>
      </c>
      <c r="C72" s="184" t="s">
        <v>142</v>
      </c>
      <c r="D72" s="120">
        <v>25</v>
      </c>
      <c r="E72" s="257">
        <v>69.77</v>
      </c>
      <c r="F72" s="345">
        <v>64.099999999999994</v>
      </c>
      <c r="G72" s="338">
        <v>68</v>
      </c>
      <c r="H72" s="20">
        <f t="shared" si="2"/>
        <v>68</v>
      </c>
      <c r="I72" s="10"/>
      <c r="J72" s="10"/>
      <c r="K72" s="10"/>
      <c r="L72" s="10"/>
      <c r="M72" s="10"/>
      <c r="N72" s="10"/>
      <c r="O72" s="10"/>
      <c r="P72" s="10"/>
      <c r="Q72" s="10"/>
    </row>
    <row r="73" spans="1:17" ht="15" customHeight="1" x14ac:dyDescent="0.25">
      <c r="A73" s="12">
        <v>69</v>
      </c>
      <c r="B73" s="220" t="s">
        <v>1</v>
      </c>
      <c r="C73" s="219" t="s">
        <v>144</v>
      </c>
      <c r="D73" s="123">
        <v>50</v>
      </c>
      <c r="E73" s="256">
        <v>69.77</v>
      </c>
      <c r="F73" s="355">
        <v>63.8</v>
      </c>
      <c r="G73" s="95">
        <v>69</v>
      </c>
      <c r="H73" s="20">
        <f t="shared" si="2"/>
        <v>69</v>
      </c>
      <c r="I73" s="10"/>
      <c r="J73" s="10"/>
      <c r="K73" s="10"/>
      <c r="L73" s="10"/>
      <c r="M73" s="10"/>
      <c r="N73" s="10"/>
      <c r="O73" s="10"/>
      <c r="P73" s="10"/>
      <c r="Q73" s="10"/>
    </row>
    <row r="74" spans="1:17" ht="15" customHeight="1" thickBot="1" x14ac:dyDescent="0.3">
      <c r="A74" s="75">
        <v>70</v>
      </c>
      <c r="B74" s="224" t="s">
        <v>31</v>
      </c>
      <c r="C74" s="386" t="s">
        <v>34</v>
      </c>
      <c r="D74" s="370">
        <v>90</v>
      </c>
      <c r="E74" s="372">
        <v>69.77</v>
      </c>
      <c r="F74" s="374">
        <v>63.1</v>
      </c>
      <c r="G74" s="363">
        <v>70</v>
      </c>
      <c r="H74" s="47">
        <f t="shared" si="2"/>
        <v>70</v>
      </c>
      <c r="I74" s="16"/>
      <c r="J74" s="16"/>
      <c r="K74" s="16"/>
      <c r="L74" s="16"/>
      <c r="M74" s="16"/>
      <c r="N74" s="16"/>
      <c r="O74" s="16"/>
      <c r="P74" s="16"/>
      <c r="Q74" s="16"/>
    </row>
    <row r="75" spans="1:17" ht="15" customHeight="1" x14ac:dyDescent="0.25">
      <c r="A75" s="11">
        <v>71</v>
      </c>
      <c r="B75" s="267" t="s">
        <v>1</v>
      </c>
      <c r="C75" s="369" t="s">
        <v>8</v>
      </c>
      <c r="D75" s="371">
        <v>23</v>
      </c>
      <c r="E75" s="373">
        <v>69.77</v>
      </c>
      <c r="F75" s="375">
        <v>62.7</v>
      </c>
      <c r="G75" s="91">
        <v>71</v>
      </c>
      <c r="H75" s="17">
        <f t="shared" si="2"/>
        <v>71</v>
      </c>
      <c r="I75" s="10"/>
      <c r="J75" s="10"/>
      <c r="K75" s="10"/>
      <c r="L75" s="10"/>
      <c r="M75" s="10"/>
      <c r="N75" s="10"/>
      <c r="O75" s="10"/>
      <c r="P75" s="10"/>
      <c r="Q75" s="10"/>
    </row>
    <row r="76" spans="1:17" ht="15" customHeight="1" x14ac:dyDescent="0.25">
      <c r="A76" s="12">
        <v>72</v>
      </c>
      <c r="B76" s="220" t="s">
        <v>0</v>
      </c>
      <c r="C76" s="128" t="s">
        <v>115</v>
      </c>
      <c r="D76" s="117">
        <v>119</v>
      </c>
      <c r="E76" s="255">
        <v>69.77</v>
      </c>
      <c r="F76" s="341">
        <v>62.4</v>
      </c>
      <c r="G76" s="95">
        <v>72</v>
      </c>
      <c r="H76" s="20">
        <f t="shared" si="2"/>
        <v>72</v>
      </c>
      <c r="I76" s="16"/>
      <c r="J76" s="16"/>
      <c r="K76" s="16"/>
      <c r="L76" s="16"/>
      <c r="M76" s="16"/>
      <c r="N76" s="16"/>
      <c r="O76" s="16"/>
      <c r="P76" s="16"/>
      <c r="Q76" s="16"/>
    </row>
    <row r="77" spans="1:17" s="110" customFormat="1" ht="15" customHeight="1" x14ac:dyDescent="0.25">
      <c r="A77" s="12">
        <v>73</v>
      </c>
      <c r="B77" s="220" t="s">
        <v>1</v>
      </c>
      <c r="C77" s="184" t="s">
        <v>147</v>
      </c>
      <c r="D77" s="120">
        <v>64</v>
      </c>
      <c r="E77" s="257">
        <v>69.77</v>
      </c>
      <c r="F77" s="345">
        <v>62.1</v>
      </c>
      <c r="G77" s="94">
        <v>73</v>
      </c>
      <c r="H77" s="20">
        <f t="shared" si="2"/>
        <v>73</v>
      </c>
      <c r="I77" s="16"/>
      <c r="J77" s="16"/>
      <c r="K77" s="16"/>
      <c r="L77" s="16"/>
      <c r="M77" s="16"/>
      <c r="N77" s="16"/>
      <c r="O77" s="16"/>
      <c r="P77" s="16"/>
      <c r="Q77" s="16"/>
    </row>
    <row r="78" spans="1:17" ht="15" customHeight="1" x14ac:dyDescent="0.25">
      <c r="A78" s="12">
        <v>74</v>
      </c>
      <c r="B78" s="220" t="s">
        <v>16</v>
      </c>
      <c r="C78" s="219" t="s">
        <v>17</v>
      </c>
      <c r="D78" s="123">
        <v>25</v>
      </c>
      <c r="E78" s="256">
        <v>69.77</v>
      </c>
      <c r="F78" s="355">
        <v>61.8</v>
      </c>
      <c r="G78" s="95">
        <v>74</v>
      </c>
      <c r="H78" s="20">
        <f t="shared" si="2"/>
        <v>74</v>
      </c>
      <c r="I78" s="10"/>
      <c r="J78" s="10"/>
      <c r="K78" s="10"/>
      <c r="L78" s="10"/>
      <c r="M78" s="10"/>
      <c r="N78" s="10"/>
      <c r="O78" s="10"/>
      <c r="P78" s="10"/>
      <c r="Q78" s="10"/>
    </row>
    <row r="79" spans="1:17" ht="15" customHeight="1" x14ac:dyDescent="0.25">
      <c r="A79" s="12">
        <v>75</v>
      </c>
      <c r="B79" s="222" t="s">
        <v>13</v>
      </c>
      <c r="C79" s="128" t="s">
        <v>62</v>
      </c>
      <c r="D79" s="117">
        <v>50</v>
      </c>
      <c r="E79" s="255">
        <v>69.77</v>
      </c>
      <c r="F79" s="341">
        <v>61.7</v>
      </c>
      <c r="G79" s="92">
        <v>75</v>
      </c>
      <c r="H79" s="20">
        <f t="shared" si="2"/>
        <v>75</v>
      </c>
      <c r="I79" s="16"/>
      <c r="J79" s="16"/>
      <c r="K79" s="16"/>
      <c r="L79" s="16"/>
      <c r="M79" s="16"/>
      <c r="N79" s="16"/>
      <c r="O79" s="16"/>
      <c r="P79" s="16"/>
      <c r="Q79" s="16"/>
    </row>
    <row r="80" spans="1:17" ht="15" customHeight="1" x14ac:dyDescent="0.25">
      <c r="A80" s="12">
        <v>76</v>
      </c>
      <c r="B80" s="220" t="s">
        <v>23</v>
      </c>
      <c r="C80" s="184" t="s">
        <v>45</v>
      </c>
      <c r="D80" s="120">
        <v>26</v>
      </c>
      <c r="E80" s="257">
        <v>69.77</v>
      </c>
      <c r="F80" s="345">
        <v>61.6</v>
      </c>
      <c r="G80" s="92">
        <v>76</v>
      </c>
      <c r="H80" s="20">
        <f t="shared" si="2"/>
        <v>76</v>
      </c>
      <c r="I80" s="16"/>
      <c r="J80" s="16"/>
      <c r="K80" s="16"/>
      <c r="L80" s="16"/>
      <c r="M80" s="16"/>
      <c r="N80" s="16"/>
      <c r="O80" s="16"/>
      <c r="P80" s="16"/>
      <c r="Q80" s="16"/>
    </row>
    <row r="81" spans="1:17" ht="15" customHeight="1" x14ac:dyDescent="0.25">
      <c r="A81" s="12">
        <v>77</v>
      </c>
      <c r="B81" s="220" t="s">
        <v>16</v>
      </c>
      <c r="C81" s="496" t="s">
        <v>44</v>
      </c>
      <c r="D81" s="117">
        <v>26</v>
      </c>
      <c r="E81" s="255">
        <v>69.77</v>
      </c>
      <c r="F81" s="341">
        <v>61.1</v>
      </c>
      <c r="G81" s="95">
        <v>77</v>
      </c>
      <c r="H81" s="20">
        <f t="shared" si="2"/>
        <v>77</v>
      </c>
      <c r="I81" s="16"/>
      <c r="J81" s="16"/>
      <c r="K81" s="16"/>
      <c r="L81" s="16"/>
      <c r="M81" s="16"/>
      <c r="N81" s="16"/>
      <c r="O81" s="16"/>
      <c r="P81" s="16"/>
      <c r="Q81" s="16"/>
    </row>
    <row r="82" spans="1:17" ht="15" customHeight="1" x14ac:dyDescent="0.25">
      <c r="A82" s="12">
        <v>78</v>
      </c>
      <c r="B82" s="368" t="s">
        <v>13</v>
      </c>
      <c r="C82" s="184" t="s">
        <v>59</v>
      </c>
      <c r="D82" s="120">
        <v>26</v>
      </c>
      <c r="E82" s="257">
        <v>69.77</v>
      </c>
      <c r="F82" s="345">
        <v>60.5</v>
      </c>
      <c r="G82" s="338">
        <v>78</v>
      </c>
      <c r="H82" s="20">
        <f t="shared" si="2"/>
        <v>78</v>
      </c>
      <c r="I82" s="16"/>
      <c r="J82" s="16"/>
      <c r="K82" s="16"/>
      <c r="L82" s="16"/>
      <c r="M82" s="16"/>
      <c r="N82" s="16"/>
      <c r="O82" s="16"/>
      <c r="P82" s="16"/>
      <c r="Q82" s="16"/>
    </row>
    <row r="83" spans="1:17" s="6" customFormat="1" ht="15" customHeight="1" x14ac:dyDescent="0.25">
      <c r="A83" s="12">
        <v>79</v>
      </c>
      <c r="B83" s="220" t="s">
        <v>1</v>
      </c>
      <c r="C83" s="219" t="s">
        <v>7</v>
      </c>
      <c r="D83" s="123">
        <v>49</v>
      </c>
      <c r="E83" s="256">
        <v>69.77</v>
      </c>
      <c r="F83" s="355">
        <v>60.4</v>
      </c>
      <c r="G83" s="95">
        <v>79</v>
      </c>
      <c r="H83" s="20">
        <f t="shared" si="2"/>
        <v>79</v>
      </c>
      <c r="I83" s="16"/>
      <c r="J83" s="16"/>
      <c r="K83" s="16"/>
      <c r="L83" s="16"/>
      <c r="M83" s="16"/>
      <c r="N83" s="16"/>
      <c r="O83" s="16"/>
      <c r="P83" s="16"/>
      <c r="Q83" s="16"/>
    </row>
    <row r="84" spans="1:17" s="6" customFormat="1" ht="15" customHeight="1" thickBot="1" x14ac:dyDescent="0.3">
      <c r="A84" s="13">
        <v>80</v>
      </c>
      <c r="B84" s="223" t="s">
        <v>1</v>
      </c>
      <c r="C84" s="218" t="s">
        <v>2</v>
      </c>
      <c r="D84" s="119">
        <v>19</v>
      </c>
      <c r="E84" s="343">
        <v>69.77</v>
      </c>
      <c r="F84" s="344">
        <v>60.4</v>
      </c>
      <c r="G84" s="363">
        <v>80</v>
      </c>
      <c r="H84" s="90">
        <f t="shared" si="2"/>
        <v>80</v>
      </c>
      <c r="I84" s="10"/>
      <c r="J84" s="10"/>
      <c r="K84" s="10"/>
      <c r="L84" s="10"/>
      <c r="M84" s="10"/>
      <c r="N84" s="10"/>
      <c r="O84" s="10"/>
      <c r="P84" s="10"/>
      <c r="Q84" s="10"/>
    </row>
    <row r="85" spans="1:17" s="6" customFormat="1" ht="15" customHeight="1" x14ac:dyDescent="0.25">
      <c r="A85" s="11">
        <v>81</v>
      </c>
      <c r="B85" s="267" t="s">
        <v>0</v>
      </c>
      <c r="C85" s="379" t="s">
        <v>66</v>
      </c>
      <c r="D85" s="377">
        <v>47</v>
      </c>
      <c r="E85" s="380">
        <v>69.77</v>
      </c>
      <c r="F85" s="381">
        <v>60.2</v>
      </c>
      <c r="G85" s="115">
        <v>81</v>
      </c>
      <c r="H85" s="17">
        <f t="shared" si="2"/>
        <v>81</v>
      </c>
      <c r="I85" s="16"/>
      <c r="J85" s="16"/>
      <c r="K85" s="16"/>
      <c r="L85" s="16"/>
      <c r="M85" s="16"/>
      <c r="N85" s="16"/>
      <c r="O85" s="16"/>
      <c r="P85" s="16"/>
      <c r="Q85" s="16"/>
    </row>
    <row r="86" spans="1:17" s="6" customFormat="1" ht="15" customHeight="1" x14ac:dyDescent="0.25">
      <c r="A86" s="76">
        <v>82</v>
      </c>
      <c r="B86" s="337" t="s">
        <v>0</v>
      </c>
      <c r="C86" s="226" t="s">
        <v>136</v>
      </c>
      <c r="D86" s="121">
        <v>43</v>
      </c>
      <c r="E86" s="259">
        <v>69.77</v>
      </c>
      <c r="F86" s="346">
        <v>60.02325581395349</v>
      </c>
      <c r="G86" s="92">
        <v>82</v>
      </c>
      <c r="H86" s="18">
        <f t="shared" si="2"/>
        <v>82</v>
      </c>
      <c r="I86" s="16"/>
      <c r="J86" s="16"/>
      <c r="K86" s="16"/>
      <c r="L86" s="16"/>
      <c r="M86" s="16"/>
      <c r="N86" s="16"/>
      <c r="O86" s="16"/>
      <c r="P86" s="16"/>
      <c r="Q86" s="16"/>
    </row>
    <row r="87" spans="1:17" s="6" customFormat="1" ht="15" customHeight="1" x14ac:dyDescent="0.25">
      <c r="A87" s="76">
        <v>83</v>
      </c>
      <c r="B87" s="220" t="s">
        <v>1</v>
      </c>
      <c r="C87" s="335" t="s">
        <v>126</v>
      </c>
      <c r="D87" s="273">
        <v>47</v>
      </c>
      <c r="E87" s="347">
        <v>69.77</v>
      </c>
      <c r="F87" s="348">
        <v>60</v>
      </c>
      <c r="G87" s="101">
        <v>83</v>
      </c>
      <c r="H87" s="20">
        <f t="shared" si="2"/>
        <v>83</v>
      </c>
      <c r="I87" s="16"/>
      <c r="J87" s="16"/>
      <c r="K87" s="16"/>
      <c r="L87" s="16"/>
      <c r="M87" s="16"/>
      <c r="N87" s="16"/>
      <c r="O87" s="16"/>
      <c r="P87" s="16"/>
      <c r="Q87" s="16"/>
    </row>
    <row r="88" spans="1:17" s="6" customFormat="1" ht="15" customHeight="1" x14ac:dyDescent="0.25">
      <c r="A88" s="76">
        <v>84</v>
      </c>
      <c r="B88" s="220" t="s">
        <v>16</v>
      </c>
      <c r="C88" s="383" t="s">
        <v>56</v>
      </c>
      <c r="D88" s="123">
        <v>31</v>
      </c>
      <c r="E88" s="256">
        <v>69.77</v>
      </c>
      <c r="F88" s="355">
        <v>59.9</v>
      </c>
      <c r="G88" s="95">
        <v>84</v>
      </c>
      <c r="H88" s="20">
        <f t="shared" si="2"/>
        <v>84</v>
      </c>
      <c r="I88" s="16"/>
      <c r="J88" s="16"/>
      <c r="K88" s="16"/>
      <c r="L88" s="16"/>
      <c r="M88" s="16"/>
      <c r="N88" s="16"/>
      <c r="O88" s="16"/>
      <c r="P88" s="16"/>
      <c r="Q88" s="16"/>
    </row>
    <row r="89" spans="1:17" s="6" customFormat="1" ht="15" customHeight="1" x14ac:dyDescent="0.25">
      <c r="A89" s="76">
        <v>85</v>
      </c>
      <c r="B89" s="220" t="s">
        <v>23</v>
      </c>
      <c r="C89" s="383" t="s">
        <v>139</v>
      </c>
      <c r="D89" s="123">
        <v>28</v>
      </c>
      <c r="E89" s="256">
        <v>69.77</v>
      </c>
      <c r="F89" s="355">
        <v>59.7</v>
      </c>
      <c r="G89" s="95">
        <v>85</v>
      </c>
      <c r="H89" s="20">
        <f t="shared" si="2"/>
        <v>85</v>
      </c>
      <c r="I89" s="16"/>
      <c r="J89" s="16"/>
      <c r="K89" s="16"/>
      <c r="L89" s="16"/>
      <c r="M89" s="16"/>
      <c r="N89" s="16"/>
      <c r="O89" s="16"/>
      <c r="P89" s="16"/>
      <c r="Q89" s="16"/>
    </row>
    <row r="90" spans="1:17" s="6" customFormat="1" ht="15" customHeight="1" x14ac:dyDescent="0.25">
      <c r="A90" s="76">
        <v>86</v>
      </c>
      <c r="B90" s="220" t="s">
        <v>0</v>
      </c>
      <c r="C90" s="219" t="s">
        <v>42</v>
      </c>
      <c r="D90" s="123">
        <v>20</v>
      </c>
      <c r="E90" s="256">
        <v>69.77</v>
      </c>
      <c r="F90" s="355">
        <v>59.38095238095238</v>
      </c>
      <c r="G90" s="95">
        <v>86</v>
      </c>
      <c r="H90" s="20">
        <f t="shared" si="2"/>
        <v>86</v>
      </c>
      <c r="I90" s="16"/>
      <c r="J90" s="16"/>
      <c r="K90" s="16"/>
      <c r="L90" s="16"/>
      <c r="M90" s="16"/>
      <c r="N90" s="16"/>
      <c r="O90" s="16"/>
      <c r="P90" s="16"/>
      <c r="Q90" s="16"/>
    </row>
    <row r="91" spans="1:17" s="6" customFormat="1" ht="15" customHeight="1" x14ac:dyDescent="0.25">
      <c r="A91" s="76">
        <v>87</v>
      </c>
      <c r="B91" s="220" t="s">
        <v>23</v>
      </c>
      <c r="C91" s="219" t="s">
        <v>28</v>
      </c>
      <c r="D91" s="123">
        <v>47</v>
      </c>
      <c r="E91" s="256">
        <v>69.77</v>
      </c>
      <c r="F91" s="355">
        <v>58.8</v>
      </c>
      <c r="G91" s="95">
        <v>87</v>
      </c>
      <c r="H91" s="20">
        <f t="shared" si="2"/>
        <v>87</v>
      </c>
      <c r="I91" s="16"/>
      <c r="J91" s="16"/>
      <c r="K91" s="16"/>
      <c r="L91" s="16"/>
      <c r="M91" s="16"/>
      <c r="N91" s="16"/>
      <c r="O91" s="16"/>
      <c r="P91" s="16"/>
      <c r="Q91" s="16"/>
    </row>
    <row r="92" spans="1:17" s="6" customFormat="1" ht="15" customHeight="1" x14ac:dyDescent="0.25">
      <c r="A92" s="76">
        <v>88</v>
      </c>
      <c r="B92" s="220" t="s">
        <v>16</v>
      </c>
      <c r="C92" s="129" t="s">
        <v>15</v>
      </c>
      <c r="D92" s="118">
        <v>62</v>
      </c>
      <c r="E92" s="258">
        <v>69.77</v>
      </c>
      <c r="F92" s="342">
        <v>58.7</v>
      </c>
      <c r="G92" s="338">
        <v>88</v>
      </c>
      <c r="H92" s="20">
        <f t="shared" si="2"/>
        <v>88</v>
      </c>
      <c r="I92" s="16"/>
      <c r="J92" s="16"/>
      <c r="K92" s="16"/>
      <c r="L92" s="16"/>
      <c r="M92" s="16"/>
      <c r="N92" s="16"/>
      <c r="O92" s="16"/>
      <c r="P92" s="16"/>
      <c r="Q92" s="16"/>
    </row>
    <row r="93" spans="1:17" s="6" customFormat="1" ht="15" customHeight="1" x14ac:dyDescent="0.25">
      <c r="A93" s="76">
        <v>89</v>
      </c>
      <c r="B93" s="220" t="s">
        <v>23</v>
      </c>
      <c r="C93" s="128" t="s">
        <v>27</v>
      </c>
      <c r="D93" s="117">
        <v>68</v>
      </c>
      <c r="E93" s="255">
        <v>69.77</v>
      </c>
      <c r="F93" s="341">
        <v>56.7</v>
      </c>
      <c r="G93" s="338">
        <v>89</v>
      </c>
      <c r="H93" s="20">
        <f t="shared" si="2"/>
        <v>89</v>
      </c>
      <c r="I93" s="16"/>
      <c r="J93" s="16"/>
      <c r="K93" s="16"/>
      <c r="L93" s="16"/>
      <c r="M93" s="16"/>
      <c r="N93" s="16"/>
      <c r="O93" s="16"/>
      <c r="P93" s="16"/>
      <c r="Q93" s="16"/>
    </row>
    <row r="94" spans="1:17" s="6" customFormat="1" ht="15" customHeight="1" thickBot="1" x14ac:dyDescent="0.3">
      <c r="A94" s="88">
        <v>90</v>
      </c>
      <c r="B94" s="223" t="s">
        <v>31</v>
      </c>
      <c r="C94" s="218" t="s">
        <v>137</v>
      </c>
      <c r="D94" s="119">
        <v>56</v>
      </c>
      <c r="E94" s="343">
        <v>69.77</v>
      </c>
      <c r="F94" s="344">
        <v>56.6</v>
      </c>
      <c r="G94" s="93">
        <v>90</v>
      </c>
      <c r="H94" s="90">
        <f t="shared" si="2"/>
        <v>90</v>
      </c>
      <c r="I94" s="16"/>
      <c r="J94" s="16"/>
      <c r="K94" s="16"/>
      <c r="L94" s="16"/>
      <c r="M94" s="16"/>
      <c r="N94" s="16"/>
      <c r="O94" s="16"/>
      <c r="P94" s="16"/>
      <c r="Q94" s="16"/>
    </row>
    <row r="95" spans="1:17" s="6" customFormat="1" ht="15" customHeight="1" x14ac:dyDescent="0.25">
      <c r="A95" s="78">
        <v>91</v>
      </c>
      <c r="B95" s="44" t="s">
        <v>16</v>
      </c>
      <c r="C95" s="495" t="s">
        <v>54</v>
      </c>
      <c r="D95" s="371">
        <v>13</v>
      </c>
      <c r="E95" s="373">
        <v>69.77</v>
      </c>
      <c r="F95" s="375">
        <v>56.5</v>
      </c>
      <c r="G95" s="365">
        <v>91</v>
      </c>
      <c r="H95" s="17">
        <f t="shared" si="2"/>
        <v>91</v>
      </c>
      <c r="I95" s="16"/>
      <c r="J95" s="16"/>
      <c r="K95" s="16"/>
      <c r="L95" s="16"/>
      <c r="M95" s="16"/>
      <c r="N95" s="16"/>
      <c r="O95" s="16"/>
      <c r="P95" s="16"/>
      <c r="Q95" s="16"/>
    </row>
    <row r="96" spans="1:17" s="6" customFormat="1" ht="15" customHeight="1" x14ac:dyDescent="0.25">
      <c r="A96" s="76">
        <v>92</v>
      </c>
      <c r="B96" s="45" t="s">
        <v>1</v>
      </c>
      <c r="C96" s="226" t="s">
        <v>127</v>
      </c>
      <c r="D96" s="121">
        <v>47</v>
      </c>
      <c r="E96" s="259">
        <v>69.77</v>
      </c>
      <c r="F96" s="346">
        <v>56.4</v>
      </c>
      <c r="G96" s="95">
        <v>92</v>
      </c>
      <c r="H96" s="18">
        <f t="shared" si="2"/>
        <v>92</v>
      </c>
      <c r="I96" s="16"/>
      <c r="J96" s="16"/>
      <c r="K96" s="16"/>
      <c r="L96" s="16"/>
      <c r="M96" s="16"/>
      <c r="N96" s="16"/>
      <c r="O96" s="16"/>
      <c r="P96" s="16"/>
      <c r="Q96" s="16"/>
    </row>
    <row r="97" spans="1:17" s="6" customFormat="1" ht="15" customHeight="1" x14ac:dyDescent="0.25">
      <c r="A97" s="76">
        <v>93</v>
      </c>
      <c r="B97" s="268" t="s">
        <v>38</v>
      </c>
      <c r="C97" s="128" t="s">
        <v>96</v>
      </c>
      <c r="D97" s="117">
        <v>39</v>
      </c>
      <c r="E97" s="255">
        <v>69.77</v>
      </c>
      <c r="F97" s="341">
        <v>56.3</v>
      </c>
      <c r="G97" s="96">
        <v>93</v>
      </c>
      <c r="H97" s="20">
        <f t="shared" si="2"/>
        <v>93</v>
      </c>
      <c r="I97" s="16"/>
      <c r="J97" s="16"/>
      <c r="K97" s="16"/>
      <c r="L97" s="16"/>
      <c r="M97" s="16"/>
      <c r="N97" s="16"/>
      <c r="O97" s="16"/>
      <c r="P97" s="16"/>
      <c r="Q97" s="16"/>
    </row>
    <row r="98" spans="1:17" s="6" customFormat="1" ht="15" customHeight="1" x14ac:dyDescent="0.25">
      <c r="A98" s="77">
        <v>94</v>
      </c>
      <c r="B98" s="268" t="s">
        <v>38</v>
      </c>
      <c r="C98" s="383" t="s">
        <v>52</v>
      </c>
      <c r="D98" s="123">
        <v>39</v>
      </c>
      <c r="E98" s="256">
        <v>69.77</v>
      </c>
      <c r="F98" s="355">
        <v>56</v>
      </c>
      <c r="G98" s="338">
        <v>94</v>
      </c>
      <c r="H98" s="20">
        <f t="shared" si="2"/>
        <v>94</v>
      </c>
      <c r="I98" s="16"/>
      <c r="J98" s="16"/>
      <c r="K98" s="16"/>
      <c r="L98" s="16"/>
      <c r="M98" s="16"/>
      <c r="N98" s="16"/>
      <c r="O98" s="16"/>
      <c r="P98" s="16"/>
      <c r="Q98" s="16"/>
    </row>
    <row r="99" spans="1:17" ht="15" customHeight="1" x14ac:dyDescent="0.25">
      <c r="A99" s="79">
        <v>95</v>
      </c>
      <c r="B99" s="268" t="s">
        <v>13</v>
      </c>
      <c r="C99" s="128" t="s">
        <v>14</v>
      </c>
      <c r="D99" s="117">
        <v>30</v>
      </c>
      <c r="E99" s="255">
        <v>69.77</v>
      </c>
      <c r="F99" s="341">
        <v>55.4</v>
      </c>
      <c r="G99" s="95">
        <v>95</v>
      </c>
      <c r="H99" s="20">
        <f t="shared" si="2"/>
        <v>95</v>
      </c>
      <c r="I99" s="16"/>
      <c r="J99" s="16"/>
      <c r="K99" s="16"/>
      <c r="L99" s="16"/>
      <c r="M99" s="16"/>
      <c r="N99" s="16"/>
      <c r="O99" s="16"/>
      <c r="P99" s="16"/>
      <c r="Q99" s="16"/>
    </row>
    <row r="100" spans="1:17" ht="15" customHeight="1" x14ac:dyDescent="0.25">
      <c r="A100" s="76">
        <v>96</v>
      </c>
      <c r="B100" s="367" t="s">
        <v>31</v>
      </c>
      <c r="C100" s="128" t="s">
        <v>32</v>
      </c>
      <c r="D100" s="117">
        <v>29</v>
      </c>
      <c r="E100" s="255">
        <v>69.77</v>
      </c>
      <c r="F100" s="341">
        <v>54.7</v>
      </c>
      <c r="G100" s="364">
        <v>96</v>
      </c>
      <c r="H100" s="20">
        <f t="shared" si="2"/>
        <v>96</v>
      </c>
      <c r="I100" s="16"/>
      <c r="J100" s="16"/>
      <c r="K100" s="16"/>
      <c r="L100" s="16"/>
      <c r="M100" s="16"/>
      <c r="N100" s="16"/>
      <c r="O100" s="16"/>
      <c r="P100" s="16"/>
      <c r="Q100" s="16"/>
    </row>
    <row r="101" spans="1:17" ht="15" customHeight="1" x14ac:dyDescent="0.25">
      <c r="A101" s="76">
        <v>97</v>
      </c>
      <c r="B101" s="268" t="s">
        <v>23</v>
      </c>
      <c r="C101" s="128" t="s">
        <v>140</v>
      </c>
      <c r="D101" s="117">
        <v>36</v>
      </c>
      <c r="E101" s="255">
        <v>69.77</v>
      </c>
      <c r="F101" s="341">
        <v>54</v>
      </c>
      <c r="G101" s="101">
        <v>97</v>
      </c>
      <c r="H101" s="20">
        <f t="shared" ref="H101:H132" si="3">SUM(G101:G101)</f>
        <v>97</v>
      </c>
      <c r="I101" s="16"/>
      <c r="J101" s="16"/>
      <c r="K101" s="16"/>
      <c r="L101" s="16"/>
      <c r="M101" s="16"/>
      <c r="N101" s="16"/>
      <c r="O101" s="16"/>
      <c r="P101" s="16"/>
      <c r="Q101" s="16"/>
    </row>
    <row r="102" spans="1:17" ht="15" customHeight="1" x14ac:dyDescent="0.25">
      <c r="A102" s="76">
        <v>98</v>
      </c>
      <c r="B102" s="268" t="s">
        <v>13</v>
      </c>
      <c r="C102" s="128" t="s">
        <v>12</v>
      </c>
      <c r="D102" s="117">
        <v>46</v>
      </c>
      <c r="E102" s="255">
        <v>69.77</v>
      </c>
      <c r="F102" s="341">
        <v>53.2</v>
      </c>
      <c r="G102" s="95">
        <v>98</v>
      </c>
      <c r="H102" s="20">
        <f t="shared" si="3"/>
        <v>98</v>
      </c>
      <c r="I102" s="16"/>
      <c r="J102" s="16"/>
      <c r="K102" s="16"/>
      <c r="L102" s="16"/>
      <c r="M102" s="16"/>
      <c r="N102" s="16"/>
      <c r="O102" s="16"/>
      <c r="P102" s="16"/>
      <c r="Q102" s="16"/>
    </row>
    <row r="103" spans="1:17" ht="15" customHeight="1" x14ac:dyDescent="0.25">
      <c r="A103" s="76">
        <v>99</v>
      </c>
      <c r="B103" s="268" t="s">
        <v>13</v>
      </c>
      <c r="C103" s="128" t="s">
        <v>63</v>
      </c>
      <c r="D103" s="117">
        <v>40</v>
      </c>
      <c r="E103" s="255">
        <v>69.77</v>
      </c>
      <c r="F103" s="341">
        <v>53</v>
      </c>
      <c r="G103" s="338">
        <v>99</v>
      </c>
      <c r="H103" s="20">
        <f t="shared" si="3"/>
        <v>99</v>
      </c>
      <c r="I103" s="10"/>
      <c r="J103" s="10"/>
      <c r="K103" s="10"/>
      <c r="L103" s="10"/>
      <c r="M103" s="10"/>
      <c r="N103" s="10"/>
      <c r="O103" s="10"/>
      <c r="P103" s="10"/>
      <c r="Q103" s="10"/>
    </row>
    <row r="104" spans="1:17" ht="15" customHeight="1" thickBot="1" x14ac:dyDescent="0.3">
      <c r="A104" s="88">
        <v>100</v>
      </c>
      <c r="B104" s="46" t="s">
        <v>23</v>
      </c>
      <c r="C104" s="230" t="s">
        <v>24</v>
      </c>
      <c r="D104" s="122">
        <v>40</v>
      </c>
      <c r="E104" s="360">
        <v>69.77</v>
      </c>
      <c r="F104" s="361">
        <v>51.9</v>
      </c>
      <c r="G104" s="93">
        <v>100</v>
      </c>
      <c r="H104" s="90">
        <f t="shared" si="3"/>
        <v>100</v>
      </c>
      <c r="I104" s="16"/>
      <c r="J104" s="16"/>
      <c r="K104" s="16"/>
      <c r="L104" s="16"/>
      <c r="M104" s="16"/>
      <c r="N104" s="16"/>
      <c r="O104" s="16"/>
      <c r="P104" s="16"/>
      <c r="Q104" s="16"/>
    </row>
    <row r="105" spans="1:17" ht="15" customHeight="1" x14ac:dyDescent="0.25">
      <c r="A105" s="78">
        <v>101</v>
      </c>
      <c r="B105" s="427" t="s">
        <v>23</v>
      </c>
      <c r="C105" s="428" t="s">
        <v>26</v>
      </c>
      <c r="D105" s="116">
        <v>27</v>
      </c>
      <c r="E105" s="376">
        <v>69.77</v>
      </c>
      <c r="F105" s="429">
        <v>47</v>
      </c>
      <c r="G105" s="115">
        <v>101</v>
      </c>
      <c r="H105" s="430">
        <f t="shared" si="3"/>
        <v>101</v>
      </c>
      <c r="I105" s="16"/>
      <c r="J105" s="16"/>
      <c r="K105" s="16"/>
      <c r="L105" s="16"/>
      <c r="M105" s="16"/>
      <c r="N105" s="16"/>
      <c r="O105" s="16"/>
      <c r="P105" s="16"/>
      <c r="Q105" s="16"/>
    </row>
    <row r="106" spans="1:17" ht="15" customHeight="1" thickBot="1" x14ac:dyDescent="0.3">
      <c r="A106" s="80">
        <v>102</v>
      </c>
      <c r="B106" s="431" t="s">
        <v>13</v>
      </c>
      <c r="C106" s="432" t="s">
        <v>112</v>
      </c>
      <c r="D106" s="433">
        <v>19</v>
      </c>
      <c r="E106" s="434">
        <v>69.77</v>
      </c>
      <c r="F106" s="435">
        <v>43</v>
      </c>
      <c r="G106" s="363">
        <v>102</v>
      </c>
      <c r="H106" s="19">
        <f t="shared" si="3"/>
        <v>102</v>
      </c>
      <c r="I106" s="16"/>
      <c r="J106" s="16"/>
      <c r="K106" s="16"/>
      <c r="L106" s="16"/>
      <c r="M106" s="16"/>
      <c r="N106" s="16"/>
      <c r="O106" s="16"/>
      <c r="P106" s="16"/>
      <c r="Q106" s="16"/>
    </row>
    <row r="107" spans="1:17" x14ac:dyDescent="0.25">
      <c r="A107" s="16"/>
      <c r="B107" s="82"/>
      <c r="C107" s="105" t="s">
        <v>67</v>
      </c>
      <c r="D107" s="105"/>
      <c r="E107" s="105"/>
      <c r="F107" s="131">
        <f>AVERAGE(F5:F106)</f>
        <v>65.031943686958186</v>
      </c>
      <c r="G107" s="106"/>
      <c r="H107" s="82"/>
      <c r="I107" s="104"/>
      <c r="J107" s="16"/>
      <c r="K107" s="16"/>
      <c r="L107" s="16"/>
      <c r="M107" s="16"/>
      <c r="N107" s="16"/>
      <c r="O107" s="16"/>
      <c r="P107" s="16"/>
      <c r="Q107" s="16"/>
    </row>
    <row r="108" spans="1:17" x14ac:dyDescent="0.25">
      <c r="A108" s="16"/>
      <c r="B108" s="102"/>
      <c r="C108" s="103" t="s">
        <v>81</v>
      </c>
      <c r="D108" s="264"/>
      <c r="E108" s="264"/>
      <c r="F108" s="265">
        <v>69.77</v>
      </c>
      <c r="G108" s="102"/>
      <c r="H108" s="104"/>
      <c r="I108" s="16"/>
      <c r="J108" s="16"/>
      <c r="K108" s="16"/>
      <c r="L108" s="16"/>
      <c r="M108" s="16"/>
      <c r="N108" s="16"/>
      <c r="O108" s="16"/>
      <c r="P108" s="16"/>
      <c r="Q108" s="16"/>
    </row>
    <row r="109" spans="1:17" x14ac:dyDescent="0.25">
      <c r="A109" s="16"/>
      <c r="B109" s="21"/>
      <c r="C109" s="21"/>
      <c r="D109" s="22"/>
      <c r="E109" s="22"/>
      <c r="F109" s="22"/>
      <c r="G109" s="7"/>
      <c r="H109" s="16"/>
      <c r="I109" s="16"/>
      <c r="J109" s="16"/>
      <c r="K109" s="16"/>
      <c r="L109" s="16"/>
      <c r="M109" s="16"/>
      <c r="N109" s="16"/>
      <c r="O109" s="16"/>
      <c r="P109" s="16"/>
      <c r="Q109" s="16"/>
    </row>
    <row r="110" spans="1:17" s="8" customFormat="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</row>
  </sheetData>
  <sortState ref="B114:C118">
    <sortCondition ref="B124"/>
  </sortState>
  <mergeCells count="6">
    <mergeCell ref="H3:H4"/>
    <mergeCell ref="A3:A4"/>
    <mergeCell ref="C3:C4"/>
    <mergeCell ref="B3:B4"/>
    <mergeCell ref="B1:C1"/>
    <mergeCell ref="D3:F3"/>
  </mergeCells>
  <conditionalFormatting sqref="G107:G108">
    <cfRule type="cellIs" dxfId="23" priority="1081" stopIfTrue="1" operator="equal">
      <formula>#REF!</formula>
    </cfRule>
    <cfRule type="containsBlanks" dxfId="22" priority="1082" stopIfTrue="1">
      <formula>LEN(TRIM(G107))=0</formula>
    </cfRule>
    <cfRule type="cellIs" dxfId="21" priority="1083" stopIfTrue="1" operator="greaterThanOrEqual">
      <formula>75</formula>
    </cfRule>
    <cfRule type="cellIs" dxfId="20" priority="1084" stopIfTrue="1" operator="between">
      <formula>75</formula>
      <formula>#REF!</formula>
    </cfRule>
    <cfRule type="cellIs" dxfId="19" priority="1085" stopIfTrue="1" operator="between">
      <formula>50</formula>
      <formula>#REF!</formula>
    </cfRule>
    <cfRule type="cellIs" dxfId="18" priority="1086" stopIfTrue="1" operator="lessThan">
      <formula>50</formula>
    </cfRule>
  </conditionalFormatting>
  <conditionalFormatting sqref="F5:F108">
    <cfRule type="cellIs" dxfId="17" priority="1099" operator="equal">
      <formula>$F$107</formula>
    </cfRule>
    <cfRule type="cellIs" dxfId="16" priority="1100" operator="equal">
      <formula>75</formula>
    </cfRule>
    <cfRule type="containsBlanks" dxfId="15" priority="1101">
      <formula>LEN(TRIM(F5))=0</formula>
    </cfRule>
    <cfRule type="cellIs" dxfId="14" priority="1102" operator="lessThan">
      <formula>50</formula>
    </cfRule>
    <cfRule type="cellIs" dxfId="13" priority="1103" operator="between">
      <formula>$F$107</formula>
      <formula>50</formula>
    </cfRule>
    <cfRule type="cellIs" dxfId="12" priority="1104" operator="between">
      <formula>75</formula>
      <formula>$F$107</formula>
    </cfRule>
    <cfRule type="cellIs" dxfId="11" priority="1105" operator="greaterThanOrEqual">
      <formula>75</formula>
    </cfRule>
  </conditionalFormatting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zoomScale="90" zoomScaleNormal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C5" sqref="C5"/>
    </sheetView>
  </sheetViews>
  <sheetFormatPr defaultRowHeight="15" x14ac:dyDescent="0.25"/>
  <cols>
    <col min="1" max="1" width="5.7109375" style="50" customWidth="1"/>
    <col min="2" max="2" width="18.7109375" style="50" customWidth="1"/>
    <col min="3" max="3" width="31.7109375" style="50" customWidth="1"/>
    <col min="4" max="5" width="9.7109375" style="50" customWidth="1"/>
    <col min="6" max="6" width="6.5703125" style="50" customWidth="1"/>
    <col min="7" max="16384" width="9.140625" style="50"/>
  </cols>
  <sheetData>
    <row r="1" spans="1:8" x14ac:dyDescent="0.25">
      <c r="G1" s="25"/>
      <c r="H1" s="50" t="s">
        <v>89</v>
      </c>
    </row>
    <row r="2" spans="1:8" ht="15.75" x14ac:dyDescent="0.25">
      <c r="B2" s="551" t="s">
        <v>86</v>
      </c>
      <c r="C2" s="551"/>
      <c r="D2" s="70"/>
      <c r="E2" s="49"/>
      <c r="G2" s="69"/>
      <c r="H2" s="50" t="s">
        <v>90</v>
      </c>
    </row>
    <row r="3" spans="1:8" x14ac:dyDescent="0.25">
      <c r="E3" s="109">
        <v>2022</v>
      </c>
      <c r="G3" s="26"/>
      <c r="H3" s="50" t="s">
        <v>91</v>
      </c>
    </row>
    <row r="4" spans="1:8" ht="15.75" thickBot="1" x14ac:dyDescent="0.3">
      <c r="G4" s="27"/>
      <c r="H4" s="50" t="s">
        <v>92</v>
      </c>
    </row>
    <row r="5" spans="1:8" ht="30" customHeight="1" thickBot="1" x14ac:dyDescent="0.3">
      <c r="A5" s="5" t="s">
        <v>41</v>
      </c>
      <c r="B5" s="34" t="s">
        <v>40</v>
      </c>
      <c r="C5" s="34" t="s">
        <v>87</v>
      </c>
      <c r="D5" s="34" t="s">
        <v>68</v>
      </c>
      <c r="E5" s="107" t="s">
        <v>70</v>
      </c>
    </row>
    <row r="6" spans="1:8" ht="15" customHeight="1" thickBot="1" x14ac:dyDescent="0.3">
      <c r="A6" s="5"/>
      <c r="B6" s="48"/>
      <c r="C6" s="97" t="s">
        <v>105</v>
      </c>
      <c r="D6" s="97">
        <f>SUM(D7:D108)</f>
        <v>5709</v>
      </c>
      <c r="E6" s="98">
        <f>AVERAGE(E7:E108)</f>
        <v>65.031943686958186</v>
      </c>
      <c r="F6" s="1"/>
    </row>
    <row r="7" spans="1:8" ht="15" customHeight="1" x14ac:dyDescent="0.25">
      <c r="A7" s="11">
        <v>1</v>
      </c>
      <c r="B7" s="208" t="s">
        <v>0</v>
      </c>
      <c r="C7" s="209" t="s">
        <v>65</v>
      </c>
      <c r="D7" s="210">
        <v>83</v>
      </c>
      <c r="E7" s="211">
        <v>79.602409638554221</v>
      </c>
      <c r="F7" s="51"/>
    </row>
    <row r="8" spans="1:8" ht="15" customHeight="1" x14ac:dyDescent="0.25">
      <c r="A8" s="12">
        <v>2</v>
      </c>
      <c r="B8" s="212" t="s">
        <v>1</v>
      </c>
      <c r="C8" s="188" t="s">
        <v>145</v>
      </c>
      <c r="D8" s="189">
        <v>131</v>
      </c>
      <c r="E8" s="71">
        <v>74.5</v>
      </c>
      <c r="F8" s="1"/>
    </row>
    <row r="9" spans="1:8" ht="15" customHeight="1" x14ac:dyDescent="0.25">
      <c r="A9" s="12">
        <v>3</v>
      </c>
      <c r="B9" s="212" t="s">
        <v>38</v>
      </c>
      <c r="C9" s="188" t="s">
        <v>50</v>
      </c>
      <c r="D9" s="189">
        <v>51</v>
      </c>
      <c r="E9" s="71">
        <v>74.215686274509807</v>
      </c>
      <c r="F9" s="1"/>
    </row>
    <row r="10" spans="1:8" ht="15" customHeight="1" x14ac:dyDescent="0.25">
      <c r="A10" s="12">
        <v>4</v>
      </c>
      <c r="B10" s="212" t="s">
        <v>0</v>
      </c>
      <c r="C10" s="188" t="s">
        <v>64</v>
      </c>
      <c r="D10" s="189">
        <v>77</v>
      </c>
      <c r="E10" s="71">
        <v>74.2</v>
      </c>
      <c r="F10" s="4"/>
      <c r="G10" s="3"/>
    </row>
    <row r="11" spans="1:8" ht="15" customHeight="1" x14ac:dyDescent="0.25">
      <c r="A11" s="12">
        <v>5</v>
      </c>
      <c r="B11" s="212" t="s">
        <v>31</v>
      </c>
      <c r="C11" s="188" t="s">
        <v>35</v>
      </c>
      <c r="D11" s="189">
        <v>64</v>
      </c>
      <c r="E11" s="71">
        <v>73.900000000000006</v>
      </c>
      <c r="F11" s="4"/>
      <c r="G11" s="3"/>
    </row>
    <row r="12" spans="1:8" ht="15" customHeight="1" x14ac:dyDescent="0.25">
      <c r="A12" s="12">
        <v>6</v>
      </c>
      <c r="B12" s="212" t="s">
        <v>16</v>
      </c>
      <c r="C12" s="188" t="s">
        <v>21</v>
      </c>
      <c r="D12" s="189">
        <v>28</v>
      </c>
      <c r="E12" s="71">
        <v>73</v>
      </c>
      <c r="F12" s="4"/>
      <c r="G12" s="3"/>
    </row>
    <row r="13" spans="1:8" ht="15" customHeight="1" x14ac:dyDescent="0.25">
      <c r="A13" s="12">
        <v>7</v>
      </c>
      <c r="B13" s="212" t="s">
        <v>23</v>
      </c>
      <c r="C13" s="188" t="s">
        <v>53</v>
      </c>
      <c r="D13" s="189">
        <v>72</v>
      </c>
      <c r="E13" s="71">
        <v>72.2</v>
      </c>
      <c r="F13" s="4"/>
      <c r="G13" s="3"/>
    </row>
    <row r="14" spans="1:8" ht="15" customHeight="1" x14ac:dyDescent="0.25">
      <c r="A14" s="12">
        <v>8</v>
      </c>
      <c r="B14" s="212" t="s">
        <v>38</v>
      </c>
      <c r="C14" s="188" t="s">
        <v>49</v>
      </c>
      <c r="D14" s="189">
        <v>113</v>
      </c>
      <c r="E14" s="71">
        <v>72.099999999999994</v>
      </c>
      <c r="F14" s="4"/>
      <c r="G14" s="3"/>
    </row>
    <row r="15" spans="1:8" ht="15" customHeight="1" x14ac:dyDescent="0.25">
      <c r="A15" s="12">
        <v>9</v>
      </c>
      <c r="B15" s="212" t="s">
        <v>0</v>
      </c>
      <c r="C15" s="188" t="s">
        <v>102</v>
      </c>
      <c r="D15" s="189">
        <v>78</v>
      </c>
      <c r="E15" s="71">
        <v>72.064102564102569</v>
      </c>
      <c r="F15" s="4"/>
      <c r="G15" s="3"/>
    </row>
    <row r="16" spans="1:8" ht="15" customHeight="1" thickBot="1" x14ac:dyDescent="0.3">
      <c r="A16" s="13">
        <v>10</v>
      </c>
      <c r="B16" s="74" t="s">
        <v>0</v>
      </c>
      <c r="C16" s="36" t="s">
        <v>73</v>
      </c>
      <c r="D16" s="86">
        <v>82</v>
      </c>
      <c r="E16" s="87">
        <v>70.951807228915669</v>
      </c>
      <c r="F16" s="4"/>
      <c r="G16" s="3"/>
    </row>
    <row r="17" spans="1:7" ht="15" customHeight="1" x14ac:dyDescent="0.25">
      <c r="A17" s="12">
        <v>11</v>
      </c>
      <c r="B17" s="84" t="s">
        <v>31</v>
      </c>
      <c r="C17" s="37" t="s">
        <v>36</v>
      </c>
      <c r="D17" s="420">
        <v>99</v>
      </c>
      <c r="E17" s="217">
        <v>70.599999999999994</v>
      </c>
      <c r="F17" s="4"/>
      <c r="G17" s="3"/>
    </row>
    <row r="18" spans="1:7" ht="15" customHeight="1" x14ac:dyDescent="0.25">
      <c r="A18" s="12">
        <v>12</v>
      </c>
      <c r="B18" s="212" t="s">
        <v>16</v>
      </c>
      <c r="C18" s="188" t="s">
        <v>18</v>
      </c>
      <c r="D18" s="189">
        <v>47</v>
      </c>
      <c r="E18" s="71">
        <v>70.599999999999994</v>
      </c>
      <c r="F18" s="4"/>
      <c r="G18" s="3"/>
    </row>
    <row r="19" spans="1:7" ht="15" customHeight="1" x14ac:dyDescent="0.25">
      <c r="A19" s="12">
        <v>13</v>
      </c>
      <c r="B19" s="212" t="s">
        <v>23</v>
      </c>
      <c r="C19" s="188" t="s">
        <v>29</v>
      </c>
      <c r="D19" s="189">
        <v>44</v>
      </c>
      <c r="E19" s="71">
        <v>70.5</v>
      </c>
      <c r="F19" s="4"/>
      <c r="G19" s="3"/>
    </row>
    <row r="20" spans="1:7" ht="15" customHeight="1" x14ac:dyDescent="0.25">
      <c r="A20" s="12">
        <v>14</v>
      </c>
      <c r="B20" s="212" t="s">
        <v>1</v>
      </c>
      <c r="C20" s="188" t="s">
        <v>152</v>
      </c>
      <c r="D20" s="189">
        <v>48</v>
      </c>
      <c r="E20" s="71">
        <v>70.3</v>
      </c>
      <c r="F20" s="4"/>
      <c r="G20" s="3"/>
    </row>
    <row r="21" spans="1:7" ht="15" customHeight="1" x14ac:dyDescent="0.25">
      <c r="A21" s="12">
        <v>15</v>
      </c>
      <c r="B21" s="212" t="s">
        <v>13</v>
      </c>
      <c r="C21" s="188" t="s">
        <v>76</v>
      </c>
      <c r="D21" s="189">
        <v>69</v>
      </c>
      <c r="E21" s="71">
        <v>70.2</v>
      </c>
      <c r="F21" s="4"/>
      <c r="G21" s="3"/>
    </row>
    <row r="22" spans="1:7" ht="15" customHeight="1" x14ac:dyDescent="0.25">
      <c r="A22" s="12">
        <v>16</v>
      </c>
      <c r="B22" s="212" t="s">
        <v>31</v>
      </c>
      <c r="C22" s="188" t="s">
        <v>33</v>
      </c>
      <c r="D22" s="189">
        <v>45</v>
      </c>
      <c r="E22" s="71">
        <v>70.099999999999994</v>
      </c>
      <c r="F22" s="4"/>
      <c r="G22" s="3"/>
    </row>
    <row r="23" spans="1:7" ht="15" customHeight="1" x14ac:dyDescent="0.25">
      <c r="A23" s="12">
        <v>17</v>
      </c>
      <c r="B23" s="212" t="s">
        <v>16</v>
      </c>
      <c r="C23" s="188" t="s">
        <v>143</v>
      </c>
      <c r="D23" s="189">
        <v>32</v>
      </c>
      <c r="E23" s="71">
        <v>70</v>
      </c>
      <c r="F23" s="4"/>
      <c r="G23" s="3"/>
    </row>
    <row r="24" spans="1:7" ht="15" customHeight="1" x14ac:dyDescent="0.25">
      <c r="A24" s="12">
        <v>18</v>
      </c>
      <c r="B24" s="212" t="s">
        <v>1</v>
      </c>
      <c r="C24" s="188" t="s">
        <v>100</v>
      </c>
      <c r="D24" s="189">
        <v>115</v>
      </c>
      <c r="E24" s="71">
        <v>70</v>
      </c>
      <c r="F24" s="4"/>
      <c r="G24" s="3"/>
    </row>
    <row r="25" spans="1:7" ht="15" customHeight="1" x14ac:dyDescent="0.25">
      <c r="A25" s="12">
        <v>19</v>
      </c>
      <c r="B25" s="212" t="s">
        <v>16</v>
      </c>
      <c r="C25" s="188" t="s">
        <v>58</v>
      </c>
      <c r="D25" s="189">
        <v>107</v>
      </c>
      <c r="E25" s="71">
        <v>69.8</v>
      </c>
      <c r="F25" s="4"/>
      <c r="G25" s="3"/>
    </row>
    <row r="26" spans="1:7" ht="15" customHeight="1" thickBot="1" x14ac:dyDescent="0.3">
      <c r="A26" s="75">
        <v>20</v>
      </c>
      <c r="B26" s="213" t="s">
        <v>1</v>
      </c>
      <c r="C26" s="214" t="s">
        <v>123</v>
      </c>
      <c r="D26" s="215">
        <v>42</v>
      </c>
      <c r="E26" s="216">
        <v>69.8</v>
      </c>
      <c r="F26" s="4"/>
      <c r="G26" s="3"/>
    </row>
    <row r="27" spans="1:7" ht="15" customHeight="1" x14ac:dyDescent="0.25">
      <c r="A27" s="11">
        <v>21</v>
      </c>
      <c r="B27" s="208" t="s">
        <v>23</v>
      </c>
      <c r="C27" s="209" t="s">
        <v>22</v>
      </c>
      <c r="D27" s="210">
        <v>57</v>
      </c>
      <c r="E27" s="211">
        <v>69.599999999999994</v>
      </c>
      <c r="F27" s="4"/>
      <c r="G27" s="3"/>
    </row>
    <row r="28" spans="1:7" ht="15" customHeight="1" x14ac:dyDescent="0.25">
      <c r="A28" s="12">
        <v>22</v>
      </c>
      <c r="B28" s="212" t="s">
        <v>16</v>
      </c>
      <c r="C28" s="188" t="s">
        <v>57</v>
      </c>
      <c r="D28" s="189">
        <v>174</v>
      </c>
      <c r="E28" s="71">
        <v>69.599999999999994</v>
      </c>
      <c r="F28" s="4"/>
      <c r="G28" s="3"/>
    </row>
    <row r="29" spans="1:7" ht="15" customHeight="1" x14ac:dyDescent="0.25">
      <c r="A29" s="12">
        <v>23</v>
      </c>
      <c r="B29" s="212" t="s">
        <v>1</v>
      </c>
      <c r="C29" s="188" t="s">
        <v>99</v>
      </c>
      <c r="D29" s="201">
        <v>83</v>
      </c>
      <c r="E29" s="72">
        <v>69.5</v>
      </c>
      <c r="F29" s="4"/>
      <c r="G29" s="3"/>
    </row>
    <row r="30" spans="1:7" ht="15" customHeight="1" x14ac:dyDescent="0.25">
      <c r="A30" s="12">
        <v>24</v>
      </c>
      <c r="B30" s="212" t="s">
        <v>13</v>
      </c>
      <c r="C30" s="188" t="s">
        <v>79</v>
      </c>
      <c r="D30" s="189">
        <v>69</v>
      </c>
      <c r="E30" s="71">
        <v>69.400000000000006</v>
      </c>
      <c r="F30" s="4"/>
      <c r="G30" s="3"/>
    </row>
    <row r="31" spans="1:7" ht="15" customHeight="1" x14ac:dyDescent="0.25">
      <c r="A31" s="12">
        <v>25</v>
      </c>
      <c r="B31" s="212" t="s">
        <v>31</v>
      </c>
      <c r="C31" s="188" t="s">
        <v>37</v>
      </c>
      <c r="D31" s="189">
        <v>65</v>
      </c>
      <c r="E31" s="71">
        <v>69.3</v>
      </c>
      <c r="F31" s="4"/>
      <c r="G31" s="3"/>
    </row>
    <row r="32" spans="1:7" ht="15" customHeight="1" x14ac:dyDescent="0.25">
      <c r="A32" s="12">
        <v>26</v>
      </c>
      <c r="B32" s="212" t="s">
        <v>23</v>
      </c>
      <c r="C32" s="188" t="s">
        <v>48</v>
      </c>
      <c r="D32" s="189">
        <v>36</v>
      </c>
      <c r="E32" s="71">
        <v>69.2</v>
      </c>
      <c r="F32" s="4"/>
      <c r="G32" s="3"/>
    </row>
    <row r="33" spans="1:7" ht="15" customHeight="1" x14ac:dyDescent="0.25">
      <c r="A33" s="12">
        <v>27</v>
      </c>
      <c r="B33" s="212" t="s">
        <v>1</v>
      </c>
      <c r="C33" s="188" t="s">
        <v>78</v>
      </c>
      <c r="D33" s="189">
        <v>77</v>
      </c>
      <c r="E33" s="71">
        <v>69.2</v>
      </c>
      <c r="F33" s="4"/>
      <c r="G33" s="3"/>
    </row>
    <row r="34" spans="1:7" ht="15" customHeight="1" x14ac:dyDescent="0.25">
      <c r="A34" s="12">
        <v>28</v>
      </c>
      <c r="B34" s="212" t="s">
        <v>31</v>
      </c>
      <c r="C34" s="188" t="s">
        <v>39</v>
      </c>
      <c r="D34" s="189">
        <v>49</v>
      </c>
      <c r="E34" s="71">
        <v>69</v>
      </c>
      <c r="F34" s="4"/>
      <c r="G34" s="3"/>
    </row>
    <row r="35" spans="1:7" ht="15" customHeight="1" x14ac:dyDescent="0.25">
      <c r="A35" s="12">
        <v>29</v>
      </c>
      <c r="B35" s="212" t="s">
        <v>16</v>
      </c>
      <c r="C35" s="188" t="s">
        <v>20</v>
      </c>
      <c r="D35" s="189">
        <v>58</v>
      </c>
      <c r="E35" s="71">
        <v>68.900000000000006</v>
      </c>
      <c r="F35" s="4"/>
      <c r="G35" s="3"/>
    </row>
    <row r="36" spans="1:7" ht="15" customHeight="1" thickBot="1" x14ac:dyDescent="0.3">
      <c r="A36" s="13">
        <v>30</v>
      </c>
      <c r="B36" s="74" t="s">
        <v>13</v>
      </c>
      <c r="C36" s="36" t="s">
        <v>77</v>
      </c>
      <c r="D36" s="86">
        <v>53</v>
      </c>
      <c r="E36" s="87">
        <v>68.8</v>
      </c>
      <c r="F36" s="4"/>
      <c r="G36" s="3"/>
    </row>
    <row r="37" spans="1:7" ht="15" customHeight="1" x14ac:dyDescent="0.25">
      <c r="A37" s="11">
        <v>31</v>
      </c>
      <c r="B37" s="208" t="s">
        <v>16</v>
      </c>
      <c r="C37" s="209" t="s">
        <v>19</v>
      </c>
      <c r="D37" s="210">
        <v>51</v>
      </c>
      <c r="E37" s="211">
        <v>68.599999999999994</v>
      </c>
      <c r="F37" s="4"/>
      <c r="G37" s="3"/>
    </row>
    <row r="38" spans="1:7" ht="15" customHeight="1" x14ac:dyDescent="0.25">
      <c r="A38" s="12">
        <v>32</v>
      </c>
      <c r="B38" s="212" t="s">
        <v>38</v>
      </c>
      <c r="C38" s="188" t="s">
        <v>130</v>
      </c>
      <c r="D38" s="201">
        <v>31</v>
      </c>
      <c r="E38" s="72">
        <v>68.424242424242422</v>
      </c>
      <c r="F38" s="4"/>
      <c r="G38" s="3"/>
    </row>
    <row r="39" spans="1:7" ht="15" customHeight="1" x14ac:dyDescent="0.25">
      <c r="A39" s="12">
        <v>33</v>
      </c>
      <c r="B39" s="212" t="s">
        <v>0</v>
      </c>
      <c r="C39" s="188" t="s">
        <v>43</v>
      </c>
      <c r="D39" s="189">
        <v>23</v>
      </c>
      <c r="E39" s="71">
        <v>68.347826086956516</v>
      </c>
      <c r="F39" s="4"/>
      <c r="G39" s="3"/>
    </row>
    <row r="40" spans="1:7" ht="15" customHeight="1" x14ac:dyDescent="0.25">
      <c r="A40" s="12">
        <v>34</v>
      </c>
      <c r="B40" s="212" t="s">
        <v>1</v>
      </c>
      <c r="C40" s="188" t="s">
        <v>149</v>
      </c>
      <c r="D40" s="189">
        <v>77</v>
      </c>
      <c r="E40" s="71">
        <v>68.3</v>
      </c>
      <c r="F40" s="4"/>
      <c r="G40" s="3"/>
    </row>
    <row r="41" spans="1:7" ht="15" customHeight="1" x14ac:dyDescent="0.25">
      <c r="A41" s="12">
        <v>35</v>
      </c>
      <c r="B41" s="212" t="s">
        <v>1</v>
      </c>
      <c r="C41" s="188" t="s">
        <v>10</v>
      </c>
      <c r="D41" s="189">
        <v>48</v>
      </c>
      <c r="E41" s="71">
        <v>68.099999999999994</v>
      </c>
      <c r="F41" s="4"/>
      <c r="G41" s="3"/>
    </row>
    <row r="42" spans="1:7" ht="15" customHeight="1" x14ac:dyDescent="0.25">
      <c r="A42" s="12">
        <v>37</v>
      </c>
      <c r="B42" s="212" t="s">
        <v>1</v>
      </c>
      <c r="C42" s="188" t="s">
        <v>101</v>
      </c>
      <c r="D42" s="189">
        <v>163</v>
      </c>
      <c r="E42" s="71">
        <v>68</v>
      </c>
      <c r="F42" s="4"/>
      <c r="G42" s="3"/>
    </row>
    <row r="43" spans="1:7" ht="15" customHeight="1" x14ac:dyDescent="0.25">
      <c r="A43" s="12">
        <v>36</v>
      </c>
      <c r="B43" s="212" t="s">
        <v>13</v>
      </c>
      <c r="C43" s="188" t="s">
        <v>75</v>
      </c>
      <c r="D43" s="189">
        <v>35</v>
      </c>
      <c r="E43" s="71">
        <v>67.900000000000006</v>
      </c>
      <c r="F43" s="4"/>
      <c r="G43" s="3"/>
    </row>
    <row r="44" spans="1:7" ht="15" customHeight="1" x14ac:dyDescent="0.25">
      <c r="A44" s="12">
        <v>38</v>
      </c>
      <c r="B44" s="212" t="s">
        <v>1</v>
      </c>
      <c r="C44" s="188" t="s">
        <v>129</v>
      </c>
      <c r="D44" s="189">
        <v>46</v>
      </c>
      <c r="E44" s="71">
        <v>67.8</v>
      </c>
      <c r="F44" s="4"/>
      <c r="G44" s="3"/>
    </row>
    <row r="45" spans="1:7" ht="15" customHeight="1" x14ac:dyDescent="0.25">
      <c r="A45" s="12">
        <v>39</v>
      </c>
      <c r="B45" s="212" t="s">
        <v>23</v>
      </c>
      <c r="C45" s="188" t="s">
        <v>97</v>
      </c>
      <c r="D45" s="189">
        <v>54</v>
      </c>
      <c r="E45" s="71">
        <v>67.599999999999994</v>
      </c>
      <c r="F45" s="4"/>
      <c r="G45" s="3"/>
    </row>
    <row r="46" spans="1:7" ht="15" customHeight="1" thickBot="1" x14ac:dyDescent="0.3">
      <c r="A46" s="33">
        <v>40</v>
      </c>
      <c r="B46" s="74" t="s">
        <v>38</v>
      </c>
      <c r="C46" s="36" t="s">
        <v>135</v>
      </c>
      <c r="D46" s="86">
        <v>79</v>
      </c>
      <c r="E46" s="87">
        <v>67.5</v>
      </c>
      <c r="F46" s="4"/>
      <c r="G46" s="3"/>
    </row>
    <row r="47" spans="1:7" ht="15" customHeight="1" x14ac:dyDescent="0.25">
      <c r="A47" s="11">
        <v>41</v>
      </c>
      <c r="B47" s="208" t="s">
        <v>23</v>
      </c>
      <c r="C47" s="209" t="s">
        <v>25</v>
      </c>
      <c r="D47" s="210">
        <v>29</v>
      </c>
      <c r="E47" s="211">
        <v>67.400000000000006</v>
      </c>
      <c r="F47" s="4"/>
      <c r="G47" s="3"/>
    </row>
    <row r="48" spans="1:7" ht="15" customHeight="1" x14ac:dyDescent="0.25">
      <c r="A48" s="12">
        <v>42</v>
      </c>
      <c r="B48" s="212" t="s">
        <v>38</v>
      </c>
      <c r="C48" s="188" t="s">
        <v>51</v>
      </c>
      <c r="D48" s="189">
        <v>83</v>
      </c>
      <c r="E48" s="71">
        <v>67.13095238095238</v>
      </c>
      <c r="F48" s="4"/>
      <c r="G48" s="3"/>
    </row>
    <row r="49" spans="1:7" ht="15" customHeight="1" x14ac:dyDescent="0.25">
      <c r="A49" s="75">
        <v>43</v>
      </c>
      <c r="B49" s="213" t="s">
        <v>13</v>
      </c>
      <c r="C49" s="214" t="s">
        <v>60</v>
      </c>
      <c r="D49" s="215">
        <v>55</v>
      </c>
      <c r="E49" s="216">
        <v>67.099999999999994</v>
      </c>
      <c r="F49" s="4"/>
      <c r="G49" s="3"/>
    </row>
    <row r="50" spans="1:7" ht="15" customHeight="1" x14ac:dyDescent="0.25">
      <c r="A50" s="32">
        <v>44</v>
      </c>
      <c r="B50" s="212" t="s">
        <v>23</v>
      </c>
      <c r="C50" s="188" t="s">
        <v>47</v>
      </c>
      <c r="D50" s="189">
        <v>42</v>
      </c>
      <c r="E50" s="71">
        <v>67</v>
      </c>
      <c r="F50" s="4"/>
      <c r="G50" s="3"/>
    </row>
    <row r="51" spans="1:7" ht="15" customHeight="1" x14ac:dyDescent="0.25">
      <c r="A51" s="12">
        <v>45</v>
      </c>
      <c r="B51" s="212" t="s">
        <v>23</v>
      </c>
      <c r="C51" s="188" t="s">
        <v>46</v>
      </c>
      <c r="D51" s="189">
        <v>43</v>
      </c>
      <c r="E51" s="71">
        <v>67</v>
      </c>
      <c r="F51" s="4"/>
      <c r="G51" s="3"/>
    </row>
    <row r="52" spans="1:7" ht="15" customHeight="1" x14ac:dyDescent="0.25">
      <c r="A52" s="12">
        <v>46</v>
      </c>
      <c r="B52" s="212" t="s">
        <v>16</v>
      </c>
      <c r="C52" s="188" t="s">
        <v>141</v>
      </c>
      <c r="D52" s="189">
        <v>54</v>
      </c>
      <c r="E52" s="71">
        <v>67</v>
      </c>
      <c r="F52" s="4"/>
      <c r="G52" s="3"/>
    </row>
    <row r="53" spans="1:7" ht="15" customHeight="1" x14ac:dyDescent="0.25">
      <c r="A53" s="12">
        <v>47</v>
      </c>
      <c r="B53" s="212" t="s">
        <v>1</v>
      </c>
      <c r="C53" s="188" t="s">
        <v>148</v>
      </c>
      <c r="D53" s="189">
        <v>47</v>
      </c>
      <c r="E53" s="71">
        <v>67</v>
      </c>
      <c r="F53" s="4"/>
      <c r="G53" s="3"/>
    </row>
    <row r="54" spans="1:7" ht="15" customHeight="1" x14ac:dyDescent="0.25">
      <c r="A54" s="12">
        <v>48</v>
      </c>
      <c r="B54" s="212" t="s">
        <v>1</v>
      </c>
      <c r="C54" s="188" t="s">
        <v>125</v>
      </c>
      <c r="D54" s="189">
        <v>80</v>
      </c>
      <c r="E54" s="71">
        <v>67</v>
      </c>
      <c r="F54" s="4"/>
      <c r="G54" s="3"/>
    </row>
    <row r="55" spans="1:7" ht="15" customHeight="1" x14ac:dyDescent="0.25">
      <c r="A55" s="12">
        <v>49</v>
      </c>
      <c r="B55" s="212" t="s">
        <v>1</v>
      </c>
      <c r="C55" s="188" t="s">
        <v>4</v>
      </c>
      <c r="D55" s="189">
        <v>27</v>
      </c>
      <c r="E55" s="71">
        <v>67</v>
      </c>
      <c r="F55" s="4"/>
      <c r="G55" s="3"/>
    </row>
    <row r="56" spans="1:7" ht="15" customHeight="1" thickBot="1" x14ac:dyDescent="0.3">
      <c r="A56" s="13">
        <v>50</v>
      </c>
      <c r="B56" s="74" t="s">
        <v>1</v>
      </c>
      <c r="C56" s="36" t="s">
        <v>128</v>
      </c>
      <c r="D56" s="86">
        <v>25</v>
      </c>
      <c r="E56" s="87">
        <v>67</v>
      </c>
      <c r="F56" s="4"/>
      <c r="G56" s="3"/>
    </row>
    <row r="57" spans="1:7" ht="15" customHeight="1" x14ac:dyDescent="0.25">
      <c r="A57" s="12">
        <v>51</v>
      </c>
      <c r="B57" s="84" t="s">
        <v>13</v>
      </c>
      <c r="C57" s="37" t="s">
        <v>124</v>
      </c>
      <c r="D57" s="58">
        <v>54</v>
      </c>
      <c r="E57" s="85">
        <v>66.8</v>
      </c>
      <c r="F57" s="4"/>
      <c r="G57" s="3"/>
    </row>
    <row r="58" spans="1:7" ht="15" customHeight="1" x14ac:dyDescent="0.25">
      <c r="A58" s="12">
        <v>52</v>
      </c>
      <c r="B58" s="212" t="s">
        <v>1</v>
      </c>
      <c r="C58" s="188" t="s">
        <v>11</v>
      </c>
      <c r="D58" s="189">
        <v>32</v>
      </c>
      <c r="E58" s="71">
        <v>66.8</v>
      </c>
      <c r="F58" s="4"/>
      <c r="G58" s="3"/>
    </row>
    <row r="59" spans="1:7" ht="15" customHeight="1" x14ac:dyDescent="0.25">
      <c r="A59" s="12">
        <v>53</v>
      </c>
      <c r="B59" s="212" t="s">
        <v>1</v>
      </c>
      <c r="C59" s="188" t="s">
        <v>5</v>
      </c>
      <c r="D59" s="189">
        <v>40</v>
      </c>
      <c r="E59" s="71">
        <v>66.599999999999994</v>
      </c>
      <c r="F59" s="4"/>
      <c r="G59" s="3"/>
    </row>
    <row r="60" spans="1:7" ht="15" customHeight="1" x14ac:dyDescent="0.25">
      <c r="A60" s="12">
        <v>54</v>
      </c>
      <c r="B60" s="212" t="s">
        <v>1</v>
      </c>
      <c r="C60" s="188" t="s">
        <v>98</v>
      </c>
      <c r="D60" s="202">
        <v>109</v>
      </c>
      <c r="E60" s="73">
        <v>66.400000000000006</v>
      </c>
      <c r="F60" s="4"/>
      <c r="G60" s="3"/>
    </row>
    <row r="61" spans="1:7" ht="15" customHeight="1" x14ac:dyDescent="0.25">
      <c r="A61" s="12">
        <v>55</v>
      </c>
      <c r="B61" s="212" t="s">
        <v>16</v>
      </c>
      <c r="C61" s="188" t="s">
        <v>55</v>
      </c>
      <c r="D61" s="189">
        <v>9</v>
      </c>
      <c r="E61" s="71">
        <v>66.2</v>
      </c>
      <c r="F61" s="4"/>
      <c r="G61" s="3"/>
    </row>
    <row r="62" spans="1:7" ht="15" customHeight="1" x14ac:dyDescent="0.25">
      <c r="A62" s="12">
        <v>56</v>
      </c>
      <c r="B62" s="212" t="s">
        <v>13</v>
      </c>
      <c r="C62" s="188" t="s">
        <v>61</v>
      </c>
      <c r="D62" s="189">
        <v>50</v>
      </c>
      <c r="E62" s="71">
        <v>66</v>
      </c>
      <c r="F62" s="4"/>
      <c r="G62" s="3"/>
    </row>
    <row r="63" spans="1:7" ht="15" customHeight="1" x14ac:dyDescent="0.25">
      <c r="A63" s="12">
        <v>57</v>
      </c>
      <c r="B63" s="212" t="s">
        <v>13</v>
      </c>
      <c r="C63" s="188" t="s">
        <v>151</v>
      </c>
      <c r="D63" s="189">
        <v>58</v>
      </c>
      <c r="E63" s="71">
        <v>66</v>
      </c>
      <c r="F63" s="4"/>
      <c r="G63" s="3"/>
    </row>
    <row r="64" spans="1:7" ht="15" customHeight="1" x14ac:dyDescent="0.25">
      <c r="A64" s="12">
        <v>58</v>
      </c>
      <c r="B64" s="212" t="s">
        <v>1</v>
      </c>
      <c r="C64" s="188" t="s">
        <v>9</v>
      </c>
      <c r="D64" s="189">
        <v>178</v>
      </c>
      <c r="E64" s="71">
        <v>66</v>
      </c>
      <c r="F64" s="4"/>
      <c r="G64" s="3"/>
    </row>
    <row r="65" spans="1:7" ht="15" customHeight="1" x14ac:dyDescent="0.25">
      <c r="A65" s="12">
        <v>59</v>
      </c>
      <c r="B65" s="212" t="s">
        <v>31</v>
      </c>
      <c r="C65" s="188" t="s">
        <v>30</v>
      </c>
      <c r="D65" s="189">
        <v>37</v>
      </c>
      <c r="E65" s="71">
        <v>65.7</v>
      </c>
      <c r="F65" s="4"/>
      <c r="G65" s="3"/>
    </row>
    <row r="66" spans="1:7" ht="15" customHeight="1" thickBot="1" x14ac:dyDescent="0.3">
      <c r="A66" s="75">
        <v>61</v>
      </c>
      <c r="B66" s="213" t="s">
        <v>38</v>
      </c>
      <c r="C66" s="214" t="s">
        <v>131</v>
      </c>
      <c r="D66" s="215">
        <v>47</v>
      </c>
      <c r="E66" s="216">
        <v>65.61702127659575</v>
      </c>
      <c r="F66" s="4"/>
      <c r="G66" s="3"/>
    </row>
    <row r="67" spans="1:7" ht="15" customHeight="1" x14ac:dyDescent="0.25">
      <c r="A67" s="11">
        <v>60</v>
      </c>
      <c r="B67" s="208" t="s">
        <v>16</v>
      </c>
      <c r="C67" s="209" t="s">
        <v>95</v>
      </c>
      <c r="D67" s="210">
        <v>51</v>
      </c>
      <c r="E67" s="211">
        <v>65.599999999999994</v>
      </c>
      <c r="F67" s="4"/>
      <c r="G67" s="3"/>
    </row>
    <row r="68" spans="1:7" ht="15" customHeight="1" x14ac:dyDescent="0.25">
      <c r="A68" s="12">
        <v>62</v>
      </c>
      <c r="B68" s="212" t="s">
        <v>1</v>
      </c>
      <c r="C68" s="188" t="s">
        <v>3</v>
      </c>
      <c r="D68" s="189">
        <v>50</v>
      </c>
      <c r="E68" s="71">
        <v>65.5</v>
      </c>
      <c r="F68" s="4"/>
      <c r="G68" s="3"/>
    </row>
    <row r="69" spans="1:7" ht="15" customHeight="1" x14ac:dyDescent="0.25">
      <c r="A69" s="12">
        <v>63</v>
      </c>
      <c r="B69" s="212" t="s">
        <v>31</v>
      </c>
      <c r="C69" s="188" t="s">
        <v>138</v>
      </c>
      <c r="D69" s="189">
        <v>52</v>
      </c>
      <c r="E69" s="71">
        <v>65.3</v>
      </c>
      <c r="F69" s="4"/>
      <c r="G69" s="3"/>
    </row>
    <row r="70" spans="1:7" ht="15" customHeight="1" x14ac:dyDescent="0.25">
      <c r="A70" s="12">
        <v>64</v>
      </c>
      <c r="B70" s="212" t="s">
        <v>16</v>
      </c>
      <c r="C70" s="188" t="s">
        <v>74</v>
      </c>
      <c r="D70" s="189">
        <v>136</v>
      </c>
      <c r="E70" s="71">
        <v>65.099999999999994</v>
      </c>
      <c r="F70" s="4"/>
      <c r="G70" s="3"/>
    </row>
    <row r="71" spans="1:7" ht="15" customHeight="1" x14ac:dyDescent="0.25">
      <c r="A71" s="12">
        <v>65</v>
      </c>
      <c r="B71" s="212" t="s">
        <v>1</v>
      </c>
      <c r="C71" s="188" t="s">
        <v>6</v>
      </c>
      <c r="D71" s="189">
        <v>46</v>
      </c>
      <c r="E71" s="71">
        <v>65</v>
      </c>
      <c r="F71" s="4"/>
      <c r="G71" s="3"/>
    </row>
    <row r="72" spans="1:7" ht="15" customHeight="1" x14ac:dyDescent="0.25">
      <c r="A72" s="12">
        <v>66</v>
      </c>
      <c r="B72" s="212" t="s">
        <v>1</v>
      </c>
      <c r="C72" s="188" t="s">
        <v>150</v>
      </c>
      <c r="D72" s="189">
        <v>38</v>
      </c>
      <c r="E72" s="71">
        <v>64.599999999999994</v>
      </c>
      <c r="F72" s="4"/>
      <c r="G72" s="3"/>
    </row>
    <row r="73" spans="1:7" ht="15" customHeight="1" x14ac:dyDescent="0.25">
      <c r="A73" s="12">
        <v>67</v>
      </c>
      <c r="B73" s="212" t="s">
        <v>1</v>
      </c>
      <c r="C73" s="188" t="s">
        <v>146</v>
      </c>
      <c r="D73" s="189">
        <v>36</v>
      </c>
      <c r="E73" s="71">
        <v>64.599999999999994</v>
      </c>
      <c r="F73" s="4"/>
      <c r="G73" s="3"/>
    </row>
    <row r="74" spans="1:7" ht="15" customHeight="1" x14ac:dyDescent="0.25">
      <c r="A74" s="12">
        <v>69</v>
      </c>
      <c r="B74" s="212" t="s">
        <v>16</v>
      </c>
      <c r="C74" s="188" t="s">
        <v>142</v>
      </c>
      <c r="D74" s="189">
        <v>25</v>
      </c>
      <c r="E74" s="71">
        <v>64.099999999999994</v>
      </c>
      <c r="F74" s="4"/>
      <c r="G74" s="3"/>
    </row>
    <row r="75" spans="1:7" ht="15" customHeight="1" x14ac:dyDescent="0.25">
      <c r="A75" s="12">
        <v>68</v>
      </c>
      <c r="B75" s="212" t="s">
        <v>1</v>
      </c>
      <c r="C75" s="188" t="s">
        <v>144</v>
      </c>
      <c r="D75" s="189">
        <v>50</v>
      </c>
      <c r="E75" s="71">
        <v>63.8</v>
      </c>
      <c r="F75" s="4"/>
      <c r="G75" s="3"/>
    </row>
    <row r="76" spans="1:7" ht="15" customHeight="1" thickBot="1" x14ac:dyDescent="0.3">
      <c r="A76" s="13">
        <v>70</v>
      </c>
      <c r="B76" s="212" t="s">
        <v>31</v>
      </c>
      <c r="C76" s="36" t="s">
        <v>34</v>
      </c>
      <c r="D76" s="86">
        <v>90</v>
      </c>
      <c r="E76" s="87">
        <v>63.1</v>
      </c>
      <c r="F76" s="4"/>
      <c r="G76" s="3"/>
    </row>
    <row r="77" spans="1:7" ht="15" customHeight="1" x14ac:dyDescent="0.25">
      <c r="A77" s="12">
        <v>71</v>
      </c>
      <c r="B77" s="212" t="s">
        <v>1</v>
      </c>
      <c r="C77" s="37" t="s">
        <v>8</v>
      </c>
      <c r="D77" s="58">
        <v>23</v>
      </c>
      <c r="E77" s="85">
        <v>62.7</v>
      </c>
      <c r="F77" s="4"/>
      <c r="G77" s="3"/>
    </row>
    <row r="78" spans="1:7" ht="15" customHeight="1" x14ac:dyDescent="0.25">
      <c r="A78" s="12">
        <v>72</v>
      </c>
      <c r="B78" s="212" t="s">
        <v>0</v>
      </c>
      <c r="C78" s="188" t="s">
        <v>115</v>
      </c>
      <c r="D78" s="189">
        <v>119</v>
      </c>
      <c r="E78" s="71">
        <v>62.4</v>
      </c>
      <c r="F78" s="2"/>
      <c r="G78" s="3"/>
    </row>
    <row r="79" spans="1:7" ht="15" customHeight="1" x14ac:dyDescent="0.25">
      <c r="A79" s="12">
        <v>73</v>
      </c>
      <c r="B79" s="212" t="s">
        <v>1</v>
      </c>
      <c r="C79" s="188" t="s">
        <v>147</v>
      </c>
      <c r="D79" s="189">
        <v>64</v>
      </c>
      <c r="E79" s="71">
        <v>62.1</v>
      </c>
      <c r="F79" s="2"/>
      <c r="G79" s="3"/>
    </row>
    <row r="80" spans="1:7" ht="15" customHeight="1" x14ac:dyDescent="0.25">
      <c r="A80" s="12">
        <v>74</v>
      </c>
      <c r="B80" s="212" t="s">
        <v>16</v>
      </c>
      <c r="C80" s="188" t="s">
        <v>17</v>
      </c>
      <c r="D80" s="189">
        <v>25</v>
      </c>
      <c r="E80" s="71">
        <v>61.8</v>
      </c>
      <c r="F80" s="2"/>
      <c r="G80" s="3"/>
    </row>
    <row r="81" spans="1:7" ht="15" customHeight="1" x14ac:dyDescent="0.25">
      <c r="A81" s="12">
        <v>75</v>
      </c>
      <c r="B81" s="212" t="s">
        <v>13</v>
      </c>
      <c r="C81" s="188" t="s">
        <v>62</v>
      </c>
      <c r="D81" s="189">
        <v>50</v>
      </c>
      <c r="E81" s="71">
        <v>61.7</v>
      </c>
      <c r="F81" s="2"/>
      <c r="G81" s="3"/>
    </row>
    <row r="82" spans="1:7" ht="15" customHeight="1" x14ac:dyDescent="0.25">
      <c r="A82" s="76">
        <v>76</v>
      </c>
      <c r="B82" s="212" t="s">
        <v>23</v>
      </c>
      <c r="C82" s="188" t="s">
        <v>45</v>
      </c>
      <c r="D82" s="189">
        <v>26</v>
      </c>
      <c r="E82" s="71">
        <v>61.6</v>
      </c>
      <c r="F82" s="2"/>
      <c r="G82" s="3"/>
    </row>
    <row r="83" spans="1:7" ht="15" customHeight="1" x14ac:dyDescent="0.25">
      <c r="A83" s="12">
        <v>77</v>
      </c>
      <c r="B83" s="212" t="s">
        <v>16</v>
      </c>
      <c r="C83" s="188" t="s">
        <v>44</v>
      </c>
      <c r="D83" s="189">
        <v>26</v>
      </c>
      <c r="E83" s="71">
        <v>61.1</v>
      </c>
      <c r="F83" s="2"/>
      <c r="G83" s="3"/>
    </row>
    <row r="84" spans="1:7" ht="15" customHeight="1" x14ac:dyDescent="0.25">
      <c r="A84" s="12">
        <v>78</v>
      </c>
      <c r="B84" s="212" t="s">
        <v>13</v>
      </c>
      <c r="C84" s="188" t="s">
        <v>59</v>
      </c>
      <c r="D84" s="189">
        <v>26</v>
      </c>
      <c r="E84" s="71">
        <v>60.5</v>
      </c>
      <c r="F84" s="2"/>
      <c r="G84" s="3"/>
    </row>
    <row r="85" spans="1:7" ht="15" customHeight="1" x14ac:dyDescent="0.25">
      <c r="A85" s="12">
        <v>79</v>
      </c>
      <c r="B85" s="212" t="s">
        <v>1</v>
      </c>
      <c r="C85" s="188" t="s">
        <v>7</v>
      </c>
      <c r="D85" s="189">
        <v>49</v>
      </c>
      <c r="E85" s="71">
        <v>60.4</v>
      </c>
      <c r="F85" s="2"/>
      <c r="G85" s="3"/>
    </row>
    <row r="86" spans="1:7" ht="15" customHeight="1" thickBot="1" x14ac:dyDescent="0.3">
      <c r="A86" s="75">
        <v>80</v>
      </c>
      <c r="B86" s="213" t="s">
        <v>1</v>
      </c>
      <c r="C86" s="214" t="s">
        <v>2</v>
      </c>
      <c r="D86" s="215">
        <v>19</v>
      </c>
      <c r="E86" s="216">
        <v>60.4</v>
      </c>
      <c r="F86" s="2"/>
      <c r="G86" s="3"/>
    </row>
    <row r="87" spans="1:7" ht="15" customHeight="1" x14ac:dyDescent="0.25">
      <c r="A87" s="11">
        <v>81</v>
      </c>
      <c r="B87" s="208" t="s">
        <v>0</v>
      </c>
      <c r="C87" s="209" t="s">
        <v>66</v>
      </c>
      <c r="D87" s="210">
        <v>47</v>
      </c>
      <c r="E87" s="211">
        <v>60.2</v>
      </c>
      <c r="F87" s="2"/>
      <c r="G87" s="3"/>
    </row>
    <row r="88" spans="1:7" ht="15" customHeight="1" x14ac:dyDescent="0.25">
      <c r="A88" s="76">
        <v>82</v>
      </c>
      <c r="B88" s="212" t="s">
        <v>0</v>
      </c>
      <c r="C88" s="188" t="s">
        <v>136</v>
      </c>
      <c r="D88" s="189">
        <v>43</v>
      </c>
      <c r="E88" s="71">
        <v>60.02325581395349</v>
      </c>
      <c r="F88" s="2"/>
      <c r="G88" s="3"/>
    </row>
    <row r="89" spans="1:7" ht="15" customHeight="1" x14ac:dyDescent="0.25">
      <c r="A89" s="76">
        <v>83</v>
      </c>
      <c r="B89" s="212" t="s">
        <v>1</v>
      </c>
      <c r="C89" s="188" t="s">
        <v>126</v>
      </c>
      <c r="D89" s="189">
        <v>47</v>
      </c>
      <c r="E89" s="71">
        <v>60</v>
      </c>
      <c r="F89" s="2"/>
      <c r="G89" s="3"/>
    </row>
    <row r="90" spans="1:7" ht="15" customHeight="1" x14ac:dyDescent="0.25">
      <c r="A90" s="76">
        <v>84</v>
      </c>
      <c r="B90" s="212" t="s">
        <v>16</v>
      </c>
      <c r="C90" s="188" t="s">
        <v>56</v>
      </c>
      <c r="D90" s="189">
        <v>31</v>
      </c>
      <c r="E90" s="71">
        <v>59.9</v>
      </c>
      <c r="F90" s="2"/>
      <c r="G90" s="3"/>
    </row>
    <row r="91" spans="1:7" ht="15" customHeight="1" x14ac:dyDescent="0.25">
      <c r="A91" s="76">
        <v>85</v>
      </c>
      <c r="B91" s="212" t="s">
        <v>23</v>
      </c>
      <c r="C91" s="188" t="s">
        <v>139</v>
      </c>
      <c r="D91" s="189">
        <v>28</v>
      </c>
      <c r="E91" s="71">
        <v>59.7</v>
      </c>
      <c r="F91" s="2"/>
      <c r="G91" s="3"/>
    </row>
    <row r="92" spans="1:7" ht="15" customHeight="1" x14ac:dyDescent="0.25">
      <c r="A92" s="76">
        <v>86</v>
      </c>
      <c r="B92" s="212" t="s">
        <v>0</v>
      </c>
      <c r="C92" s="188" t="s">
        <v>42</v>
      </c>
      <c r="D92" s="189">
        <v>20</v>
      </c>
      <c r="E92" s="71">
        <v>59.38095238095238</v>
      </c>
      <c r="F92" s="2"/>
      <c r="G92" s="3"/>
    </row>
    <row r="93" spans="1:7" ht="15" customHeight="1" x14ac:dyDescent="0.25">
      <c r="A93" s="76">
        <v>87</v>
      </c>
      <c r="B93" s="212" t="s">
        <v>23</v>
      </c>
      <c r="C93" s="188" t="s">
        <v>28</v>
      </c>
      <c r="D93" s="189">
        <v>47</v>
      </c>
      <c r="E93" s="71">
        <v>58.8</v>
      </c>
      <c r="F93" s="2"/>
      <c r="G93" s="3"/>
    </row>
    <row r="94" spans="1:7" ht="15" customHeight="1" x14ac:dyDescent="0.25">
      <c r="A94" s="76">
        <v>88</v>
      </c>
      <c r="B94" s="212" t="s">
        <v>16</v>
      </c>
      <c r="C94" s="188" t="s">
        <v>15</v>
      </c>
      <c r="D94" s="189">
        <v>62</v>
      </c>
      <c r="E94" s="71">
        <v>58.7</v>
      </c>
      <c r="F94" s="2"/>
      <c r="G94" s="3"/>
    </row>
    <row r="95" spans="1:7" ht="15" customHeight="1" x14ac:dyDescent="0.25">
      <c r="A95" s="76">
        <v>89</v>
      </c>
      <c r="B95" s="212" t="s">
        <v>23</v>
      </c>
      <c r="C95" s="188" t="s">
        <v>27</v>
      </c>
      <c r="D95" s="189">
        <v>68</v>
      </c>
      <c r="E95" s="71">
        <v>56.7</v>
      </c>
      <c r="F95" s="2"/>
      <c r="G95" s="3"/>
    </row>
    <row r="96" spans="1:7" ht="15" customHeight="1" thickBot="1" x14ac:dyDescent="0.3">
      <c r="A96" s="80">
        <v>90</v>
      </c>
      <c r="B96" s="74" t="s">
        <v>31</v>
      </c>
      <c r="C96" s="36" t="s">
        <v>137</v>
      </c>
      <c r="D96" s="86">
        <v>56</v>
      </c>
      <c r="E96" s="87">
        <v>56.6</v>
      </c>
      <c r="F96" s="2"/>
      <c r="G96" s="3"/>
    </row>
    <row r="97" spans="1:7" ht="15" customHeight="1" x14ac:dyDescent="0.25">
      <c r="A97" s="78">
        <v>91</v>
      </c>
      <c r="B97" s="208" t="s">
        <v>16</v>
      </c>
      <c r="C97" s="209" t="s">
        <v>54</v>
      </c>
      <c r="D97" s="210">
        <v>13</v>
      </c>
      <c r="E97" s="211">
        <v>56.5</v>
      </c>
      <c r="F97" s="2"/>
      <c r="G97" s="3"/>
    </row>
    <row r="98" spans="1:7" ht="15" customHeight="1" x14ac:dyDescent="0.25">
      <c r="A98" s="76">
        <v>92</v>
      </c>
      <c r="B98" s="212" t="s">
        <v>1</v>
      </c>
      <c r="C98" s="188" t="s">
        <v>127</v>
      </c>
      <c r="D98" s="189">
        <v>47</v>
      </c>
      <c r="E98" s="71">
        <v>56.4</v>
      </c>
      <c r="F98" s="2"/>
      <c r="G98" s="3"/>
    </row>
    <row r="99" spans="1:7" ht="15" customHeight="1" x14ac:dyDescent="0.25">
      <c r="A99" s="77">
        <v>93</v>
      </c>
      <c r="B99" s="212" t="s">
        <v>38</v>
      </c>
      <c r="C99" s="188" t="s">
        <v>96</v>
      </c>
      <c r="D99" s="189">
        <v>39</v>
      </c>
      <c r="E99" s="71">
        <v>56.3</v>
      </c>
      <c r="F99" s="2"/>
      <c r="G99" s="3"/>
    </row>
    <row r="100" spans="1:7" ht="15" customHeight="1" x14ac:dyDescent="0.25">
      <c r="A100" s="79">
        <v>94</v>
      </c>
      <c r="B100" s="212" t="s">
        <v>38</v>
      </c>
      <c r="C100" s="188" t="s">
        <v>52</v>
      </c>
      <c r="D100" s="189">
        <v>39</v>
      </c>
      <c r="E100" s="71">
        <v>56</v>
      </c>
      <c r="F100" s="2"/>
      <c r="G100" s="3"/>
    </row>
    <row r="101" spans="1:7" ht="15" customHeight="1" x14ac:dyDescent="0.25">
      <c r="A101" s="76">
        <v>95</v>
      </c>
      <c r="B101" s="212" t="s">
        <v>13</v>
      </c>
      <c r="C101" s="188" t="s">
        <v>14</v>
      </c>
      <c r="D101" s="189">
        <v>30</v>
      </c>
      <c r="E101" s="71">
        <v>55.4</v>
      </c>
      <c r="F101" s="2"/>
      <c r="G101" s="3"/>
    </row>
    <row r="102" spans="1:7" ht="15" customHeight="1" x14ac:dyDescent="0.25">
      <c r="A102" s="76">
        <v>96</v>
      </c>
      <c r="B102" s="212" t="s">
        <v>31</v>
      </c>
      <c r="C102" s="188" t="s">
        <v>32</v>
      </c>
      <c r="D102" s="189">
        <v>29</v>
      </c>
      <c r="E102" s="71">
        <v>54.7</v>
      </c>
      <c r="F102" s="2"/>
      <c r="G102" s="3"/>
    </row>
    <row r="103" spans="1:7" s="110" customFormat="1" ht="15" customHeight="1" x14ac:dyDescent="0.25">
      <c r="A103" s="77">
        <v>97</v>
      </c>
      <c r="B103" s="213" t="s">
        <v>23</v>
      </c>
      <c r="C103" s="214" t="s">
        <v>140</v>
      </c>
      <c r="D103" s="215">
        <v>36</v>
      </c>
      <c r="E103" s="216">
        <v>54</v>
      </c>
      <c r="F103" s="2"/>
      <c r="G103" s="3"/>
    </row>
    <row r="104" spans="1:7" s="110" customFormat="1" ht="15" customHeight="1" x14ac:dyDescent="0.25">
      <c r="A104" s="76">
        <v>98</v>
      </c>
      <c r="B104" s="213" t="s">
        <v>13</v>
      </c>
      <c r="C104" s="214" t="s">
        <v>12</v>
      </c>
      <c r="D104" s="215">
        <v>46</v>
      </c>
      <c r="E104" s="216">
        <v>53.2</v>
      </c>
      <c r="F104" s="2"/>
      <c r="G104" s="3"/>
    </row>
    <row r="105" spans="1:7" s="110" customFormat="1" ht="15" customHeight="1" x14ac:dyDescent="0.25">
      <c r="A105" s="79">
        <v>99</v>
      </c>
      <c r="B105" s="213" t="s">
        <v>13</v>
      </c>
      <c r="C105" s="214" t="s">
        <v>63</v>
      </c>
      <c r="D105" s="215">
        <v>40</v>
      </c>
      <c r="E105" s="216">
        <v>53</v>
      </c>
      <c r="F105" s="2"/>
      <c r="G105" s="3"/>
    </row>
    <row r="106" spans="1:7" s="110" customFormat="1" ht="15" customHeight="1" thickBot="1" x14ac:dyDescent="0.3">
      <c r="A106" s="80">
        <v>100</v>
      </c>
      <c r="B106" s="74" t="s">
        <v>23</v>
      </c>
      <c r="C106" s="36" t="s">
        <v>24</v>
      </c>
      <c r="D106" s="421">
        <v>40</v>
      </c>
      <c r="E106" s="422">
        <v>51.9</v>
      </c>
      <c r="F106" s="2"/>
      <c r="G106" s="3"/>
    </row>
    <row r="107" spans="1:7" s="110" customFormat="1" ht="15" customHeight="1" x14ac:dyDescent="0.25">
      <c r="A107" s="78">
        <v>101</v>
      </c>
      <c r="B107" s="423" t="s">
        <v>23</v>
      </c>
      <c r="C107" s="424" t="s">
        <v>26</v>
      </c>
      <c r="D107" s="425">
        <v>27</v>
      </c>
      <c r="E107" s="426">
        <v>47</v>
      </c>
      <c r="F107" s="2"/>
      <c r="G107" s="3"/>
    </row>
    <row r="108" spans="1:7" ht="15" customHeight="1" thickBot="1" x14ac:dyDescent="0.3">
      <c r="A108" s="80">
        <v>102</v>
      </c>
      <c r="B108" s="74" t="s">
        <v>13</v>
      </c>
      <c r="C108" s="36" t="s">
        <v>112</v>
      </c>
      <c r="D108" s="86">
        <v>19</v>
      </c>
      <c r="E108" s="87">
        <v>43</v>
      </c>
      <c r="F108" s="2"/>
      <c r="G108" s="3"/>
    </row>
    <row r="109" spans="1:7" ht="15" customHeight="1" x14ac:dyDescent="0.25">
      <c r="A109" s="81"/>
      <c r="B109" s="9"/>
      <c r="C109" s="563" t="s">
        <v>67</v>
      </c>
      <c r="D109" s="564"/>
      <c r="E109" s="229">
        <f>AVERAGE(E7:E108)</f>
        <v>65.031943686958186</v>
      </c>
    </row>
    <row r="110" spans="1:7" x14ac:dyDescent="0.25">
      <c r="A110" s="82"/>
      <c r="B110" s="9"/>
      <c r="C110" s="565" t="s">
        <v>81</v>
      </c>
      <c r="D110" s="565"/>
      <c r="E110" s="328">
        <v>69.77</v>
      </c>
    </row>
    <row r="111" spans="1:7" x14ac:dyDescent="0.25">
      <c r="A111" s="82"/>
      <c r="B111" s="9"/>
      <c r="C111" s="14"/>
      <c r="D111" s="9"/>
    </row>
    <row r="112" spans="1:7" x14ac:dyDescent="0.25">
      <c r="A112" s="82"/>
    </row>
    <row r="113" spans="1:1" x14ac:dyDescent="0.25">
      <c r="A113" s="82"/>
    </row>
  </sheetData>
  <sortState ref="A49:E52">
    <sortCondition descending="1" ref="D48"/>
  </sortState>
  <mergeCells count="3">
    <mergeCell ref="C109:D109"/>
    <mergeCell ref="C110:D110"/>
    <mergeCell ref="B2:C2"/>
  </mergeCells>
  <conditionalFormatting sqref="E6:E110">
    <cfRule type="cellIs" dxfId="10" priority="1093" stopIfTrue="1" operator="equal">
      <formula>75</formula>
    </cfRule>
    <cfRule type="cellIs" dxfId="9" priority="1094" stopIfTrue="1" operator="equal">
      <formula>$E$109</formula>
    </cfRule>
    <cfRule type="cellIs" dxfId="8" priority="1095" stopIfTrue="1" operator="lessThan">
      <formula>50</formula>
    </cfRule>
    <cfRule type="cellIs" dxfId="7" priority="1096" stopIfTrue="1" operator="between">
      <formula>$E$109</formula>
      <formula>50</formula>
    </cfRule>
    <cfRule type="cellIs" dxfId="6" priority="1097" stopIfTrue="1" operator="between">
      <formula>75</formula>
      <formula>$E$109</formula>
    </cfRule>
    <cfRule type="cellIs" dxfId="5" priority="1098" stopIfTrue="1" operator="greaterThanOrEqual">
      <formula>75</formula>
    </cfRule>
  </conditionalFormatting>
  <pageMargins left="0.15748031496062992" right="0" top="0" bottom="0" header="0.51181102362204722" footer="0.51181102362204722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18"/>
  <sheetViews>
    <sheetView zoomScale="90" zoomScaleNormal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C4" sqref="C4:C5"/>
    </sheetView>
  </sheetViews>
  <sheetFormatPr defaultRowHeight="15" x14ac:dyDescent="0.25"/>
  <cols>
    <col min="1" max="1" width="4.7109375" customWidth="1"/>
    <col min="2" max="2" width="10.7109375" customWidth="1"/>
    <col min="3" max="3" width="31.7109375" customWidth="1"/>
    <col min="4" max="4" width="8.7109375" customWidth="1"/>
    <col min="5" max="10" width="7.7109375" customWidth="1"/>
    <col min="11" max="11" width="10" customWidth="1"/>
    <col min="12" max="12" width="6.7109375" customWidth="1"/>
    <col min="13" max="16" width="9.7109375" customWidth="1"/>
  </cols>
  <sheetData>
    <row r="1" spans="1:14" ht="18.75" customHeight="1" x14ac:dyDescent="0.25">
      <c r="M1" s="25"/>
      <c r="N1" t="s">
        <v>89</v>
      </c>
    </row>
    <row r="2" spans="1:14" ht="15.75" x14ac:dyDescent="0.25">
      <c r="B2" s="551" t="s">
        <v>86</v>
      </c>
      <c r="C2" s="551"/>
      <c r="D2" s="70"/>
      <c r="E2" s="70"/>
      <c r="F2" s="70"/>
      <c r="G2" s="70"/>
      <c r="H2" s="70"/>
      <c r="K2" s="23">
        <v>2022</v>
      </c>
      <c r="M2" s="69"/>
      <c r="N2" t="s">
        <v>90</v>
      </c>
    </row>
    <row r="3" spans="1:14" ht="15.75" thickBot="1" x14ac:dyDescent="0.3">
      <c r="M3" s="26"/>
      <c r="N3" t="s">
        <v>91</v>
      </c>
    </row>
    <row r="4" spans="1:14" ht="16.899999999999999" customHeight="1" x14ac:dyDescent="0.25">
      <c r="A4" s="539" t="s">
        <v>41</v>
      </c>
      <c r="B4" s="571" t="s">
        <v>82</v>
      </c>
      <c r="C4" s="571" t="s">
        <v>87</v>
      </c>
      <c r="D4" s="566" t="s">
        <v>68</v>
      </c>
      <c r="E4" s="573" t="s">
        <v>114</v>
      </c>
      <c r="F4" s="574"/>
      <c r="G4" s="574"/>
      <c r="H4" s="574"/>
      <c r="I4" s="574"/>
      <c r="J4" s="575"/>
      <c r="K4" s="568" t="s">
        <v>111</v>
      </c>
      <c r="M4" s="27"/>
      <c r="N4" t="s">
        <v>92</v>
      </c>
    </row>
    <row r="5" spans="1:14" ht="28.9" customHeight="1" thickBot="1" x14ac:dyDescent="0.3">
      <c r="A5" s="570"/>
      <c r="B5" s="572" t="s">
        <v>88</v>
      </c>
      <c r="C5" s="572"/>
      <c r="D5" s="567" t="s">
        <v>71</v>
      </c>
      <c r="E5" s="111" t="s">
        <v>69</v>
      </c>
      <c r="F5" s="111" t="s">
        <v>133</v>
      </c>
      <c r="G5" s="111" t="s">
        <v>134</v>
      </c>
      <c r="H5" s="111" t="s">
        <v>113</v>
      </c>
      <c r="I5" s="111" t="s">
        <v>72</v>
      </c>
      <c r="J5" s="111">
        <v>100</v>
      </c>
      <c r="K5" s="569"/>
      <c r="L5" s="1"/>
    </row>
    <row r="6" spans="1:14" ht="15" customHeight="1" thickBot="1" x14ac:dyDescent="0.3">
      <c r="A6" s="108"/>
      <c r="B6" s="112"/>
      <c r="C6" s="113" t="s">
        <v>105</v>
      </c>
      <c r="D6" s="113">
        <f t="shared" ref="D6:J6" si="0">D7+D16+D27+D43+D61+D76+D106</f>
        <v>5709</v>
      </c>
      <c r="E6" s="113">
        <f t="shared" si="0"/>
        <v>24</v>
      </c>
      <c r="F6" s="113">
        <f t="shared" si="0"/>
        <v>138</v>
      </c>
      <c r="G6" s="113">
        <f t="shared" si="0"/>
        <v>3165</v>
      </c>
      <c r="H6" s="113">
        <f t="shared" si="0"/>
        <v>1241</v>
      </c>
      <c r="I6" s="113">
        <f t="shared" si="0"/>
        <v>1130</v>
      </c>
      <c r="J6" s="113">
        <f t="shared" si="0"/>
        <v>11</v>
      </c>
      <c r="K6" s="319">
        <v>69.77</v>
      </c>
      <c r="L6" s="418"/>
    </row>
    <row r="7" spans="1:14" ht="15" customHeight="1" thickBot="1" x14ac:dyDescent="0.3">
      <c r="A7" s="5"/>
      <c r="B7" s="59" t="s">
        <v>103</v>
      </c>
      <c r="C7" s="54"/>
      <c r="D7" s="60">
        <f t="shared" ref="D7:J7" si="1">SUM(D8:D15)</f>
        <v>482</v>
      </c>
      <c r="E7" s="60">
        <f t="shared" si="1"/>
        <v>1</v>
      </c>
      <c r="F7" s="60">
        <f t="shared" si="1"/>
        <v>10</v>
      </c>
      <c r="G7" s="60">
        <f t="shared" si="1"/>
        <v>257</v>
      </c>
      <c r="H7" s="60">
        <f t="shared" si="1"/>
        <v>105</v>
      </c>
      <c r="I7" s="60">
        <f t="shared" si="1"/>
        <v>108</v>
      </c>
      <c r="J7" s="60">
        <f t="shared" si="1"/>
        <v>1</v>
      </c>
      <c r="K7" s="67">
        <f>AVERAGE(K8:K15)</f>
        <v>65.910987794537533</v>
      </c>
      <c r="L7" s="1"/>
    </row>
    <row r="8" spans="1:14" ht="15" customHeight="1" x14ac:dyDescent="0.25">
      <c r="A8" s="31">
        <v>1</v>
      </c>
      <c r="B8" s="186">
        <v>10002</v>
      </c>
      <c r="C8" s="188" t="s">
        <v>135</v>
      </c>
      <c r="D8" s="187">
        <f>SUM(E8:J8)</f>
        <v>79</v>
      </c>
      <c r="E8" s="401"/>
      <c r="F8" s="401">
        <v>2</v>
      </c>
      <c r="G8" s="401">
        <v>45</v>
      </c>
      <c r="H8" s="401">
        <v>14</v>
      </c>
      <c r="I8" s="401">
        <v>17</v>
      </c>
      <c r="J8" s="401">
        <v>1</v>
      </c>
      <c r="K8" s="190">
        <v>67.5</v>
      </c>
      <c r="L8" s="1"/>
    </row>
    <row r="9" spans="1:14" ht="15" customHeight="1" x14ac:dyDescent="0.25">
      <c r="A9" s="31">
        <v>2</v>
      </c>
      <c r="B9" s="186">
        <v>10090</v>
      </c>
      <c r="C9" s="188" t="s">
        <v>51</v>
      </c>
      <c r="D9" s="187">
        <f t="shared" ref="D9:D15" si="2">SUM(E9:J9)</f>
        <v>83</v>
      </c>
      <c r="E9" s="401"/>
      <c r="F9" s="401"/>
      <c r="G9" s="401">
        <v>47</v>
      </c>
      <c r="H9" s="401">
        <v>20</v>
      </c>
      <c r="I9" s="401">
        <v>16</v>
      </c>
      <c r="J9" s="401"/>
      <c r="K9" s="190">
        <v>67.13095238095238</v>
      </c>
      <c r="L9" s="4"/>
      <c r="M9" s="3"/>
    </row>
    <row r="10" spans="1:14" s="50" customFormat="1" ht="15" customHeight="1" x14ac:dyDescent="0.25">
      <c r="A10" s="31">
        <v>3</v>
      </c>
      <c r="B10" s="186">
        <v>10004</v>
      </c>
      <c r="C10" s="188" t="s">
        <v>49</v>
      </c>
      <c r="D10" s="189">
        <f t="shared" si="2"/>
        <v>113</v>
      </c>
      <c r="E10" s="401"/>
      <c r="F10" s="401"/>
      <c r="G10" s="401">
        <v>49</v>
      </c>
      <c r="H10" s="401">
        <v>27</v>
      </c>
      <c r="I10" s="401">
        <v>37</v>
      </c>
      <c r="J10" s="401"/>
      <c r="K10" s="71">
        <v>72.099999999999994</v>
      </c>
      <c r="L10" s="4"/>
      <c r="M10" s="3"/>
    </row>
    <row r="11" spans="1:14" s="50" customFormat="1" ht="15" customHeight="1" x14ac:dyDescent="0.25">
      <c r="A11" s="31">
        <v>4</v>
      </c>
      <c r="B11" s="41">
        <v>10001</v>
      </c>
      <c r="C11" s="37" t="s">
        <v>50</v>
      </c>
      <c r="D11" s="187">
        <f t="shared" si="2"/>
        <v>51</v>
      </c>
      <c r="E11" s="327"/>
      <c r="F11" s="402">
        <v>1</v>
      </c>
      <c r="G11" s="402">
        <v>18</v>
      </c>
      <c r="H11" s="401">
        <v>11</v>
      </c>
      <c r="I11" s="402">
        <v>21</v>
      </c>
      <c r="J11" s="327"/>
      <c r="K11" s="190">
        <v>74.215686274509807</v>
      </c>
      <c r="L11" s="4"/>
      <c r="M11" s="3"/>
    </row>
    <row r="12" spans="1:14" ht="15" customHeight="1" x14ac:dyDescent="0.25">
      <c r="A12" s="31">
        <v>5</v>
      </c>
      <c r="B12" s="186">
        <v>10120</v>
      </c>
      <c r="C12" s="188" t="s">
        <v>130</v>
      </c>
      <c r="D12" s="187">
        <f t="shared" si="2"/>
        <v>31</v>
      </c>
      <c r="E12" s="327"/>
      <c r="F12" s="401"/>
      <c r="G12" s="401">
        <v>17</v>
      </c>
      <c r="H12" s="401">
        <v>8</v>
      </c>
      <c r="I12" s="401">
        <v>6</v>
      </c>
      <c r="J12" s="327"/>
      <c r="K12" s="190">
        <v>68.424242424242422</v>
      </c>
      <c r="L12" s="4"/>
      <c r="M12" s="3"/>
    </row>
    <row r="13" spans="1:14" ht="15" customHeight="1" x14ac:dyDescent="0.25">
      <c r="A13" s="31">
        <v>6</v>
      </c>
      <c r="B13" s="186">
        <v>10190</v>
      </c>
      <c r="C13" s="188" t="s">
        <v>131</v>
      </c>
      <c r="D13" s="187">
        <f t="shared" si="2"/>
        <v>47</v>
      </c>
      <c r="E13" s="327"/>
      <c r="F13" s="401">
        <v>1</v>
      </c>
      <c r="G13" s="401">
        <v>24</v>
      </c>
      <c r="H13" s="401">
        <v>15</v>
      </c>
      <c r="I13" s="401">
        <v>7</v>
      </c>
      <c r="J13" s="327"/>
      <c r="K13" s="190">
        <v>65.61702127659575</v>
      </c>
      <c r="L13" s="4"/>
      <c r="M13" s="3"/>
    </row>
    <row r="14" spans="1:14" ht="15" customHeight="1" x14ac:dyDescent="0.25">
      <c r="A14" s="31">
        <v>7</v>
      </c>
      <c r="B14" s="186">
        <v>10320</v>
      </c>
      <c r="C14" s="188" t="s">
        <v>52</v>
      </c>
      <c r="D14" s="187">
        <f t="shared" si="2"/>
        <v>39</v>
      </c>
      <c r="E14" s="327">
        <v>1</v>
      </c>
      <c r="F14" s="401">
        <v>1</v>
      </c>
      <c r="G14" s="401">
        <v>30</v>
      </c>
      <c r="H14" s="401">
        <v>5</v>
      </c>
      <c r="I14" s="401">
        <v>2</v>
      </c>
      <c r="J14" s="327"/>
      <c r="K14" s="190">
        <v>56</v>
      </c>
      <c r="L14" s="4"/>
      <c r="M14" s="3"/>
    </row>
    <row r="15" spans="1:14" ht="15" customHeight="1" thickBot="1" x14ac:dyDescent="0.3">
      <c r="A15" s="39">
        <v>8</v>
      </c>
      <c r="B15" s="40">
        <v>10860</v>
      </c>
      <c r="C15" s="36" t="s">
        <v>96</v>
      </c>
      <c r="D15" s="191">
        <f t="shared" si="2"/>
        <v>39</v>
      </c>
      <c r="E15" s="403"/>
      <c r="F15" s="404">
        <v>5</v>
      </c>
      <c r="G15" s="404">
        <v>27</v>
      </c>
      <c r="H15" s="404">
        <v>5</v>
      </c>
      <c r="I15" s="404">
        <v>2</v>
      </c>
      <c r="J15" s="403"/>
      <c r="K15" s="192">
        <v>56.3</v>
      </c>
      <c r="L15" s="4"/>
      <c r="M15" s="3"/>
    </row>
    <row r="16" spans="1:14" ht="15" customHeight="1" thickBot="1" x14ac:dyDescent="0.3">
      <c r="A16" s="53"/>
      <c r="B16" s="55" t="s">
        <v>104</v>
      </c>
      <c r="C16" s="55"/>
      <c r="D16" s="56">
        <f t="shared" ref="D16:J16" si="3">SUM(D17:D26)</f>
        <v>586</v>
      </c>
      <c r="E16" s="405">
        <f t="shared" si="3"/>
        <v>2</v>
      </c>
      <c r="F16" s="406">
        <f t="shared" si="3"/>
        <v>13</v>
      </c>
      <c r="G16" s="405">
        <f t="shared" si="3"/>
        <v>330</v>
      </c>
      <c r="H16" s="406">
        <f t="shared" si="3"/>
        <v>116</v>
      </c>
      <c r="I16" s="405">
        <f t="shared" si="3"/>
        <v>125</v>
      </c>
      <c r="J16" s="406">
        <f t="shared" si="3"/>
        <v>0</v>
      </c>
      <c r="K16" s="68">
        <f>AVERAGE(K17:K26)</f>
        <v>65.830000000000013</v>
      </c>
      <c r="L16" s="4"/>
      <c r="M16" s="3"/>
    </row>
    <row r="17" spans="1:13" ht="15" customHeight="1" x14ac:dyDescent="0.25">
      <c r="A17" s="29">
        <v>1</v>
      </c>
      <c r="B17" s="38">
        <v>20040</v>
      </c>
      <c r="C17" s="35" t="s">
        <v>34</v>
      </c>
      <c r="D17" s="193">
        <f t="shared" ref="D17:D26" si="4">SUM(E17:J17)</f>
        <v>90</v>
      </c>
      <c r="E17" s="407">
        <v>2</v>
      </c>
      <c r="F17" s="407">
        <v>5</v>
      </c>
      <c r="G17" s="407">
        <v>51</v>
      </c>
      <c r="H17" s="408">
        <v>14</v>
      </c>
      <c r="I17" s="408">
        <v>18</v>
      </c>
      <c r="J17" s="407"/>
      <c r="K17" s="195">
        <v>63.1</v>
      </c>
      <c r="L17" s="4"/>
      <c r="M17" s="3"/>
    </row>
    <row r="18" spans="1:13" s="50" customFormat="1" ht="15" customHeight="1" x14ac:dyDescent="0.25">
      <c r="A18" s="30">
        <v>2</v>
      </c>
      <c r="B18" s="186">
        <v>20061</v>
      </c>
      <c r="C18" s="188" t="s">
        <v>33</v>
      </c>
      <c r="D18" s="197">
        <f t="shared" si="4"/>
        <v>45</v>
      </c>
      <c r="E18" s="327"/>
      <c r="F18" s="401">
        <v>1</v>
      </c>
      <c r="G18" s="401">
        <v>24</v>
      </c>
      <c r="H18" s="401">
        <v>10</v>
      </c>
      <c r="I18" s="401">
        <v>10</v>
      </c>
      <c r="J18" s="327"/>
      <c r="K18" s="190">
        <v>70.099999999999994</v>
      </c>
      <c r="L18" s="4"/>
      <c r="M18" s="3"/>
    </row>
    <row r="19" spans="1:13" s="50" customFormat="1" ht="15" customHeight="1" x14ac:dyDescent="0.25">
      <c r="A19" s="30">
        <v>3</v>
      </c>
      <c r="B19" s="186">
        <v>21020</v>
      </c>
      <c r="C19" s="188" t="s">
        <v>35</v>
      </c>
      <c r="D19" s="189">
        <f t="shared" si="4"/>
        <v>64</v>
      </c>
      <c r="E19" s="401"/>
      <c r="F19" s="401"/>
      <c r="G19" s="401">
        <v>25</v>
      </c>
      <c r="H19" s="401">
        <v>18</v>
      </c>
      <c r="I19" s="401">
        <v>21</v>
      </c>
      <c r="J19" s="401"/>
      <c r="K19" s="71">
        <v>73.900000000000006</v>
      </c>
      <c r="L19" s="4"/>
      <c r="M19" s="3"/>
    </row>
    <row r="20" spans="1:13" ht="15" customHeight="1" x14ac:dyDescent="0.25">
      <c r="A20" s="31">
        <v>4</v>
      </c>
      <c r="B20" s="186">
        <v>20060</v>
      </c>
      <c r="C20" s="188" t="s">
        <v>36</v>
      </c>
      <c r="D20" s="197">
        <f t="shared" si="4"/>
        <v>99</v>
      </c>
      <c r="E20" s="327"/>
      <c r="F20" s="401">
        <v>1</v>
      </c>
      <c r="G20" s="401">
        <v>48</v>
      </c>
      <c r="H20" s="401">
        <v>22</v>
      </c>
      <c r="I20" s="401">
        <v>28</v>
      </c>
      <c r="J20" s="327"/>
      <c r="K20" s="190">
        <v>70.599999999999994</v>
      </c>
      <c r="L20" s="4"/>
      <c r="M20" s="3"/>
    </row>
    <row r="21" spans="1:13" ht="15" customHeight="1" x14ac:dyDescent="0.25">
      <c r="A21" s="31">
        <v>5</v>
      </c>
      <c r="B21" s="186">
        <v>20400</v>
      </c>
      <c r="C21" s="188" t="s">
        <v>37</v>
      </c>
      <c r="D21" s="197">
        <f t="shared" si="4"/>
        <v>65</v>
      </c>
      <c r="E21" s="327"/>
      <c r="F21" s="401">
        <v>1</v>
      </c>
      <c r="G21" s="401">
        <v>34</v>
      </c>
      <c r="H21" s="401">
        <v>9</v>
      </c>
      <c r="I21" s="401">
        <v>21</v>
      </c>
      <c r="J21" s="327"/>
      <c r="K21" s="190">
        <v>69.3</v>
      </c>
      <c r="L21" s="4"/>
      <c r="M21" s="3"/>
    </row>
    <row r="22" spans="1:13" ht="15" customHeight="1" x14ac:dyDescent="0.25">
      <c r="A22" s="31">
        <v>6</v>
      </c>
      <c r="B22" s="186">
        <v>20080</v>
      </c>
      <c r="C22" s="188" t="s">
        <v>137</v>
      </c>
      <c r="D22" s="197">
        <f t="shared" si="4"/>
        <v>56</v>
      </c>
      <c r="E22" s="327"/>
      <c r="F22" s="401">
        <v>1</v>
      </c>
      <c r="G22" s="401">
        <v>49</v>
      </c>
      <c r="H22" s="401">
        <v>5</v>
      </c>
      <c r="I22" s="401">
        <v>1</v>
      </c>
      <c r="J22" s="327"/>
      <c r="K22" s="190">
        <v>56.6</v>
      </c>
      <c r="L22" s="4"/>
      <c r="M22" s="3"/>
    </row>
    <row r="23" spans="1:13" ht="15" customHeight="1" x14ac:dyDescent="0.25">
      <c r="A23" s="31">
        <v>7</v>
      </c>
      <c r="B23" s="186">
        <v>20460</v>
      </c>
      <c r="C23" s="188" t="s">
        <v>39</v>
      </c>
      <c r="D23" s="197">
        <f t="shared" si="4"/>
        <v>49</v>
      </c>
      <c r="E23" s="327"/>
      <c r="F23" s="401"/>
      <c r="G23" s="401">
        <v>23</v>
      </c>
      <c r="H23" s="401">
        <v>13</v>
      </c>
      <c r="I23" s="401">
        <v>13</v>
      </c>
      <c r="J23" s="327"/>
      <c r="K23" s="190">
        <v>69</v>
      </c>
      <c r="L23" s="4"/>
      <c r="M23" s="3"/>
    </row>
    <row r="24" spans="1:13" s="110" customFormat="1" ht="15" customHeight="1" x14ac:dyDescent="0.25">
      <c r="A24" s="31">
        <v>8</v>
      </c>
      <c r="B24" s="186">
        <v>20810</v>
      </c>
      <c r="C24" s="188" t="s">
        <v>32</v>
      </c>
      <c r="D24" s="197">
        <f t="shared" si="4"/>
        <v>29</v>
      </c>
      <c r="E24" s="327"/>
      <c r="F24" s="401">
        <v>2</v>
      </c>
      <c r="G24" s="401">
        <v>24</v>
      </c>
      <c r="H24" s="401">
        <v>2</v>
      </c>
      <c r="I24" s="401">
        <v>1</v>
      </c>
      <c r="J24" s="327"/>
      <c r="K24" s="190">
        <v>54.7</v>
      </c>
      <c r="L24" s="4"/>
      <c r="M24" s="3"/>
    </row>
    <row r="25" spans="1:13" ht="15" customHeight="1" x14ac:dyDescent="0.25">
      <c r="A25" s="31">
        <v>9</v>
      </c>
      <c r="B25" s="186">
        <v>20900</v>
      </c>
      <c r="C25" s="188" t="s">
        <v>138</v>
      </c>
      <c r="D25" s="197">
        <f t="shared" si="4"/>
        <v>52</v>
      </c>
      <c r="E25" s="327"/>
      <c r="F25" s="401">
        <v>1</v>
      </c>
      <c r="G25" s="401">
        <v>30</v>
      </c>
      <c r="H25" s="401">
        <v>14</v>
      </c>
      <c r="I25" s="401">
        <v>7</v>
      </c>
      <c r="J25" s="327"/>
      <c r="K25" s="190">
        <v>65.3</v>
      </c>
      <c r="L25" s="4"/>
      <c r="M25" s="3"/>
    </row>
    <row r="26" spans="1:13" ht="15" customHeight="1" thickBot="1" x14ac:dyDescent="0.3">
      <c r="A26" s="31">
        <v>10</v>
      </c>
      <c r="B26" s="40">
        <v>21350</v>
      </c>
      <c r="C26" s="36" t="s">
        <v>30</v>
      </c>
      <c r="D26" s="191">
        <f t="shared" si="4"/>
        <v>37</v>
      </c>
      <c r="E26" s="403"/>
      <c r="F26" s="404">
        <v>1</v>
      </c>
      <c r="G26" s="404">
        <v>22</v>
      </c>
      <c r="H26" s="404">
        <v>9</v>
      </c>
      <c r="I26" s="404">
        <v>5</v>
      </c>
      <c r="J26" s="403"/>
      <c r="K26" s="192">
        <v>65.7</v>
      </c>
      <c r="L26" s="4"/>
      <c r="M26" s="3"/>
    </row>
    <row r="27" spans="1:13" ht="15" customHeight="1" thickBot="1" x14ac:dyDescent="0.3">
      <c r="A27" s="61"/>
      <c r="B27" s="57" t="s">
        <v>106</v>
      </c>
      <c r="C27" s="62"/>
      <c r="D27" s="56">
        <f t="shared" ref="D27:J27" si="5">SUM(D28:D42)</f>
        <v>649</v>
      </c>
      <c r="E27" s="406">
        <f t="shared" si="5"/>
        <v>4</v>
      </c>
      <c r="F27" s="406">
        <f t="shared" si="5"/>
        <v>28</v>
      </c>
      <c r="G27" s="406">
        <f t="shared" si="5"/>
        <v>393</v>
      </c>
      <c r="H27" s="406">
        <f t="shared" si="5"/>
        <v>123</v>
      </c>
      <c r="I27" s="406">
        <f t="shared" si="5"/>
        <v>99</v>
      </c>
      <c r="J27" s="406">
        <f t="shared" si="5"/>
        <v>2</v>
      </c>
      <c r="K27" s="63">
        <f>AVERAGE(K28:K42)</f>
        <v>62.68</v>
      </c>
      <c r="L27" s="4"/>
      <c r="M27" s="3"/>
    </row>
    <row r="28" spans="1:13" ht="15" customHeight="1" x14ac:dyDescent="0.25">
      <c r="A28" s="29">
        <v>1</v>
      </c>
      <c r="B28" s="38">
        <v>30070</v>
      </c>
      <c r="C28" s="35" t="s">
        <v>53</v>
      </c>
      <c r="D28" s="193">
        <f t="shared" ref="D28:D42" si="6">SUM(E28:J28)</f>
        <v>72</v>
      </c>
      <c r="E28" s="407"/>
      <c r="F28" s="408"/>
      <c r="G28" s="408">
        <v>32</v>
      </c>
      <c r="H28" s="408">
        <v>18</v>
      </c>
      <c r="I28" s="408">
        <v>21</v>
      </c>
      <c r="J28" s="407">
        <v>1</v>
      </c>
      <c r="K28" s="195">
        <v>72.2</v>
      </c>
      <c r="L28" s="4"/>
      <c r="M28" s="3"/>
    </row>
    <row r="29" spans="1:13" s="50" customFormat="1" ht="15" customHeight="1" x14ac:dyDescent="0.25">
      <c r="A29" s="30">
        <v>2</v>
      </c>
      <c r="B29" s="186">
        <v>30480</v>
      </c>
      <c r="C29" s="188" t="s">
        <v>97</v>
      </c>
      <c r="D29" s="198">
        <f t="shared" si="6"/>
        <v>54</v>
      </c>
      <c r="E29" s="327"/>
      <c r="F29" s="401"/>
      <c r="G29" s="401">
        <v>34</v>
      </c>
      <c r="H29" s="401">
        <v>9</v>
      </c>
      <c r="I29" s="401">
        <v>11</v>
      </c>
      <c r="J29" s="327"/>
      <c r="K29" s="190">
        <v>67.599999999999994</v>
      </c>
      <c r="L29" s="4"/>
      <c r="M29" s="3"/>
    </row>
    <row r="30" spans="1:13" s="50" customFormat="1" ht="15" customHeight="1" x14ac:dyDescent="0.25">
      <c r="A30" s="30">
        <v>3</v>
      </c>
      <c r="B30" s="196">
        <v>30460</v>
      </c>
      <c r="C30" s="188" t="s">
        <v>48</v>
      </c>
      <c r="D30" s="198">
        <f t="shared" si="6"/>
        <v>36</v>
      </c>
      <c r="E30" s="327"/>
      <c r="F30" s="401"/>
      <c r="G30" s="401">
        <v>21</v>
      </c>
      <c r="H30" s="401">
        <v>7</v>
      </c>
      <c r="I30" s="401">
        <v>8</v>
      </c>
      <c r="J30" s="327"/>
      <c r="K30" s="190">
        <v>69.2</v>
      </c>
      <c r="L30" s="4"/>
      <c r="M30" s="3"/>
    </row>
    <row r="31" spans="1:13" s="50" customFormat="1" ht="15" customHeight="1" x14ac:dyDescent="0.25">
      <c r="A31" s="31">
        <v>4</v>
      </c>
      <c r="B31" s="41">
        <v>30030</v>
      </c>
      <c r="C31" s="37" t="s">
        <v>47</v>
      </c>
      <c r="D31" s="198">
        <f t="shared" si="6"/>
        <v>42</v>
      </c>
      <c r="E31" s="327"/>
      <c r="F31" s="401"/>
      <c r="G31" s="401">
        <v>23</v>
      </c>
      <c r="H31" s="401">
        <v>12</v>
      </c>
      <c r="I31" s="401">
        <v>7</v>
      </c>
      <c r="J31" s="327"/>
      <c r="K31" s="190">
        <v>67</v>
      </c>
      <c r="L31" s="4"/>
      <c r="M31" s="3"/>
    </row>
    <row r="32" spans="1:13" s="50" customFormat="1" ht="15" customHeight="1" x14ac:dyDescent="0.25">
      <c r="A32" s="31">
        <v>5</v>
      </c>
      <c r="B32" s="186">
        <v>31000</v>
      </c>
      <c r="C32" s="188" t="s">
        <v>46</v>
      </c>
      <c r="D32" s="198">
        <f t="shared" si="6"/>
        <v>43</v>
      </c>
      <c r="E32" s="327"/>
      <c r="F32" s="401"/>
      <c r="G32" s="401">
        <v>28</v>
      </c>
      <c r="H32" s="401">
        <v>6</v>
      </c>
      <c r="I32" s="401">
        <v>8</v>
      </c>
      <c r="J32" s="327">
        <v>1</v>
      </c>
      <c r="K32" s="190">
        <v>67</v>
      </c>
      <c r="L32" s="4"/>
      <c r="M32" s="3"/>
    </row>
    <row r="33" spans="1:13" ht="15" customHeight="1" x14ac:dyDescent="0.25">
      <c r="A33" s="31">
        <v>6</v>
      </c>
      <c r="B33" s="186">
        <v>30130</v>
      </c>
      <c r="C33" s="188" t="s">
        <v>26</v>
      </c>
      <c r="D33" s="198">
        <f t="shared" si="6"/>
        <v>27</v>
      </c>
      <c r="E33" s="327">
        <v>2</v>
      </c>
      <c r="F33" s="401">
        <v>4</v>
      </c>
      <c r="G33" s="401">
        <v>19</v>
      </c>
      <c r="H33" s="401">
        <v>2</v>
      </c>
      <c r="I33" s="401"/>
      <c r="J33" s="327"/>
      <c r="K33" s="190">
        <v>47</v>
      </c>
      <c r="L33" s="4"/>
      <c r="M33" s="3"/>
    </row>
    <row r="34" spans="1:13" ht="15" customHeight="1" x14ac:dyDescent="0.25">
      <c r="A34" s="31">
        <v>7</v>
      </c>
      <c r="B34" s="186">
        <v>30310</v>
      </c>
      <c r="C34" s="188" t="s">
        <v>24</v>
      </c>
      <c r="D34" s="198">
        <f t="shared" si="6"/>
        <v>40</v>
      </c>
      <c r="E34" s="327">
        <v>1</v>
      </c>
      <c r="F34" s="401">
        <v>7</v>
      </c>
      <c r="G34" s="401">
        <v>28</v>
      </c>
      <c r="H34" s="401">
        <v>3</v>
      </c>
      <c r="I34" s="401">
        <v>1</v>
      </c>
      <c r="J34" s="327"/>
      <c r="K34" s="190">
        <v>51.9</v>
      </c>
      <c r="L34" s="4"/>
      <c r="M34" s="3"/>
    </row>
    <row r="35" spans="1:13" ht="15" customHeight="1" x14ac:dyDescent="0.25">
      <c r="A35" s="31">
        <v>8</v>
      </c>
      <c r="B35" s="186">
        <v>30440</v>
      </c>
      <c r="C35" s="188" t="s">
        <v>25</v>
      </c>
      <c r="D35" s="198">
        <f t="shared" si="6"/>
        <v>29</v>
      </c>
      <c r="E35" s="327"/>
      <c r="F35" s="401"/>
      <c r="G35" s="401">
        <v>19</v>
      </c>
      <c r="H35" s="401">
        <v>7</v>
      </c>
      <c r="I35" s="401">
        <v>3</v>
      </c>
      <c r="J35" s="327"/>
      <c r="K35" s="190">
        <v>67.400000000000006</v>
      </c>
      <c r="L35" s="4"/>
      <c r="M35" s="3"/>
    </row>
    <row r="36" spans="1:13" ht="15" customHeight="1" x14ac:dyDescent="0.25">
      <c r="A36" s="31">
        <v>9</v>
      </c>
      <c r="B36" s="186">
        <v>30530</v>
      </c>
      <c r="C36" s="188" t="s">
        <v>28</v>
      </c>
      <c r="D36" s="198">
        <f t="shared" si="6"/>
        <v>47</v>
      </c>
      <c r="E36" s="327"/>
      <c r="F36" s="401">
        <v>6</v>
      </c>
      <c r="G36" s="401">
        <v>28</v>
      </c>
      <c r="H36" s="401">
        <v>7</v>
      </c>
      <c r="I36" s="401">
        <v>6</v>
      </c>
      <c r="J36" s="327"/>
      <c r="K36" s="190">
        <v>58.8</v>
      </c>
      <c r="L36" s="4"/>
      <c r="M36" s="3"/>
    </row>
    <row r="37" spans="1:13" ht="15" customHeight="1" x14ac:dyDescent="0.25">
      <c r="A37" s="31">
        <v>10</v>
      </c>
      <c r="B37" s="186">
        <v>30640</v>
      </c>
      <c r="C37" s="188" t="s">
        <v>29</v>
      </c>
      <c r="D37" s="198">
        <f t="shared" si="6"/>
        <v>44</v>
      </c>
      <c r="E37" s="327"/>
      <c r="F37" s="401"/>
      <c r="G37" s="401">
        <v>18</v>
      </c>
      <c r="H37" s="401">
        <v>18</v>
      </c>
      <c r="I37" s="401">
        <v>8</v>
      </c>
      <c r="J37" s="327"/>
      <c r="K37" s="190">
        <v>70.5</v>
      </c>
      <c r="L37" s="4"/>
      <c r="M37" s="3"/>
    </row>
    <row r="38" spans="1:13" s="110" customFormat="1" ht="15" customHeight="1" x14ac:dyDescent="0.25">
      <c r="A38" s="31">
        <v>11</v>
      </c>
      <c r="B38" s="186">
        <v>30650</v>
      </c>
      <c r="C38" s="188" t="s">
        <v>45</v>
      </c>
      <c r="D38" s="207">
        <f t="shared" si="6"/>
        <v>26</v>
      </c>
      <c r="E38" s="327"/>
      <c r="F38" s="401">
        <v>1</v>
      </c>
      <c r="G38" s="401">
        <v>19</v>
      </c>
      <c r="H38" s="401">
        <v>3</v>
      </c>
      <c r="I38" s="401">
        <v>3</v>
      </c>
      <c r="J38" s="327"/>
      <c r="K38" s="190">
        <v>61.6</v>
      </c>
      <c r="L38" s="4"/>
      <c r="M38" s="3"/>
    </row>
    <row r="39" spans="1:13" s="110" customFormat="1" ht="15" customHeight="1" x14ac:dyDescent="0.25">
      <c r="A39" s="31">
        <v>12</v>
      </c>
      <c r="B39" s="186">
        <v>30790</v>
      </c>
      <c r="C39" s="188" t="s">
        <v>140</v>
      </c>
      <c r="D39" s="207">
        <f t="shared" si="6"/>
        <v>36</v>
      </c>
      <c r="E39" s="327">
        <v>1</v>
      </c>
      <c r="F39" s="401">
        <v>3</v>
      </c>
      <c r="G39" s="401">
        <v>25</v>
      </c>
      <c r="H39" s="401">
        <v>5</v>
      </c>
      <c r="I39" s="401">
        <v>2</v>
      </c>
      <c r="J39" s="327"/>
      <c r="K39" s="190">
        <v>54</v>
      </c>
      <c r="L39" s="4"/>
      <c r="M39" s="3"/>
    </row>
    <row r="40" spans="1:13" ht="15" customHeight="1" x14ac:dyDescent="0.25">
      <c r="A40" s="31">
        <v>13</v>
      </c>
      <c r="B40" s="186">
        <v>30890</v>
      </c>
      <c r="C40" s="188" t="s">
        <v>139</v>
      </c>
      <c r="D40" s="198">
        <f t="shared" si="6"/>
        <v>28</v>
      </c>
      <c r="E40" s="327"/>
      <c r="F40" s="401">
        <v>1</v>
      </c>
      <c r="G40" s="401">
        <v>22</v>
      </c>
      <c r="H40" s="401">
        <v>2</v>
      </c>
      <c r="I40" s="401">
        <v>3</v>
      </c>
      <c r="J40" s="327"/>
      <c r="K40" s="190">
        <v>59.7</v>
      </c>
      <c r="L40" s="4"/>
      <c r="M40" s="3"/>
    </row>
    <row r="41" spans="1:13" ht="15" customHeight="1" x14ac:dyDescent="0.25">
      <c r="A41" s="31">
        <v>14</v>
      </c>
      <c r="B41" s="186">
        <v>30940</v>
      </c>
      <c r="C41" s="188" t="s">
        <v>22</v>
      </c>
      <c r="D41" s="198">
        <f t="shared" si="6"/>
        <v>57</v>
      </c>
      <c r="E41" s="327"/>
      <c r="F41" s="401">
        <v>1</v>
      </c>
      <c r="G41" s="401">
        <v>27</v>
      </c>
      <c r="H41" s="401">
        <v>14</v>
      </c>
      <c r="I41" s="401">
        <v>15</v>
      </c>
      <c r="J41" s="327"/>
      <c r="K41" s="190">
        <v>69.599999999999994</v>
      </c>
      <c r="L41" s="4"/>
      <c r="M41" s="3"/>
    </row>
    <row r="42" spans="1:13" ht="15" customHeight="1" thickBot="1" x14ac:dyDescent="0.3">
      <c r="A42" s="39">
        <v>15</v>
      </c>
      <c r="B42" s="40">
        <v>31480</v>
      </c>
      <c r="C42" s="36" t="s">
        <v>27</v>
      </c>
      <c r="D42" s="191">
        <f t="shared" si="6"/>
        <v>68</v>
      </c>
      <c r="E42" s="403"/>
      <c r="F42" s="404">
        <v>5</v>
      </c>
      <c r="G42" s="404">
        <v>50</v>
      </c>
      <c r="H42" s="404">
        <v>10</v>
      </c>
      <c r="I42" s="404">
        <v>3</v>
      </c>
      <c r="J42" s="403"/>
      <c r="K42" s="192">
        <v>56.7</v>
      </c>
      <c r="L42" s="4"/>
      <c r="M42" s="3"/>
    </row>
    <row r="43" spans="1:13" ht="15" customHeight="1" thickBot="1" x14ac:dyDescent="0.3">
      <c r="A43" s="64"/>
      <c r="B43" s="57" t="s">
        <v>107</v>
      </c>
      <c r="C43" s="62"/>
      <c r="D43" s="56">
        <f t="shared" ref="D43:J43" si="7">SUM(D44:D60)</f>
        <v>929</v>
      </c>
      <c r="E43" s="406">
        <f t="shared" si="7"/>
        <v>2</v>
      </c>
      <c r="F43" s="406">
        <f t="shared" si="7"/>
        <v>17</v>
      </c>
      <c r="G43" s="406">
        <f t="shared" si="7"/>
        <v>518</v>
      </c>
      <c r="H43" s="406">
        <f t="shared" si="7"/>
        <v>204</v>
      </c>
      <c r="I43" s="406">
        <f t="shared" si="7"/>
        <v>187</v>
      </c>
      <c r="J43" s="406">
        <f t="shared" si="7"/>
        <v>1</v>
      </c>
      <c r="K43" s="63">
        <f>AVERAGE(K44:K60)</f>
        <v>65.676470588235304</v>
      </c>
      <c r="L43" s="4"/>
      <c r="M43" s="3"/>
    </row>
    <row r="44" spans="1:13" ht="15" customHeight="1" x14ac:dyDescent="0.25">
      <c r="A44" s="29">
        <v>1</v>
      </c>
      <c r="B44" s="38">
        <v>40010</v>
      </c>
      <c r="C44" s="35" t="s">
        <v>57</v>
      </c>
      <c r="D44" s="83">
        <f t="shared" ref="D44:D60" si="8">SUM(E44:J44)</f>
        <v>174</v>
      </c>
      <c r="E44" s="408"/>
      <c r="F44" s="408">
        <v>3</v>
      </c>
      <c r="G44" s="408">
        <v>84</v>
      </c>
      <c r="H44" s="408">
        <v>45</v>
      </c>
      <c r="I44" s="408">
        <v>42</v>
      </c>
      <c r="J44" s="408"/>
      <c r="K44" s="199">
        <v>69.599999999999994</v>
      </c>
      <c r="L44" s="4"/>
      <c r="M44" s="3"/>
    </row>
    <row r="45" spans="1:13" s="50" customFormat="1" ht="15" customHeight="1" x14ac:dyDescent="0.25">
      <c r="A45" s="30">
        <v>2</v>
      </c>
      <c r="B45" s="186">
        <v>40030</v>
      </c>
      <c r="C45" s="188" t="s">
        <v>141</v>
      </c>
      <c r="D45" s="200">
        <f t="shared" si="8"/>
        <v>54</v>
      </c>
      <c r="E45" s="327">
        <v>1</v>
      </c>
      <c r="F45" s="401">
        <v>1</v>
      </c>
      <c r="G45" s="401">
        <v>28</v>
      </c>
      <c r="H45" s="401">
        <v>13</v>
      </c>
      <c r="I45" s="401">
        <v>11</v>
      </c>
      <c r="J45" s="327"/>
      <c r="K45" s="190">
        <v>67</v>
      </c>
      <c r="L45" s="4"/>
      <c r="M45" s="3"/>
    </row>
    <row r="46" spans="1:13" s="50" customFormat="1" ht="15" customHeight="1" x14ac:dyDescent="0.25">
      <c r="A46" s="30">
        <v>3</v>
      </c>
      <c r="B46" s="186">
        <v>40410</v>
      </c>
      <c r="C46" s="188" t="s">
        <v>58</v>
      </c>
      <c r="D46" s="201">
        <f t="shared" si="8"/>
        <v>107</v>
      </c>
      <c r="E46" s="409">
        <v>1</v>
      </c>
      <c r="F46" s="409">
        <v>1</v>
      </c>
      <c r="G46" s="409">
        <v>51</v>
      </c>
      <c r="H46" s="409">
        <v>21</v>
      </c>
      <c r="I46" s="409">
        <v>33</v>
      </c>
      <c r="J46" s="409"/>
      <c r="K46" s="72">
        <v>69.8</v>
      </c>
      <c r="L46" s="4"/>
      <c r="M46" s="3"/>
    </row>
    <row r="47" spans="1:13" ht="15" customHeight="1" x14ac:dyDescent="0.25">
      <c r="A47" s="31">
        <v>4</v>
      </c>
      <c r="B47" s="186">
        <v>40011</v>
      </c>
      <c r="C47" s="188" t="s">
        <v>74</v>
      </c>
      <c r="D47" s="189">
        <f t="shared" si="8"/>
        <v>136</v>
      </c>
      <c r="E47" s="401"/>
      <c r="F47" s="401">
        <v>2</v>
      </c>
      <c r="G47" s="401">
        <v>83</v>
      </c>
      <c r="H47" s="401">
        <v>32</v>
      </c>
      <c r="I47" s="401">
        <v>19</v>
      </c>
      <c r="J47" s="401"/>
      <c r="K47" s="71">
        <v>65.099999999999994</v>
      </c>
      <c r="L47" s="4"/>
      <c r="M47" s="3"/>
    </row>
    <row r="48" spans="1:13" x14ac:dyDescent="0.25">
      <c r="A48" s="31">
        <v>5</v>
      </c>
      <c r="B48" s="186">
        <v>40080</v>
      </c>
      <c r="C48" s="188" t="s">
        <v>19</v>
      </c>
      <c r="D48" s="200">
        <f t="shared" si="8"/>
        <v>51</v>
      </c>
      <c r="E48" s="327"/>
      <c r="F48" s="401"/>
      <c r="G48" s="401">
        <v>29</v>
      </c>
      <c r="H48" s="401">
        <v>7</v>
      </c>
      <c r="I48" s="401">
        <v>15</v>
      </c>
      <c r="J48" s="327"/>
      <c r="K48" s="190">
        <v>68.599999999999994</v>
      </c>
      <c r="L48" s="4"/>
      <c r="M48" s="3"/>
    </row>
    <row r="49" spans="1:13" ht="15" customHeight="1" x14ac:dyDescent="0.25">
      <c r="A49" s="31">
        <v>6</v>
      </c>
      <c r="B49" s="186">
        <v>40100</v>
      </c>
      <c r="C49" s="188" t="s">
        <v>18</v>
      </c>
      <c r="D49" s="200">
        <f t="shared" si="8"/>
        <v>47</v>
      </c>
      <c r="E49" s="327"/>
      <c r="F49" s="401"/>
      <c r="G49" s="401">
        <v>22</v>
      </c>
      <c r="H49" s="401">
        <v>11</v>
      </c>
      <c r="I49" s="401">
        <v>14</v>
      </c>
      <c r="J49" s="327"/>
      <c r="K49" s="190">
        <v>70.599999999999994</v>
      </c>
      <c r="L49" s="4"/>
      <c r="M49" s="3"/>
    </row>
    <row r="50" spans="1:13" ht="15" customHeight="1" x14ac:dyDescent="0.25">
      <c r="A50" s="31">
        <v>7</v>
      </c>
      <c r="B50" s="186">
        <v>40020</v>
      </c>
      <c r="C50" s="188" t="s">
        <v>142</v>
      </c>
      <c r="D50" s="200">
        <f t="shared" si="8"/>
        <v>25</v>
      </c>
      <c r="E50" s="327"/>
      <c r="F50" s="401"/>
      <c r="G50" s="401">
        <v>17</v>
      </c>
      <c r="H50" s="401">
        <v>6</v>
      </c>
      <c r="I50" s="401">
        <v>2</v>
      </c>
      <c r="J50" s="327"/>
      <c r="K50" s="190">
        <v>64.099999999999994</v>
      </c>
      <c r="L50" s="4"/>
      <c r="M50" s="3"/>
    </row>
    <row r="51" spans="1:13" ht="15" customHeight="1" x14ac:dyDescent="0.25">
      <c r="A51" s="31">
        <v>8</v>
      </c>
      <c r="B51" s="186">
        <v>40031</v>
      </c>
      <c r="C51" s="188" t="s">
        <v>21</v>
      </c>
      <c r="D51" s="200">
        <f t="shared" si="8"/>
        <v>28</v>
      </c>
      <c r="E51" s="327"/>
      <c r="F51" s="401"/>
      <c r="G51" s="401">
        <v>14</v>
      </c>
      <c r="H51" s="401">
        <v>5</v>
      </c>
      <c r="I51" s="401">
        <v>8</v>
      </c>
      <c r="J51" s="327">
        <v>1</v>
      </c>
      <c r="K51" s="190">
        <v>73</v>
      </c>
      <c r="L51" s="4"/>
      <c r="M51" s="3"/>
    </row>
    <row r="52" spans="1:13" ht="15" customHeight="1" x14ac:dyDescent="0.25">
      <c r="A52" s="31">
        <v>9</v>
      </c>
      <c r="B52" s="186">
        <v>40210</v>
      </c>
      <c r="C52" s="188" t="s">
        <v>54</v>
      </c>
      <c r="D52" s="200">
        <f t="shared" si="8"/>
        <v>13</v>
      </c>
      <c r="E52" s="327"/>
      <c r="F52" s="401">
        <v>2</v>
      </c>
      <c r="G52" s="401">
        <v>9</v>
      </c>
      <c r="H52" s="401"/>
      <c r="I52" s="401">
        <v>2</v>
      </c>
      <c r="J52" s="327"/>
      <c r="K52" s="190">
        <v>56.5</v>
      </c>
      <c r="L52" s="4"/>
      <c r="M52" s="3"/>
    </row>
    <row r="53" spans="1:13" ht="15" customHeight="1" x14ac:dyDescent="0.25">
      <c r="A53" s="31">
        <v>10</v>
      </c>
      <c r="B53" s="186">
        <v>40360</v>
      </c>
      <c r="C53" s="188" t="s">
        <v>44</v>
      </c>
      <c r="D53" s="200">
        <f t="shared" si="8"/>
        <v>26</v>
      </c>
      <c r="E53" s="327"/>
      <c r="F53" s="401">
        <v>1</v>
      </c>
      <c r="G53" s="401">
        <v>17</v>
      </c>
      <c r="H53" s="401">
        <v>4</v>
      </c>
      <c r="I53" s="401">
        <v>4</v>
      </c>
      <c r="J53" s="327"/>
      <c r="K53" s="190">
        <v>61.1</v>
      </c>
      <c r="L53" s="4"/>
      <c r="M53" s="3"/>
    </row>
    <row r="54" spans="1:13" ht="15" customHeight="1" x14ac:dyDescent="0.25">
      <c r="A54" s="31">
        <v>11</v>
      </c>
      <c r="B54" s="186">
        <v>40720</v>
      </c>
      <c r="C54" s="188" t="s">
        <v>95</v>
      </c>
      <c r="D54" s="200">
        <f t="shared" si="8"/>
        <v>51</v>
      </c>
      <c r="E54" s="327"/>
      <c r="F54" s="410">
        <v>1</v>
      </c>
      <c r="G54" s="410">
        <v>26</v>
      </c>
      <c r="H54" s="410">
        <v>18</v>
      </c>
      <c r="I54" s="410">
        <v>6</v>
      </c>
      <c r="J54" s="327"/>
      <c r="K54" s="190">
        <v>65.599999999999994</v>
      </c>
      <c r="L54" s="4"/>
      <c r="M54" s="3"/>
    </row>
    <row r="55" spans="1:13" s="110" customFormat="1" ht="15" customHeight="1" x14ac:dyDescent="0.25">
      <c r="A55" s="31">
        <v>12</v>
      </c>
      <c r="B55" s="186">
        <v>40730</v>
      </c>
      <c r="C55" s="188" t="s">
        <v>55</v>
      </c>
      <c r="D55" s="207">
        <f t="shared" si="8"/>
        <v>9</v>
      </c>
      <c r="E55" s="327"/>
      <c r="F55" s="410"/>
      <c r="G55" s="410">
        <v>7</v>
      </c>
      <c r="H55" s="410"/>
      <c r="I55" s="410">
        <v>2</v>
      </c>
      <c r="J55" s="327"/>
      <c r="K55" s="190">
        <v>66.2</v>
      </c>
      <c r="L55" s="4"/>
      <c r="M55" s="3"/>
    </row>
    <row r="56" spans="1:13" ht="15" customHeight="1" x14ac:dyDescent="0.25">
      <c r="A56" s="31">
        <v>13</v>
      </c>
      <c r="B56" s="186">
        <v>40820</v>
      </c>
      <c r="C56" s="188" t="s">
        <v>143</v>
      </c>
      <c r="D56" s="200">
        <f t="shared" si="8"/>
        <v>32</v>
      </c>
      <c r="E56" s="327"/>
      <c r="F56" s="401"/>
      <c r="G56" s="401">
        <v>18</v>
      </c>
      <c r="H56" s="401">
        <v>8</v>
      </c>
      <c r="I56" s="401">
        <v>6</v>
      </c>
      <c r="J56" s="327"/>
      <c r="K56" s="190">
        <v>70</v>
      </c>
      <c r="L56" s="4"/>
      <c r="M56" s="3"/>
    </row>
    <row r="57" spans="1:13" ht="15" customHeight="1" x14ac:dyDescent="0.25">
      <c r="A57" s="31">
        <v>14</v>
      </c>
      <c r="B57" s="203">
        <v>40840</v>
      </c>
      <c r="C57" s="204" t="s">
        <v>17</v>
      </c>
      <c r="D57" s="200">
        <f t="shared" si="8"/>
        <v>25</v>
      </c>
      <c r="E57" s="327"/>
      <c r="F57" s="401"/>
      <c r="G57" s="401">
        <v>20</v>
      </c>
      <c r="H57" s="401">
        <v>4</v>
      </c>
      <c r="I57" s="401">
        <v>1</v>
      </c>
      <c r="J57" s="327"/>
      <c r="K57" s="190">
        <v>61.8</v>
      </c>
      <c r="L57" s="4"/>
      <c r="M57" s="3"/>
    </row>
    <row r="58" spans="1:13" ht="15" customHeight="1" x14ac:dyDescent="0.25">
      <c r="A58" s="31">
        <v>15</v>
      </c>
      <c r="B58" s="186">
        <v>40950</v>
      </c>
      <c r="C58" s="188" t="s">
        <v>56</v>
      </c>
      <c r="D58" s="200">
        <f t="shared" si="8"/>
        <v>31</v>
      </c>
      <c r="E58" s="327"/>
      <c r="F58" s="401"/>
      <c r="G58" s="401">
        <v>26</v>
      </c>
      <c r="H58" s="401">
        <v>3</v>
      </c>
      <c r="I58" s="401">
        <v>2</v>
      </c>
      <c r="J58" s="327"/>
      <c r="K58" s="190">
        <v>59.9</v>
      </c>
      <c r="L58" s="4"/>
      <c r="M58" s="3"/>
    </row>
    <row r="59" spans="1:13" ht="15" customHeight="1" x14ac:dyDescent="0.25">
      <c r="A59" s="31">
        <v>16</v>
      </c>
      <c r="B59" s="196">
        <v>40990</v>
      </c>
      <c r="C59" s="188" t="s">
        <v>20</v>
      </c>
      <c r="D59" s="200">
        <f t="shared" si="8"/>
        <v>58</v>
      </c>
      <c r="E59" s="327"/>
      <c r="F59" s="401">
        <v>1</v>
      </c>
      <c r="G59" s="401">
        <v>28</v>
      </c>
      <c r="H59" s="401">
        <v>14</v>
      </c>
      <c r="I59" s="401">
        <v>15</v>
      </c>
      <c r="J59" s="327"/>
      <c r="K59" s="190">
        <v>68.900000000000006</v>
      </c>
      <c r="L59" s="4"/>
      <c r="M59" s="3"/>
    </row>
    <row r="60" spans="1:13" s="50" customFormat="1" ht="15" customHeight="1" thickBot="1" x14ac:dyDescent="0.3">
      <c r="A60" s="31">
        <v>17</v>
      </c>
      <c r="B60" s="40">
        <v>40133</v>
      </c>
      <c r="C60" s="36" t="s">
        <v>15</v>
      </c>
      <c r="D60" s="200">
        <f t="shared" si="8"/>
        <v>62</v>
      </c>
      <c r="E60" s="327"/>
      <c r="F60" s="401">
        <v>5</v>
      </c>
      <c r="G60" s="401">
        <v>39</v>
      </c>
      <c r="H60" s="401">
        <v>13</v>
      </c>
      <c r="I60" s="401">
        <v>5</v>
      </c>
      <c r="J60" s="327"/>
      <c r="K60" s="190">
        <v>58.7</v>
      </c>
      <c r="L60" s="4"/>
      <c r="M60" s="3"/>
    </row>
    <row r="61" spans="1:13" ht="15" customHeight="1" thickBot="1" x14ac:dyDescent="0.3">
      <c r="A61" s="64"/>
      <c r="B61" s="57" t="s">
        <v>108</v>
      </c>
      <c r="C61" s="62"/>
      <c r="D61" s="56">
        <f t="shared" ref="D61:J61" si="9">SUM(D62:D75)</f>
        <v>654</v>
      </c>
      <c r="E61" s="406">
        <f t="shared" si="9"/>
        <v>5</v>
      </c>
      <c r="F61" s="406">
        <f t="shared" si="9"/>
        <v>20</v>
      </c>
      <c r="G61" s="406">
        <f t="shared" si="9"/>
        <v>382</v>
      </c>
      <c r="H61" s="406">
        <f t="shared" si="9"/>
        <v>139</v>
      </c>
      <c r="I61" s="406">
        <f t="shared" si="9"/>
        <v>108</v>
      </c>
      <c r="J61" s="406">
        <f t="shared" si="9"/>
        <v>0</v>
      </c>
      <c r="K61" s="63">
        <f>AVERAGE(K62:K75)</f>
        <v>62.071428571428569</v>
      </c>
      <c r="L61" s="4"/>
      <c r="M61" s="3"/>
    </row>
    <row r="62" spans="1:13" ht="15" customHeight="1" x14ac:dyDescent="0.25">
      <c r="A62" s="29">
        <v>1</v>
      </c>
      <c r="B62" s="38">
        <v>50040</v>
      </c>
      <c r="C62" s="35" t="s">
        <v>60</v>
      </c>
      <c r="D62" s="193">
        <f t="shared" ref="D62:D115" si="10">SUM(E62:J62)</f>
        <v>55</v>
      </c>
      <c r="E62" s="407"/>
      <c r="F62" s="411"/>
      <c r="G62" s="411">
        <v>31</v>
      </c>
      <c r="H62" s="411">
        <v>10</v>
      </c>
      <c r="I62" s="411">
        <v>14</v>
      </c>
      <c r="J62" s="412"/>
      <c r="K62" s="206">
        <v>67.099999999999994</v>
      </c>
      <c r="L62" s="4"/>
      <c r="M62" s="3"/>
    </row>
    <row r="63" spans="1:13" ht="15" customHeight="1" x14ac:dyDescent="0.25">
      <c r="A63" s="31">
        <v>2</v>
      </c>
      <c r="B63" s="186">
        <v>50003</v>
      </c>
      <c r="C63" s="188" t="s">
        <v>79</v>
      </c>
      <c r="D63" s="205">
        <f t="shared" si="10"/>
        <v>69</v>
      </c>
      <c r="E63" s="327"/>
      <c r="F63" s="401"/>
      <c r="G63" s="401">
        <v>36</v>
      </c>
      <c r="H63" s="401">
        <v>21</v>
      </c>
      <c r="I63" s="401">
        <v>12</v>
      </c>
      <c r="J63" s="327"/>
      <c r="K63" s="190">
        <v>69.400000000000006</v>
      </c>
      <c r="L63" s="4"/>
      <c r="M63" s="3"/>
    </row>
    <row r="64" spans="1:13" ht="15" customHeight="1" x14ac:dyDescent="0.25">
      <c r="A64" s="31">
        <v>3</v>
      </c>
      <c r="B64" s="186">
        <v>50060</v>
      </c>
      <c r="C64" s="188" t="s">
        <v>124</v>
      </c>
      <c r="D64" s="205">
        <f t="shared" si="10"/>
        <v>54</v>
      </c>
      <c r="E64" s="327"/>
      <c r="F64" s="413">
        <v>1</v>
      </c>
      <c r="G64" s="413">
        <v>30</v>
      </c>
      <c r="H64" s="413">
        <v>13</v>
      </c>
      <c r="I64" s="413">
        <v>10</v>
      </c>
      <c r="J64" s="327"/>
      <c r="K64" s="190">
        <v>66.8</v>
      </c>
      <c r="L64" s="4"/>
      <c r="M64" s="3"/>
    </row>
    <row r="65" spans="1:13" ht="15" customHeight="1" x14ac:dyDescent="0.25">
      <c r="A65" s="31">
        <v>4</v>
      </c>
      <c r="B65" s="186">
        <v>50170</v>
      </c>
      <c r="C65" s="188" t="s">
        <v>14</v>
      </c>
      <c r="D65" s="205">
        <f t="shared" si="10"/>
        <v>30</v>
      </c>
      <c r="E65" s="327"/>
      <c r="F65" s="401"/>
      <c r="G65" s="401">
        <v>25</v>
      </c>
      <c r="H65" s="401">
        <v>5</v>
      </c>
      <c r="I65" s="401">
        <v>0</v>
      </c>
      <c r="J65" s="327"/>
      <c r="K65" s="190">
        <v>55.4</v>
      </c>
      <c r="L65" s="4"/>
      <c r="M65" s="3"/>
    </row>
    <row r="66" spans="1:13" ht="15" customHeight="1" x14ac:dyDescent="0.25">
      <c r="A66" s="31">
        <v>5</v>
      </c>
      <c r="B66" s="186">
        <v>50230</v>
      </c>
      <c r="C66" s="188" t="s">
        <v>75</v>
      </c>
      <c r="D66" s="205">
        <f t="shared" si="10"/>
        <v>35</v>
      </c>
      <c r="E66" s="327"/>
      <c r="F66" s="401"/>
      <c r="G66" s="401">
        <v>17</v>
      </c>
      <c r="H66" s="401">
        <v>11</v>
      </c>
      <c r="I66" s="401">
        <v>7</v>
      </c>
      <c r="J66" s="327"/>
      <c r="K66" s="190">
        <v>67.900000000000006</v>
      </c>
      <c r="L66" s="4"/>
      <c r="M66" s="3"/>
    </row>
    <row r="67" spans="1:13" ht="15" customHeight="1" x14ac:dyDescent="0.25">
      <c r="A67" s="31">
        <v>6</v>
      </c>
      <c r="B67" s="186">
        <v>50340</v>
      </c>
      <c r="C67" s="188" t="s">
        <v>63</v>
      </c>
      <c r="D67" s="205">
        <f t="shared" si="10"/>
        <v>40</v>
      </c>
      <c r="E67" s="327">
        <v>3</v>
      </c>
      <c r="F67" s="401">
        <v>6</v>
      </c>
      <c r="G67" s="401">
        <v>22</v>
      </c>
      <c r="H67" s="401">
        <v>4</v>
      </c>
      <c r="I67" s="401">
        <v>5</v>
      </c>
      <c r="J67" s="327"/>
      <c r="K67" s="190">
        <v>53</v>
      </c>
      <c r="L67" s="4"/>
      <c r="M67" s="3"/>
    </row>
    <row r="68" spans="1:13" ht="15" customHeight="1" x14ac:dyDescent="0.25">
      <c r="A68" s="31">
        <v>7</v>
      </c>
      <c r="B68" s="186">
        <v>50420</v>
      </c>
      <c r="C68" s="188" t="s">
        <v>61</v>
      </c>
      <c r="D68" s="205">
        <f t="shared" si="10"/>
        <v>50</v>
      </c>
      <c r="E68" s="327"/>
      <c r="F68" s="401"/>
      <c r="G68" s="401">
        <v>34</v>
      </c>
      <c r="H68" s="401">
        <v>6</v>
      </c>
      <c r="I68" s="401">
        <v>10</v>
      </c>
      <c r="J68" s="327"/>
      <c r="K68" s="190">
        <v>66</v>
      </c>
      <c r="L68" s="4"/>
      <c r="M68" s="3"/>
    </row>
    <row r="69" spans="1:13" ht="15" customHeight="1" x14ac:dyDescent="0.25">
      <c r="A69" s="31">
        <v>8</v>
      </c>
      <c r="B69" s="186">
        <v>50450</v>
      </c>
      <c r="C69" s="188" t="s">
        <v>62</v>
      </c>
      <c r="D69" s="205">
        <f t="shared" si="10"/>
        <v>50</v>
      </c>
      <c r="E69" s="327"/>
      <c r="F69" s="414">
        <v>2</v>
      </c>
      <c r="G69" s="414">
        <v>32</v>
      </c>
      <c r="H69" s="414">
        <v>10</v>
      </c>
      <c r="I69" s="414">
        <v>6</v>
      </c>
      <c r="J69" s="327"/>
      <c r="K69" s="190">
        <v>61.7</v>
      </c>
      <c r="L69" s="4"/>
      <c r="M69" s="3"/>
    </row>
    <row r="70" spans="1:13" s="110" customFormat="1" ht="15" customHeight="1" x14ac:dyDescent="0.25">
      <c r="A70" s="31">
        <v>9</v>
      </c>
      <c r="B70" s="186">
        <v>50620</v>
      </c>
      <c r="C70" s="188" t="s">
        <v>12</v>
      </c>
      <c r="D70" s="207">
        <f t="shared" si="10"/>
        <v>46</v>
      </c>
      <c r="E70" s="327"/>
      <c r="F70" s="414">
        <v>4</v>
      </c>
      <c r="G70" s="414">
        <v>36</v>
      </c>
      <c r="H70" s="414">
        <v>5</v>
      </c>
      <c r="I70" s="414">
        <v>1</v>
      </c>
      <c r="J70" s="327"/>
      <c r="K70" s="190">
        <v>53.2</v>
      </c>
      <c r="L70" s="4"/>
      <c r="M70" s="3"/>
    </row>
    <row r="71" spans="1:13" ht="15" customHeight="1" x14ac:dyDescent="0.25">
      <c r="A71" s="31">
        <v>10</v>
      </c>
      <c r="B71" s="196">
        <v>50760</v>
      </c>
      <c r="C71" s="188" t="s">
        <v>76</v>
      </c>
      <c r="D71" s="205">
        <f t="shared" si="10"/>
        <v>69</v>
      </c>
      <c r="E71" s="327"/>
      <c r="F71" s="401">
        <v>1</v>
      </c>
      <c r="G71" s="401">
        <v>31</v>
      </c>
      <c r="H71" s="401">
        <v>21</v>
      </c>
      <c r="I71" s="401">
        <v>16</v>
      </c>
      <c r="J71" s="327"/>
      <c r="K71" s="190">
        <v>70.2</v>
      </c>
      <c r="L71" s="4"/>
      <c r="M71" s="3"/>
    </row>
    <row r="72" spans="1:13" s="110" customFormat="1" ht="15" customHeight="1" x14ac:dyDescent="0.25">
      <c r="A72" s="31">
        <v>11</v>
      </c>
      <c r="B72" s="186">
        <v>50780</v>
      </c>
      <c r="C72" s="188" t="s">
        <v>112</v>
      </c>
      <c r="D72" s="207">
        <f t="shared" si="10"/>
        <v>19</v>
      </c>
      <c r="E72" s="327">
        <v>2</v>
      </c>
      <c r="F72" s="401">
        <v>2</v>
      </c>
      <c r="G72" s="401">
        <v>15</v>
      </c>
      <c r="H72" s="401"/>
      <c r="I72" s="401"/>
      <c r="J72" s="327"/>
      <c r="K72" s="190">
        <v>43</v>
      </c>
      <c r="L72" s="4"/>
      <c r="M72" s="3"/>
    </row>
    <row r="73" spans="1:13" ht="15" customHeight="1" x14ac:dyDescent="0.25">
      <c r="A73" s="31">
        <v>12</v>
      </c>
      <c r="B73" s="186">
        <v>50930</v>
      </c>
      <c r="C73" s="188" t="s">
        <v>59</v>
      </c>
      <c r="D73" s="205">
        <f t="shared" si="10"/>
        <v>26</v>
      </c>
      <c r="E73" s="327"/>
      <c r="F73" s="401">
        <v>1</v>
      </c>
      <c r="G73" s="401">
        <v>15</v>
      </c>
      <c r="H73" s="401">
        <v>9</v>
      </c>
      <c r="I73" s="401">
        <v>1</v>
      </c>
      <c r="J73" s="327"/>
      <c r="K73" s="190">
        <v>60.5</v>
      </c>
      <c r="L73" s="4"/>
      <c r="M73" s="3"/>
    </row>
    <row r="74" spans="1:13" s="110" customFormat="1" ht="15" customHeight="1" x14ac:dyDescent="0.25">
      <c r="A74" s="31">
        <v>13</v>
      </c>
      <c r="B74" s="321">
        <v>51370</v>
      </c>
      <c r="C74" s="214" t="s">
        <v>77</v>
      </c>
      <c r="D74" s="207">
        <f t="shared" ref="D74" si="11">SUM(E74:J74)</f>
        <v>53</v>
      </c>
      <c r="E74" s="327"/>
      <c r="F74" s="401">
        <v>3</v>
      </c>
      <c r="G74" s="401">
        <v>22</v>
      </c>
      <c r="H74" s="401">
        <v>16</v>
      </c>
      <c r="I74" s="401">
        <v>12</v>
      </c>
      <c r="J74" s="327"/>
      <c r="K74" s="190">
        <v>68.8</v>
      </c>
      <c r="L74" s="4"/>
      <c r="M74" s="3"/>
    </row>
    <row r="75" spans="1:13" ht="15" customHeight="1" thickBot="1" x14ac:dyDescent="0.3">
      <c r="A75" s="31">
        <v>14</v>
      </c>
      <c r="B75" s="40">
        <v>51580</v>
      </c>
      <c r="C75" s="36" t="s">
        <v>151</v>
      </c>
      <c r="D75" s="205">
        <f t="shared" si="10"/>
        <v>58</v>
      </c>
      <c r="E75" s="327"/>
      <c r="F75" s="401"/>
      <c r="G75" s="401">
        <v>36</v>
      </c>
      <c r="H75" s="401">
        <v>8</v>
      </c>
      <c r="I75" s="401">
        <v>14</v>
      </c>
      <c r="J75" s="327"/>
      <c r="K75" s="190">
        <v>66</v>
      </c>
      <c r="L75" s="4"/>
      <c r="M75" s="3"/>
    </row>
    <row r="76" spans="1:13" ht="15" customHeight="1" thickBot="1" x14ac:dyDescent="0.3">
      <c r="A76" s="64"/>
      <c r="B76" s="57" t="s">
        <v>109</v>
      </c>
      <c r="C76" s="62"/>
      <c r="D76" s="56">
        <f t="shared" ref="D76:J76" si="12">SUM(D77:D105)</f>
        <v>1837</v>
      </c>
      <c r="E76" s="406">
        <f t="shared" si="12"/>
        <v>6</v>
      </c>
      <c r="F76" s="406">
        <f t="shared" si="12"/>
        <v>42</v>
      </c>
      <c r="G76" s="406">
        <f t="shared" si="12"/>
        <v>1012</v>
      </c>
      <c r="H76" s="406">
        <f t="shared" si="12"/>
        <v>416</v>
      </c>
      <c r="I76" s="406">
        <f t="shared" si="12"/>
        <v>357</v>
      </c>
      <c r="J76" s="406">
        <f t="shared" si="12"/>
        <v>4</v>
      </c>
      <c r="K76" s="65">
        <f>AVERAGE(K77:K105)</f>
        <v>66.027586206896558</v>
      </c>
      <c r="L76" s="4"/>
      <c r="M76" s="3"/>
    </row>
    <row r="77" spans="1:13" ht="15" customHeight="1" x14ac:dyDescent="0.25">
      <c r="A77" s="29">
        <v>1</v>
      </c>
      <c r="B77" s="38">
        <v>60010</v>
      </c>
      <c r="C77" s="35" t="s">
        <v>148</v>
      </c>
      <c r="D77" s="193">
        <f t="shared" si="10"/>
        <v>47</v>
      </c>
      <c r="E77" s="407"/>
      <c r="F77" s="408">
        <v>1</v>
      </c>
      <c r="G77" s="408">
        <v>24</v>
      </c>
      <c r="H77" s="408">
        <v>12</v>
      </c>
      <c r="I77" s="408">
        <v>10</v>
      </c>
      <c r="J77" s="407"/>
      <c r="K77" s="195">
        <v>67</v>
      </c>
      <c r="L77" s="2"/>
      <c r="M77" s="3"/>
    </row>
    <row r="78" spans="1:13" ht="15" customHeight="1" x14ac:dyDescent="0.25">
      <c r="A78" s="31">
        <v>2</v>
      </c>
      <c r="B78" s="186">
        <v>60050</v>
      </c>
      <c r="C78" s="188" t="s">
        <v>6</v>
      </c>
      <c r="D78" s="207">
        <f t="shared" si="10"/>
        <v>46</v>
      </c>
      <c r="E78" s="327">
        <v>1</v>
      </c>
      <c r="F78" s="401">
        <v>1</v>
      </c>
      <c r="G78" s="401">
        <v>25</v>
      </c>
      <c r="H78" s="401">
        <v>12</v>
      </c>
      <c r="I78" s="401">
        <v>7</v>
      </c>
      <c r="J78" s="327"/>
      <c r="K78" s="190">
        <v>65</v>
      </c>
      <c r="L78" s="2"/>
      <c r="M78" s="3"/>
    </row>
    <row r="79" spans="1:13" ht="15" customHeight="1" x14ac:dyDescent="0.25">
      <c r="A79" s="31">
        <v>3</v>
      </c>
      <c r="B79" s="186">
        <v>60070</v>
      </c>
      <c r="C79" s="188" t="s">
        <v>149</v>
      </c>
      <c r="D79" s="207">
        <f t="shared" si="10"/>
        <v>77</v>
      </c>
      <c r="E79" s="327"/>
      <c r="F79" s="401"/>
      <c r="G79" s="401">
        <v>47</v>
      </c>
      <c r="H79" s="401">
        <v>19</v>
      </c>
      <c r="I79" s="401">
        <v>11</v>
      </c>
      <c r="J79" s="327"/>
      <c r="K79" s="190">
        <v>68.3</v>
      </c>
      <c r="L79" s="2"/>
      <c r="M79" s="3"/>
    </row>
    <row r="80" spans="1:13" ht="15" customHeight="1" x14ac:dyDescent="0.25">
      <c r="A80" s="31">
        <v>4</v>
      </c>
      <c r="B80" s="186">
        <v>60180</v>
      </c>
      <c r="C80" s="188" t="s">
        <v>7</v>
      </c>
      <c r="D80" s="207">
        <f t="shared" si="10"/>
        <v>49</v>
      </c>
      <c r="E80" s="327">
        <v>1</v>
      </c>
      <c r="F80" s="401">
        <v>3</v>
      </c>
      <c r="G80" s="401">
        <v>33</v>
      </c>
      <c r="H80" s="401">
        <v>4</v>
      </c>
      <c r="I80" s="401">
        <v>8</v>
      </c>
      <c r="J80" s="327"/>
      <c r="K80" s="190">
        <v>60.4</v>
      </c>
      <c r="L80" s="2"/>
      <c r="M80" s="3"/>
    </row>
    <row r="81" spans="1:13" ht="15" customHeight="1" x14ac:dyDescent="0.25">
      <c r="A81" s="31">
        <v>5</v>
      </c>
      <c r="B81" s="186">
        <v>60240</v>
      </c>
      <c r="C81" s="188" t="s">
        <v>125</v>
      </c>
      <c r="D81" s="207">
        <f t="shared" si="10"/>
        <v>80</v>
      </c>
      <c r="E81" s="327"/>
      <c r="F81" s="401">
        <v>3</v>
      </c>
      <c r="G81" s="401">
        <v>47</v>
      </c>
      <c r="H81" s="401">
        <v>16</v>
      </c>
      <c r="I81" s="401">
        <v>14</v>
      </c>
      <c r="J81" s="327"/>
      <c r="K81" s="190">
        <v>67</v>
      </c>
      <c r="L81" s="2"/>
      <c r="M81" s="3"/>
    </row>
    <row r="82" spans="1:13" s="110" customFormat="1" ht="15" customHeight="1" x14ac:dyDescent="0.25">
      <c r="A82" s="31">
        <v>6</v>
      </c>
      <c r="B82" s="186">
        <v>60560</v>
      </c>
      <c r="C82" s="188" t="s">
        <v>11</v>
      </c>
      <c r="D82" s="207">
        <f t="shared" si="10"/>
        <v>32</v>
      </c>
      <c r="E82" s="327"/>
      <c r="F82" s="401"/>
      <c r="G82" s="401">
        <v>18</v>
      </c>
      <c r="H82" s="401">
        <v>8</v>
      </c>
      <c r="I82" s="401">
        <v>6</v>
      </c>
      <c r="J82" s="327"/>
      <c r="K82" s="190">
        <v>66.8</v>
      </c>
      <c r="L82" s="2"/>
      <c r="M82" s="3"/>
    </row>
    <row r="83" spans="1:13" ht="15" customHeight="1" x14ac:dyDescent="0.25">
      <c r="A83" s="31">
        <v>7</v>
      </c>
      <c r="B83" s="186">
        <v>60660</v>
      </c>
      <c r="C83" s="188" t="s">
        <v>2</v>
      </c>
      <c r="D83" s="207">
        <f t="shared" si="10"/>
        <v>19</v>
      </c>
      <c r="E83" s="327"/>
      <c r="F83" s="401"/>
      <c r="G83" s="401">
        <v>15</v>
      </c>
      <c r="H83" s="401">
        <v>3</v>
      </c>
      <c r="I83" s="401">
        <v>1</v>
      </c>
      <c r="J83" s="327"/>
      <c r="K83" s="190">
        <v>60.4</v>
      </c>
      <c r="L83" s="2"/>
      <c r="M83" s="3"/>
    </row>
    <row r="84" spans="1:13" s="50" customFormat="1" ht="15" customHeight="1" x14ac:dyDescent="0.25">
      <c r="A84" s="31">
        <v>8</v>
      </c>
      <c r="B84" s="41">
        <v>60001</v>
      </c>
      <c r="C84" s="37" t="s">
        <v>4</v>
      </c>
      <c r="D84" s="207">
        <f t="shared" si="10"/>
        <v>27</v>
      </c>
      <c r="E84" s="327"/>
      <c r="F84" s="401"/>
      <c r="G84" s="401">
        <v>16</v>
      </c>
      <c r="H84" s="401">
        <v>6</v>
      </c>
      <c r="I84" s="401">
        <v>5</v>
      </c>
      <c r="J84" s="327"/>
      <c r="K84" s="190">
        <v>67</v>
      </c>
      <c r="L84" s="2"/>
      <c r="M84" s="3"/>
    </row>
    <row r="85" spans="1:13" ht="15" customHeight="1" x14ac:dyDescent="0.25">
      <c r="A85" s="31">
        <v>9</v>
      </c>
      <c r="B85" s="196">
        <v>60850</v>
      </c>
      <c r="C85" s="188" t="s">
        <v>150</v>
      </c>
      <c r="D85" s="207">
        <f t="shared" si="10"/>
        <v>38</v>
      </c>
      <c r="E85" s="327"/>
      <c r="F85" s="401"/>
      <c r="G85" s="401">
        <v>25</v>
      </c>
      <c r="H85" s="401">
        <v>6</v>
      </c>
      <c r="I85" s="401">
        <v>7</v>
      </c>
      <c r="J85" s="327"/>
      <c r="K85" s="190">
        <v>64.599999999999994</v>
      </c>
      <c r="L85" s="2"/>
      <c r="M85" s="3"/>
    </row>
    <row r="86" spans="1:13" ht="15" customHeight="1" x14ac:dyDescent="0.25">
      <c r="A86" s="31">
        <v>10</v>
      </c>
      <c r="B86" s="196">
        <v>60910</v>
      </c>
      <c r="C86" s="188" t="s">
        <v>10</v>
      </c>
      <c r="D86" s="207">
        <f t="shared" si="10"/>
        <v>48</v>
      </c>
      <c r="E86" s="327"/>
      <c r="F86" s="401"/>
      <c r="G86" s="401">
        <v>24</v>
      </c>
      <c r="H86" s="401">
        <v>19</v>
      </c>
      <c r="I86" s="401">
        <v>5</v>
      </c>
      <c r="J86" s="327"/>
      <c r="K86" s="190">
        <v>68.099999999999994</v>
      </c>
      <c r="L86" s="2"/>
      <c r="M86" s="3"/>
    </row>
    <row r="87" spans="1:13" ht="15" customHeight="1" x14ac:dyDescent="0.25">
      <c r="A87" s="31">
        <v>11</v>
      </c>
      <c r="B87" s="196">
        <v>60980</v>
      </c>
      <c r="C87" s="188" t="s">
        <v>5</v>
      </c>
      <c r="D87" s="207">
        <f t="shared" si="10"/>
        <v>40</v>
      </c>
      <c r="E87" s="327"/>
      <c r="F87" s="401"/>
      <c r="G87" s="401">
        <v>24</v>
      </c>
      <c r="H87" s="401">
        <v>9</v>
      </c>
      <c r="I87" s="401">
        <v>7</v>
      </c>
      <c r="J87" s="327"/>
      <c r="K87" s="190">
        <v>66.599999999999994</v>
      </c>
      <c r="L87" s="2"/>
      <c r="M87" s="3"/>
    </row>
    <row r="88" spans="1:13" ht="15" customHeight="1" x14ac:dyDescent="0.25">
      <c r="A88" s="31">
        <v>12</v>
      </c>
      <c r="B88" s="196">
        <v>61080</v>
      </c>
      <c r="C88" s="188" t="s">
        <v>147</v>
      </c>
      <c r="D88" s="207">
        <f t="shared" si="10"/>
        <v>64</v>
      </c>
      <c r="E88" s="327"/>
      <c r="F88" s="401">
        <v>2</v>
      </c>
      <c r="G88" s="401">
        <v>45</v>
      </c>
      <c r="H88" s="401">
        <v>8</v>
      </c>
      <c r="I88" s="401">
        <v>9</v>
      </c>
      <c r="J88" s="327"/>
      <c r="K88" s="190">
        <v>62.1</v>
      </c>
      <c r="L88" s="2"/>
      <c r="M88" s="3"/>
    </row>
    <row r="89" spans="1:13" ht="15" customHeight="1" x14ac:dyDescent="0.25">
      <c r="A89" s="31">
        <v>13</v>
      </c>
      <c r="B89" s="196">
        <v>61150</v>
      </c>
      <c r="C89" s="188" t="s">
        <v>146</v>
      </c>
      <c r="D89" s="207">
        <f t="shared" si="10"/>
        <v>36</v>
      </c>
      <c r="E89" s="327"/>
      <c r="F89" s="401"/>
      <c r="G89" s="401">
        <v>24</v>
      </c>
      <c r="H89" s="401">
        <v>8</v>
      </c>
      <c r="I89" s="401">
        <v>4</v>
      </c>
      <c r="J89" s="327"/>
      <c r="K89" s="190">
        <v>64.599999999999994</v>
      </c>
      <c r="L89" s="2"/>
      <c r="M89" s="3"/>
    </row>
    <row r="90" spans="1:13" ht="15" customHeight="1" x14ac:dyDescent="0.25">
      <c r="A90" s="31">
        <v>14</v>
      </c>
      <c r="B90" s="196">
        <v>61210</v>
      </c>
      <c r="C90" s="188" t="s">
        <v>126</v>
      </c>
      <c r="D90" s="207">
        <f t="shared" si="10"/>
        <v>47</v>
      </c>
      <c r="E90" s="327"/>
      <c r="F90" s="401">
        <v>7</v>
      </c>
      <c r="G90" s="401">
        <v>34</v>
      </c>
      <c r="H90" s="401">
        <v>5</v>
      </c>
      <c r="I90" s="401">
        <v>1</v>
      </c>
      <c r="J90" s="327"/>
      <c r="K90" s="190">
        <v>60</v>
      </c>
      <c r="L90" s="2"/>
      <c r="M90" s="3"/>
    </row>
    <row r="91" spans="1:13" ht="15" customHeight="1" x14ac:dyDescent="0.25">
      <c r="A91" s="31">
        <v>15</v>
      </c>
      <c r="B91" s="196">
        <v>61290</v>
      </c>
      <c r="C91" s="188" t="s">
        <v>8</v>
      </c>
      <c r="D91" s="207">
        <f t="shared" si="10"/>
        <v>23</v>
      </c>
      <c r="E91" s="327">
        <v>1</v>
      </c>
      <c r="F91" s="401">
        <v>1</v>
      </c>
      <c r="G91" s="401">
        <v>12</v>
      </c>
      <c r="H91" s="401">
        <v>5</v>
      </c>
      <c r="I91" s="401">
        <v>4</v>
      </c>
      <c r="J91" s="327"/>
      <c r="K91" s="190">
        <v>62.7</v>
      </c>
      <c r="L91" s="2"/>
      <c r="M91" s="3"/>
    </row>
    <row r="92" spans="1:13" ht="15" customHeight="1" x14ac:dyDescent="0.25">
      <c r="A92" s="31">
        <v>16</v>
      </c>
      <c r="B92" s="196">
        <v>61340</v>
      </c>
      <c r="C92" s="188" t="s">
        <v>127</v>
      </c>
      <c r="D92" s="207">
        <f t="shared" si="10"/>
        <v>47</v>
      </c>
      <c r="E92" s="327"/>
      <c r="F92" s="401">
        <v>4</v>
      </c>
      <c r="G92" s="401">
        <v>35</v>
      </c>
      <c r="H92" s="401">
        <v>6</v>
      </c>
      <c r="I92" s="401">
        <v>2</v>
      </c>
      <c r="J92" s="327"/>
      <c r="K92" s="190">
        <v>56.4</v>
      </c>
      <c r="L92" s="2"/>
      <c r="M92" s="3"/>
    </row>
    <row r="93" spans="1:13" ht="15" customHeight="1" x14ac:dyDescent="0.25">
      <c r="A93" s="31">
        <v>17</v>
      </c>
      <c r="B93" s="196">
        <v>61390</v>
      </c>
      <c r="C93" s="188" t="s">
        <v>128</v>
      </c>
      <c r="D93" s="207">
        <f t="shared" ref="D93:D104" si="13">SUM(E93:J93)</f>
        <v>25</v>
      </c>
      <c r="E93" s="327"/>
      <c r="F93" s="401"/>
      <c r="G93" s="401">
        <v>13</v>
      </c>
      <c r="H93" s="401">
        <v>6</v>
      </c>
      <c r="I93" s="401">
        <v>6</v>
      </c>
      <c r="J93" s="401"/>
      <c r="K93" s="71">
        <v>67</v>
      </c>
      <c r="L93" s="2"/>
      <c r="M93" s="3"/>
    </row>
    <row r="94" spans="1:13" ht="15" customHeight="1" x14ac:dyDescent="0.25">
      <c r="A94" s="31">
        <v>18</v>
      </c>
      <c r="B94" s="196">
        <v>61410</v>
      </c>
      <c r="C94" s="188" t="s">
        <v>129</v>
      </c>
      <c r="D94" s="207">
        <f t="shared" si="13"/>
        <v>46</v>
      </c>
      <c r="E94" s="327"/>
      <c r="F94" s="401">
        <v>1</v>
      </c>
      <c r="G94" s="401">
        <v>24</v>
      </c>
      <c r="H94" s="401">
        <v>14</v>
      </c>
      <c r="I94" s="401">
        <v>7</v>
      </c>
      <c r="J94" s="327"/>
      <c r="K94" s="190">
        <v>67.8</v>
      </c>
      <c r="L94" s="2"/>
      <c r="M94" s="3"/>
    </row>
    <row r="95" spans="1:13" ht="15" customHeight="1" x14ac:dyDescent="0.25">
      <c r="A95" s="31">
        <v>19</v>
      </c>
      <c r="B95" s="196">
        <v>61430</v>
      </c>
      <c r="C95" s="188" t="s">
        <v>98</v>
      </c>
      <c r="D95" s="207">
        <f t="shared" si="13"/>
        <v>109</v>
      </c>
      <c r="E95" s="327">
        <v>1</v>
      </c>
      <c r="F95" s="401">
        <v>1</v>
      </c>
      <c r="G95" s="401">
        <v>65</v>
      </c>
      <c r="H95" s="401">
        <v>24</v>
      </c>
      <c r="I95" s="401">
        <v>18</v>
      </c>
      <c r="J95" s="327"/>
      <c r="K95" s="190">
        <v>66.400000000000006</v>
      </c>
      <c r="L95" s="2"/>
      <c r="M95" s="3"/>
    </row>
    <row r="96" spans="1:13" ht="15" customHeight="1" x14ac:dyDescent="0.25">
      <c r="A96" s="31">
        <v>20</v>
      </c>
      <c r="B96" s="196">
        <v>61440</v>
      </c>
      <c r="C96" s="188" t="s">
        <v>145</v>
      </c>
      <c r="D96" s="207">
        <f t="shared" si="13"/>
        <v>131</v>
      </c>
      <c r="E96" s="327"/>
      <c r="F96" s="401"/>
      <c r="G96" s="401">
        <v>49</v>
      </c>
      <c r="H96" s="401">
        <v>36</v>
      </c>
      <c r="I96" s="401">
        <v>46</v>
      </c>
      <c r="J96" s="327"/>
      <c r="K96" s="190">
        <v>74.5</v>
      </c>
      <c r="L96" s="2"/>
      <c r="M96" s="3"/>
    </row>
    <row r="97" spans="1:13" ht="15" customHeight="1" x14ac:dyDescent="0.25">
      <c r="A97" s="31">
        <v>21</v>
      </c>
      <c r="B97" s="196">
        <v>61450</v>
      </c>
      <c r="C97" s="188" t="s">
        <v>99</v>
      </c>
      <c r="D97" s="207">
        <f t="shared" si="13"/>
        <v>83</v>
      </c>
      <c r="E97" s="327"/>
      <c r="F97" s="401">
        <v>1</v>
      </c>
      <c r="G97" s="401">
        <v>38</v>
      </c>
      <c r="H97" s="401">
        <v>18</v>
      </c>
      <c r="I97" s="401">
        <v>24</v>
      </c>
      <c r="J97" s="327">
        <v>2</v>
      </c>
      <c r="K97" s="190">
        <v>69.5</v>
      </c>
      <c r="L97" s="2"/>
      <c r="M97" s="3"/>
    </row>
    <row r="98" spans="1:13" ht="15" customHeight="1" x14ac:dyDescent="0.25">
      <c r="A98" s="31">
        <v>22</v>
      </c>
      <c r="B98" s="196">
        <v>61470</v>
      </c>
      <c r="C98" s="188" t="s">
        <v>3</v>
      </c>
      <c r="D98" s="207">
        <f t="shared" si="13"/>
        <v>50</v>
      </c>
      <c r="E98" s="327"/>
      <c r="F98" s="401"/>
      <c r="G98" s="401">
        <v>32</v>
      </c>
      <c r="H98" s="401">
        <v>9</v>
      </c>
      <c r="I98" s="401">
        <v>8</v>
      </c>
      <c r="J98" s="327">
        <v>1</v>
      </c>
      <c r="K98" s="190">
        <v>65.5</v>
      </c>
      <c r="L98" s="2"/>
      <c r="M98" s="3"/>
    </row>
    <row r="99" spans="1:13" ht="15" customHeight="1" x14ac:dyDescent="0.25">
      <c r="A99" s="31">
        <v>23</v>
      </c>
      <c r="B99" s="196">
        <v>61490</v>
      </c>
      <c r="C99" s="188" t="s">
        <v>100</v>
      </c>
      <c r="D99" s="207">
        <f t="shared" si="13"/>
        <v>115</v>
      </c>
      <c r="E99" s="327"/>
      <c r="F99" s="401">
        <v>1</v>
      </c>
      <c r="G99" s="401">
        <v>51</v>
      </c>
      <c r="H99" s="401">
        <v>29</v>
      </c>
      <c r="I99" s="401">
        <v>33</v>
      </c>
      <c r="J99" s="327">
        <v>1</v>
      </c>
      <c r="K99" s="190">
        <v>70</v>
      </c>
      <c r="L99" s="2"/>
      <c r="M99" s="3"/>
    </row>
    <row r="100" spans="1:13" ht="15" customHeight="1" x14ac:dyDescent="0.25">
      <c r="A100" s="31">
        <v>24</v>
      </c>
      <c r="B100" s="196">
        <v>61500</v>
      </c>
      <c r="C100" s="188" t="s">
        <v>101</v>
      </c>
      <c r="D100" s="207">
        <f t="shared" si="13"/>
        <v>163</v>
      </c>
      <c r="E100" s="327">
        <v>2</v>
      </c>
      <c r="F100" s="401">
        <v>4</v>
      </c>
      <c r="G100" s="401">
        <v>79</v>
      </c>
      <c r="H100" s="401">
        <v>34</v>
      </c>
      <c r="I100" s="401">
        <v>44</v>
      </c>
      <c r="J100" s="327"/>
      <c r="K100" s="190">
        <v>68</v>
      </c>
      <c r="L100" s="2"/>
      <c r="M100" s="3"/>
    </row>
    <row r="101" spans="1:13" ht="15" customHeight="1" x14ac:dyDescent="0.25">
      <c r="A101" s="31">
        <v>25</v>
      </c>
      <c r="B101" s="196">
        <v>61510</v>
      </c>
      <c r="C101" s="188" t="s">
        <v>9</v>
      </c>
      <c r="D101" s="207">
        <f t="shared" si="13"/>
        <v>178</v>
      </c>
      <c r="E101" s="327"/>
      <c r="F101" s="401">
        <v>5</v>
      </c>
      <c r="G101" s="401">
        <v>100</v>
      </c>
      <c r="H101" s="401">
        <v>41</v>
      </c>
      <c r="I101" s="401">
        <v>32</v>
      </c>
      <c r="J101" s="327"/>
      <c r="K101" s="190">
        <v>66</v>
      </c>
      <c r="L101" s="2"/>
      <c r="M101" s="3"/>
    </row>
    <row r="102" spans="1:13" ht="15" customHeight="1" x14ac:dyDescent="0.25">
      <c r="A102" s="31">
        <v>26</v>
      </c>
      <c r="B102" s="196">
        <v>61520</v>
      </c>
      <c r="C102" s="188" t="s">
        <v>78</v>
      </c>
      <c r="D102" s="207">
        <f t="shared" si="13"/>
        <v>77</v>
      </c>
      <c r="E102" s="327"/>
      <c r="F102" s="401">
        <v>3</v>
      </c>
      <c r="G102" s="401">
        <v>34</v>
      </c>
      <c r="H102" s="401">
        <v>23</v>
      </c>
      <c r="I102" s="401">
        <v>17</v>
      </c>
      <c r="J102" s="327"/>
      <c r="K102" s="190">
        <v>69.2</v>
      </c>
      <c r="L102" s="2"/>
      <c r="M102" s="3"/>
    </row>
    <row r="103" spans="1:13" s="110" customFormat="1" ht="15" customHeight="1" x14ac:dyDescent="0.25">
      <c r="A103" s="31">
        <v>27</v>
      </c>
      <c r="B103" s="196">
        <v>61540</v>
      </c>
      <c r="C103" s="188" t="s">
        <v>123</v>
      </c>
      <c r="D103" s="207">
        <f t="shared" si="13"/>
        <v>42</v>
      </c>
      <c r="E103" s="327"/>
      <c r="F103" s="401"/>
      <c r="G103" s="401">
        <v>22</v>
      </c>
      <c r="H103" s="401">
        <v>11</v>
      </c>
      <c r="I103" s="401">
        <v>9</v>
      </c>
      <c r="J103" s="327"/>
      <c r="K103" s="190">
        <v>69.8</v>
      </c>
      <c r="L103" s="2"/>
      <c r="M103" s="3"/>
    </row>
    <row r="104" spans="1:13" s="110" customFormat="1" ht="15" customHeight="1" x14ac:dyDescent="0.25">
      <c r="A104" s="31">
        <v>28</v>
      </c>
      <c r="B104" s="196">
        <v>61560</v>
      </c>
      <c r="C104" s="326" t="s">
        <v>144</v>
      </c>
      <c r="D104" s="207">
        <f t="shared" si="13"/>
        <v>50</v>
      </c>
      <c r="E104" s="327"/>
      <c r="F104" s="401">
        <v>2</v>
      </c>
      <c r="G104" s="401">
        <v>30</v>
      </c>
      <c r="H104" s="401">
        <v>16</v>
      </c>
      <c r="I104" s="401">
        <v>2</v>
      </c>
      <c r="J104" s="327"/>
      <c r="K104" s="190">
        <v>63.8</v>
      </c>
      <c r="L104" s="2"/>
      <c r="M104" s="3"/>
    </row>
    <row r="105" spans="1:13" ht="15" customHeight="1" thickBot="1" x14ac:dyDescent="0.3">
      <c r="A105" s="31">
        <v>29</v>
      </c>
      <c r="B105" s="324">
        <v>61570</v>
      </c>
      <c r="C105" s="325" t="s">
        <v>152</v>
      </c>
      <c r="D105" s="191">
        <f t="shared" si="10"/>
        <v>48</v>
      </c>
      <c r="E105" s="403"/>
      <c r="F105" s="404">
        <v>2</v>
      </c>
      <c r="G105" s="404">
        <v>27</v>
      </c>
      <c r="H105" s="404">
        <v>9</v>
      </c>
      <c r="I105" s="404">
        <v>10</v>
      </c>
      <c r="J105" s="403"/>
      <c r="K105" s="192">
        <v>70.3</v>
      </c>
      <c r="L105" s="2"/>
      <c r="M105" s="3"/>
    </row>
    <row r="106" spans="1:13" ht="15" customHeight="1" thickBot="1" x14ac:dyDescent="0.3">
      <c r="A106" s="64"/>
      <c r="B106" s="57" t="s">
        <v>110</v>
      </c>
      <c r="C106" s="62"/>
      <c r="D106" s="56">
        <f t="shared" ref="D106:J106" si="14">SUM(D107:D115)</f>
        <v>572</v>
      </c>
      <c r="E106" s="406">
        <f t="shared" si="14"/>
        <v>4</v>
      </c>
      <c r="F106" s="406">
        <f t="shared" si="14"/>
        <v>8</v>
      </c>
      <c r="G106" s="406">
        <f t="shared" si="14"/>
        <v>273</v>
      </c>
      <c r="H106" s="406">
        <f t="shared" si="14"/>
        <v>138</v>
      </c>
      <c r="I106" s="406">
        <f t="shared" si="14"/>
        <v>146</v>
      </c>
      <c r="J106" s="406">
        <f t="shared" si="14"/>
        <v>3</v>
      </c>
      <c r="K106" s="66">
        <f>AVERAGE(K107:K115)</f>
        <v>67.463372634826086</v>
      </c>
      <c r="L106" s="2"/>
      <c r="M106" s="3"/>
    </row>
    <row r="107" spans="1:13" ht="15" customHeight="1" x14ac:dyDescent="0.25">
      <c r="A107" s="29">
        <v>1</v>
      </c>
      <c r="B107" s="38">
        <v>70020</v>
      </c>
      <c r="C107" s="35" t="s">
        <v>65</v>
      </c>
      <c r="D107" s="193">
        <f t="shared" si="10"/>
        <v>83</v>
      </c>
      <c r="E107" s="407"/>
      <c r="F107" s="408"/>
      <c r="G107" s="408">
        <v>16</v>
      </c>
      <c r="H107" s="408">
        <v>22</v>
      </c>
      <c r="I107" s="408">
        <v>42</v>
      </c>
      <c r="J107" s="407">
        <v>3</v>
      </c>
      <c r="K107" s="195">
        <v>79.602409638554221</v>
      </c>
      <c r="L107" s="2"/>
      <c r="M107" s="3"/>
    </row>
    <row r="108" spans="1:13" s="50" customFormat="1" ht="15" customHeight="1" x14ac:dyDescent="0.25">
      <c r="A108" s="30">
        <v>2</v>
      </c>
      <c r="B108" s="186">
        <v>70110</v>
      </c>
      <c r="C108" s="188" t="s">
        <v>73</v>
      </c>
      <c r="D108" s="194">
        <f t="shared" si="10"/>
        <v>82</v>
      </c>
      <c r="E108" s="327"/>
      <c r="F108" s="401">
        <v>1</v>
      </c>
      <c r="G108" s="401">
        <v>40</v>
      </c>
      <c r="H108" s="401">
        <v>20</v>
      </c>
      <c r="I108" s="401">
        <v>21</v>
      </c>
      <c r="J108" s="327"/>
      <c r="K108" s="190">
        <v>70.951807228915669</v>
      </c>
      <c r="L108" s="2"/>
      <c r="M108" s="3"/>
    </row>
    <row r="109" spans="1:13" ht="15" customHeight="1" x14ac:dyDescent="0.25">
      <c r="A109" s="31">
        <v>3</v>
      </c>
      <c r="B109" s="186">
        <v>70021</v>
      </c>
      <c r="C109" s="188" t="s">
        <v>64</v>
      </c>
      <c r="D109" s="194">
        <f t="shared" si="10"/>
        <v>77</v>
      </c>
      <c r="E109" s="327">
        <v>1</v>
      </c>
      <c r="F109" s="401"/>
      <c r="G109" s="401">
        <v>23</v>
      </c>
      <c r="H109" s="401">
        <v>22</v>
      </c>
      <c r="I109" s="401">
        <v>31</v>
      </c>
      <c r="J109" s="327"/>
      <c r="K109" s="190">
        <v>74.2</v>
      </c>
      <c r="L109" s="2"/>
      <c r="M109" s="3"/>
    </row>
    <row r="110" spans="1:13" ht="15" customHeight="1" x14ac:dyDescent="0.25">
      <c r="A110" s="31">
        <v>4</v>
      </c>
      <c r="B110" s="186">
        <v>70040</v>
      </c>
      <c r="C110" s="188" t="s">
        <v>43</v>
      </c>
      <c r="D110" s="194">
        <f t="shared" si="10"/>
        <v>23</v>
      </c>
      <c r="E110" s="327"/>
      <c r="F110" s="401"/>
      <c r="G110" s="401">
        <v>11</v>
      </c>
      <c r="H110" s="401">
        <v>9</v>
      </c>
      <c r="I110" s="401">
        <v>3</v>
      </c>
      <c r="J110" s="327"/>
      <c r="K110" s="190">
        <v>68.347826086956516</v>
      </c>
      <c r="L110" s="2"/>
      <c r="M110" s="3"/>
    </row>
    <row r="111" spans="1:13" ht="15" customHeight="1" x14ac:dyDescent="0.25">
      <c r="A111" s="31">
        <v>5</v>
      </c>
      <c r="B111" s="186">
        <v>70100</v>
      </c>
      <c r="C111" s="188" t="s">
        <v>102</v>
      </c>
      <c r="D111" s="194">
        <f t="shared" si="10"/>
        <v>78</v>
      </c>
      <c r="E111" s="327"/>
      <c r="F111" s="401"/>
      <c r="G111" s="401">
        <v>34</v>
      </c>
      <c r="H111" s="401">
        <v>21</v>
      </c>
      <c r="I111" s="401">
        <v>23</v>
      </c>
      <c r="J111" s="327"/>
      <c r="K111" s="190">
        <v>72.064102564102569</v>
      </c>
      <c r="L111" s="2"/>
      <c r="M111" s="3"/>
    </row>
    <row r="112" spans="1:13" ht="15" customHeight="1" x14ac:dyDescent="0.25">
      <c r="A112" s="31">
        <v>6</v>
      </c>
      <c r="B112" s="186">
        <v>70270</v>
      </c>
      <c r="C112" s="188" t="s">
        <v>66</v>
      </c>
      <c r="D112" s="194">
        <f t="shared" si="10"/>
        <v>47</v>
      </c>
      <c r="E112" s="327">
        <v>1</v>
      </c>
      <c r="F112" s="401">
        <v>2</v>
      </c>
      <c r="G112" s="401">
        <v>29</v>
      </c>
      <c r="H112" s="401">
        <v>10</v>
      </c>
      <c r="I112" s="401">
        <v>5</v>
      </c>
      <c r="J112" s="327"/>
      <c r="K112" s="190">
        <v>60.2</v>
      </c>
      <c r="L112" s="2"/>
      <c r="M112" s="3"/>
    </row>
    <row r="113" spans="1:13" s="110" customFormat="1" ht="15" customHeight="1" x14ac:dyDescent="0.25">
      <c r="A113" s="320">
        <v>7</v>
      </c>
      <c r="B113" s="321">
        <v>70510</v>
      </c>
      <c r="C113" s="214" t="s">
        <v>42</v>
      </c>
      <c r="D113" s="322">
        <f t="shared" si="10"/>
        <v>20</v>
      </c>
      <c r="E113" s="415">
        <v>1</v>
      </c>
      <c r="F113" s="416"/>
      <c r="G113" s="416">
        <v>13</v>
      </c>
      <c r="H113" s="416">
        <v>4</v>
      </c>
      <c r="I113" s="416">
        <v>2</v>
      </c>
      <c r="J113" s="415"/>
      <c r="K113" s="323">
        <v>59.38095238095238</v>
      </c>
      <c r="L113" s="2"/>
      <c r="M113" s="3"/>
    </row>
    <row r="114" spans="1:13" s="110" customFormat="1" ht="15" customHeight="1" x14ac:dyDescent="0.25">
      <c r="A114" s="320">
        <v>8</v>
      </c>
      <c r="B114" s="321">
        <v>10880</v>
      </c>
      <c r="C114" s="214" t="s">
        <v>115</v>
      </c>
      <c r="D114" s="322">
        <f t="shared" si="10"/>
        <v>119</v>
      </c>
      <c r="E114" s="415">
        <v>1</v>
      </c>
      <c r="F114" s="416">
        <v>4</v>
      </c>
      <c r="G114" s="416">
        <v>75</v>
      </c>
      <c r="H114" s="416">
        <v>25</v>
      </c>
      <c r="I114" s="416">
        <v>14</v>
      </c>
      <c r="J114" s="415"/>
      <c r="K114" s="323">
        <v>62.4</v>
      </c>
      <c r="L114" s="2"/>
      <c r="M114" s="3"/>
    </row>
    <row r="115" spans="1:13" ht="15" customHeight="1" thickBot="1" x14ac:dyDescent="0.3">
      <c r="A115" s="39">
        <v>9</v>
      </c>
      <c r="B115" s="40">
        <v>10890</v>
      </c>
      <c r="C115" s="36" t="s">
        <v>136</v>
      </c>
      <c r="D115" s="191">
        <f t="shared" si="10"/>
        <v>43</v>
      </c>
      <c r="E115" s="403"/>
      <c r="F115" s="417">
        <v>1</v>
      </c>
      <c r="G115" s="417">
        <v>32</v>
      </c>
      <c r="H115" s="417">
        <v>5</v>
      </c>
      <c r="I115" s="417">
        <v>5</v>
      </c>
      <c r="J115" s="403"/>
      <c r="K115" s="192">
        <v>60.02325581395349</v>
      </c>
      <c r="L115" s="4"/>
      <c r="M115" s="3"/>
    </row>
    <row r="116" spans="1:13" ht="15" customHeight="1" x14ac:dyDescent="0.25">
      <c r="A116" s="9"/>
      <c r="B116" s="9"/>
      <c r="D116" s="563" t="s">
        <v>67</v>
      </c>
      <c r="E116" s="563"/>
      <c r="F116" s="563"/>
      <c r="G116" s="563"/>
      <c r="H116" s="563"/>
      <c r="I116" s="563"/>
      <c r="J116" s="563"/>
      <c r="K116" s="52">
        <f>AVERAGE(K8:K15,K17:K26,K28:K42,K44:K60,K62:K75,K77:K105,K107:K115)</f>
        <v>65.031943686958186</v>
      </c>
    </row>
    <row r="117" spans="1:13" x14ac:dyDescent="0.25">
      <c r="A117" s="9"/>
      <c r="B117" s="9"/>
      <c r="C117" s="14"/>
      <c r="D117" s="9"/>
      <c r="E117" s="9"/>
      <c r="F117" s="9"/>
      <c r="G117" s="9"/>
      <c r="H117" s="9"/>
      <c r="I117" s="9"/>
    </row>
    <row r="118" spans="1:13" x14ac:dyDescent="0.25">
      <c r="A118" s="9"/>
      <c r="B118" s="9"/>
      <c r="C118" s="14"/>
      <c r="D118" s="9"/>
      <c r="E118" s="9"/>
      <c r="F118" s="9"/>
      <c r="G118" s="9"/>
      <c r="H118" s="9"/>
      <c r="I118" s="9"/>
    </row>
  </sheetData>
  <mergeCells count="8">
    <mergeCell ref="D116:J116"/>
    <mergeCell ref="D4:D5"/>
    <mergeCell ref="B2:C2"/>
    <mergeCell ref="K4:K5"/>
    <mergeCell ref="A4:A5"/>
    <mergeCell ref="B4:B5"/>
    <mergeCell ref="C4:C5"/>
    <mergeCell ref="E4:J4"/>
  </mergeCells>
  <conditionalFormatting sqref="K6:K116">
    <cfRule type="cellIs" dxfId="4" priority="1076" stopIfTrue="1" operator="equal">
      <formula>$K$116</formula>
    </cfRule>
    <cfRule type="cellIs" dxfId="3" priority="1077" stopIfTrue="1" operator="lessThan">
      <formula>50</formula>
    </cfRule>
    <cfRule type="cellIs" dxfId="2" priority="1078" stopIfTrue="1" operator="between">
      <formula>$K$116</formula>
      <formula>50</formula>
    </cfRule>
    <cfRule type="cellIs" dxfId="1" priority="1079" stopIfTrue="1" operator="between">
      <formula>75</formula>
      <formula>$K$116</formula>
    </cfRule>
    <cfRule type="cellIs" dxfId="0" priority="1080" stopIfTrue="1" operator="greaterThanOrEqual">
      <formula>75</formula>
    </cfRule>
  </conditionalFormatting>
  <pageMargins left="0.15748031496062992" right="0" top="0" bottom="0" header="0.51181102362204722" footer="0.51181102362204722"/>
  <pageSetup paperSize="9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Русский-11 диаграмма по районам</vt:lpstr>
      <vt:lpstr>Русский-11 диаграмма</vt:lpstr>
      <vt:lpstr>Рейтинги 2022</vt:lpstr>
      <vt:lpstr>Рейтинг по сумме мест</vt:lpstr>
      <vt:lpstr>Русский - 11 2022 Итоги</vt:lpstr>
      <vt:lpstr>Русский - 11 2022 расклад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2022-09-26T05:54:36Z</dcterms:modified>
</cp:coreProperties>
</file>