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0160" windowHeight="7905"/>
  </bookViews>
  <sheets>
    <sheet name="Общест-11 диаграмма по районам" sheetId="19" r:id="rId1"/>
    <sheet name="Общест-11 диаграмма" sheetId="16" r:id="rId2"/>
    <sheet name="Рейтинги 2022" sheetId="14" r:id="rId3"/>
    <sheet name="Рейтинг по сумме мест" sheetId="8" r:id="rId4"/>
    <sheet name="Обществознание-11  2022 Итоги" sheetId="18" r:id="rId5"/>
    <sheet name="Обществознание-11  2022 расклад" sheetId="7" r:id="rId6"/>
  </sheets>
  <externalReferences>
    <externalReference r:id="rId7"/>
  </externalReferences>
  <definedNames>
    <definedName name="_xlnm._FilterDatabase" localSheetId="0" hidden="1">'Общест-11 диаграмма по районам'!#REF!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3" i="19" l="1"/>
  <c r="G112" i="19"/>
  <c r="G111" i="19"/>
  <c r="G110" i="19"/>
  <c r="G109" i="19"/>
  <c r="G108" i="19"/>
  <c r="G107" i="19"/>
  <c r="G106" i="19"/>
  <c r="G105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4" i="19"/>
  <c r="G23" i="19"/>
  <c r="G22" i="19"/>
  <c r="G21" i="19"/>
  <c r="G20" i="19"/>
  <c r="G19" i="19"/>
  <c r="G18" i="19"/>
  <c r="G17" i="19"/>
  <c r="G16" i="19"/>
  <c r="G15" i="19"/>
  <c r="G13" i="19"/>
  <c r="G12" i="19"/>
  <c r="G11" i="19"/>
  <c r="G10" i="19"/>
  <c r="G9" i="19"/>
  <c r="G8" i="19"/>
  <c r="G7" i="19"/>
  <c r="G6" i="19"/>
  <c r="D4" i="19"/>
  <c r="D114" i="19" s="1"/>
  <c r="D114" i="16"/>
  <c r="G113" i="16"/>
  <c r="G112" i="16"/>
  <c r="G111" i="16"/>
  <c r="G110" i="16"/>
  <c r="G109" i="16"/>
  <c r="G108" i="16"/>
  <c r="G107" i="16"/>
  <c r="G106" i="16"/>
  <c r="G105" i="16"/>
  <c r="G103" i="16"/>
  <c r="G102" i="16"/>
  <c r="G101" i="16"/>
  <c r="G100" i="16"/>
  <c r="G99" i="16"/>
  <c r="G98" i="16"/>
  <c r="G97" i="16"/>
  <c r="G96" i="16"/>
  <c r="G95" i="16"/>
  <c r="G94" i="16"/>
  <c r="G93" i="16"/>
  <c r="G92" i="16"/>
  <c r="G91" i="16"/>
  <c r="G90" i="16"/>
  <c r="G89" i="16"/>
  <c r="G88" i="16"/>
  <c r="G87" i="16"/>
  <c r="G86" i="16"/>
  <c r="G85" i="16"/>
  <c r="G84" i="16"/>
  <c r="G83" i="16"/>
  <c r="G82" i="16"/>
  <c r="G81" i="16"/>
  <c r="G80" i="16"/>
  <c r="G79" i="16"/>
  <c r="G78" i="16"/>
  <c r="G77" i="16"/>
  <c r="G76" i="16"/>
  <c r="G75" i="16"/>
  <c r="G73" i="16"/>
  <c r="G72" i="16"/>
  <c r="G71" i="16"/>
  <c r="G70" i="16"/>
  <c r="G69" i="16"/>
  <c r="G68" i="16"/>
  <c r="G67" i="16"/>
  <c r="G66" i="16"/>
  <c r="G65" i="16"/>
  <c r="G64" i="16"/>
  <c r="G63" i="16"/>
  <c r="G62" i="16"/>
  <c r="G61" i="16"/>
  <c r="G60" i="16"/>
  <c r="G58" i="16"/>
  <c r="G57" i="16"/>
  <c r="G56" i="16"/>
  <c r="G55" i="16"/>
  <c r="G54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4" i="16"/>
  <c r="G23" i="16"/>
  <c r="G22" i="16"/>
  <c r="G21" i="16"/>
  <c r="G20" i="16"/>
  <c r="G19" i="16"/>
  <c r="G18" i="16"/>
  <c r="G17" i="16"/>
  <c r="G16" i="16"/>
  <c r="G15" i="16"/>
  <c r="G13" i="16"/>
  <c r="G12" i="16"/>
  <c r="G11" i="16"/>
  <c r="G10" i="16"/>
  <c r="G9" i="16"/>
  <c r="G8" i="16"/>
  <c r="G7" i="16"/>
  <c r="G6" i="16"/>
  <c r="D4" i="16"/>
  <c r="J116" i="7" l="1"/>
  <c r="D104" i="19" l="1"/>
  <c r="C104" i="19"/>
  <c r="D74" i="19"/>
  <c r="C74" i="19"/>
  <c r="D59" i="19"/>
  <c r="C59" i="19"/>
  <c r="D41" i="19"/>
  <c r="C41" i="19"/>
  <c r="D25" i="19"/>
  <c r="C25" i="19"/>
  <c r="D14" i="19"/>
  <c r="C14" i="19"/>
  <c r="D5" i="19"/>
  <c r="C5" i="19"/>
  <c r="C4" i="19" s="1"/>
  <c r="D104" i="16"/>
  <c r="C104" i="16"/>
  <c r="D74" i="16"/>
  <c r="C74" i="16"/>
  <c r="D59" i="16"/>
  <c r="C59" i="16"/>
  <c r="D41" i="16"/>
  <c r="C41" i="16"/>
  <c r="D25" i="16"/>
  <c r="C25" i="16"/>
  <c r="D14" i="16"/>
  <c r="C14" i="16"/>
  <c r="D5" i="16"/>
  <c r="C5" i="16"/>
  <c r="C4" i="16" s="1"/>
  <c r="E108" i="14"/>
  <c r="E108" i="8"/>
  <c r="H103" i="8"/>
  <c r="H107" i="8"/>
  <c r="H101" i="8"/>
  <c r="H104" i="8"/>
  <c r="H106" i="8"/>
  <c r="H105" i="8"/>
  <c r="H97" i="8"/>
  <c r="H98" i="8"/>
  <c r="H99" i="8"/>
  <c r="H91" i="8"/>
  <c r="H100" i="8"/>
  <c r="H102" i="8"/>
  <c r="H96" i="8"/>
  <c r="H89" i="8"/>
  <c r="H95" i="8"/>
  <c r="H92" i="8"/>
  <c r="H85" i="8"/>
  <c r="H87" i="8"/>
  <c r="H94" i="8"/>
  <c r="H88" i="8"/>
  <c r="H93" i="8"/>
  <c r="H90" i="8"/>
  <c r="H86" i="8"/>
  <c r="H83" i="8"/>
  <c r="H80" i="8"/>
  <c r="H72" i="8"/>
  <c r="H74" i="8"/>
  <c r="H81" i="8"/>
  <c r="H84" i="8"/>
  <c r="H66" i="8"/>
  <c r="H79" i="8"/>
  <c r="H75" i="8"/>
  <c r="H82" i="8"/>
  <c r="H78" i="8"/>
  <c r="H77" i="8"/>
  <c r="H76" i="8"/>
  <c r="H63" i="8"/>
  <c r="H68" i="8"/>
  <c r="H67" i="8"/>
  <c r="H73" i="8"/>
  <c r="H65" i="8"/>
  <c r="H69" i="8"/>
  <c r="H62" i="8"/>
  <c r="H71" i="8"/>
  <c r="H58" i="8"/>
  <c r="H70" i="8"/>
  <c r="H64" i="8"/>
  <c r="H59" i="8"/>
  <c r="H55" i="8"/>
  <c r="H61" i="8"/>
  <c r="H60" i="8"/>
  <c r="H56" i="8"/>
  <c r="H51" i="8"/>
  <c r="H57" i="8"/>
  <c r="H54" i="8"/>
  <c r="H45" i="8"/>
  <c r="H52" i="8"/>
  <c r="H44" i="8"/>
  <c r="H47" i="8"/>
  <c r="H53" i="8"/>
  <c r="H49" i="8"/>
  <c r="H48" i="8"/>
  <c r="H43" i="8"/>
  <c r="H46" i="8"/>
  <c r="H50" i="8"/>
  <c r="H42" i="8"/>
  <c r="H35" i="8"/>
  <c r="H37" i="8"/>
  <c r="H40" i="8"/>
  <c r="H28" i="8"/>
  <c r="H34" i="8"/>
  <c r="H36" i="8"/>
  <c r="H31" i="8"/>
  <c r="H32" i="8"/>
  <c r="H33" i="8"/>
  <c r="H41" i="8"/>
  <c r="H26" i="8"/>
  <c r="H25" i="8"/>
  <c r="H29" i="8"/>
  <c r="H22" i="8"/>
  <c r="H21" i="8"/>
  <c r="H27" i="8"/>
  <c r="H30" i="8"/>
  <c r="H24" i="8"/>
  <c r="H38" i="8"/>
  <c r="H39" i="8"/>
  <c r="H20" i="8"/>
  <c r="H17" i="8"/>
  <c r="H23" i="8"/>
  <c r="H19" i="8"/>
  <c r="H16" i="8"/>
  <c r="H18" i="8"/>
  <c r="H14" i="8"/>
  <c r="H15" i="8"/>
  <c r="H13" i="8"/>
  <c r="H12" i="8"/>
  <c r="H9" i="8"/>
  <c r="H11" i="8"/>
  <c r="H8" i="8"/>
  <c r="H10" i="8"/>
  <c r="H7" i="8"/>
  <c r="H6" i="8"/>
  <c r="D6" i="18"/>
  <c r="E6" i="18"/>
  <c r="E109" i="18"/>
  <c r="F102" i="18" l="1"/>
  <c r="F101" i="18"/>
  <c r="F100" i="18"/>
  <c r="F99" i="18"/>
  <c r="F98" i="18"/>
  <c r="F97" i="18"/>
  <c r="F96" i="18"/>
  <c r="F95" i="18"/>
  <c r="F94" i="18"/>
  <c r="F93" i="18"/>
  <c r="F92" i="18"/>
  <c r="F91" i="18"/>
  <c r="F90" i="18"/>
  <c r="F89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3" i="18"/>
  <c r="F72" i="18"/>
  <c r="F71" i="18"/>
  <c r="F70" i="18"/>
  <c r="F69" i="18"/>
  <c r="F68" i="18"/>
  <c r="F67" i="18"/>
  <c r="F66" i="18"/>
  <c r="F64" i="18"/>
  <c r="F63" i="18"/>
  <c r="F62" i="18"/>
  <c r="F61" i="18"/>
  <c r="F60" i="18"/>
  <c r="F58" i="18"/>
  <c r="F57" i="18"/>
  <c r="F56" i="18"/>
  <c r="F55" i="18"/>
  <c r="F54" i="18"/>
  <c r="F53" i="18"/>
  <c r="F52" i="18"/>
  <c r="F51" i="18"/>
  <c r="F48" i="18"/>
  <c r="F45" i="18"/>
  <c r="F44" i="18"/>
  <c r="F43" i="18"/>
  <c r="F40" i="18"/>
  <c r="F39" i="18"/>
  <c r="F38" i="18"/>
  <c r="F37" i="18"/>
  <c r="F36" i="18"/>
  <c r="F35" i="18"/>
  <c r="F34" i="18"/>
  <c r="F32" i="18"/>
  <c r="F29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J76" i="7"/>
  <c r="I76" i="7"/>
  <c r="H76" i="7"/>
  <c r="G76" i="7"/>
  <c r="F76" i="7"/>
  <c r="E76" i="7"/>
  <c r="D76" i="7"/>
  <c r="J61" i="7"/>
  <c r="I61" i="7"/>
  <c r="H61" i="7"/>
  <c r="G61" i="7"/>
  <c r="F61" i="7"/>
  <c r="E61" i="7"/>
  <c r="D61" i="7"/>
  <c r="J43" i="7"/>
  <c r="I43" i="7"/>
  <c r="H43" i="7"/>
  <c r="G43" i="7"/>
  <c r="F43" i="7"/>
  <c r="E43" i="7"/>
  <c r="D43" i="7"/>
  <c r="I27" i="7"/>
  <c r="H27" i="7"/>
  <c r="G27" i="7"/>
  <c r="F27" i="7"/>
  <c r="E27" i="7"/>
  <c r="D27" i="7"/>
  <c r="J27" i="7"/>
  <c r="J16" i="7"/>
  <c r="I16" i="7"/>
  <c r="H16" i="7"/>
  <c r="G16" i="7"/>
  <c r="F16" i="7"/>
  <c r="E16" i="7"/>
  <c r="D16" i="7"/>
  <c r="J7" i="7"/>
  <c r="I7" i="7"/>
  <c r="H7" i="7"/>
  <c r="G7" i="7"/>
  <c r="F7" i="7"/>
  <c r="E7" i="7"/>
  <c r="D7" i="7"/>
  <c r="J106" i="7"/>
  <c r="I106" i="7"/>
  <c r="H106" i="7"/>
  <c r="G106" i="7"/>
  <c r="F106" i="7"/>
  <c r="E106" i="7"/>
  <c r="D106" i="7"/>
  <c r="D6" i="7" l="1"/>
  <c r="E6" i="7"/>
  <c r="F6" i="7"/>
  <c r="G6" i="7"/>
  <c r="H6" i="7"/>
  <c r="I6" i="7"/>
</calcChain>
</file>

<file path=xl/sharedStrings.xml><?xml version="1.0" encoding="utf-8"?>
<sst xmlns="http://schemas.openxmlformats.org/spreadsheetml/2006/main" count="1023" uniqueCount="152">
  <si>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</si>
  <si>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</si>
  <si>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</si>
  <si>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</si>
  <si>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</si>
  <si>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</si>
  <si>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5</t>
  </si>
  <si>
    <t>МБОУ СШ № 18</t>
  </si>
  <si>
    <t>МБОУ СШ № 129</t>
  </si>
  <si>
    <t>МАОУ СШ № 151</t>
  </si>
  <si>
    <t>МБОУ СШ № 91</t>
  </si>
  <si>
    <t>МБОУ СШ № 56</t>
  </si>
  <si>
    <t>МБОУ СШ № 62</t>
  </si>
  <si>
    <t>Свердловский</t>
  </si>
  <si>
    <t>МБОУ СШ № 6</t>
  </si>
  <si>
    <t xml:space="preserve">МБОУ СШ № 133 </t>
  </si>
  <si>
    <t>Октябрьский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</si>
  <si>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</si>
  <si>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</si>
  <si>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</si>
  <si>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</si>
  <si>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</si>
  <si>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</si>
  <si>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</si>
  <si>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31</t>
  </si>
  <si>
    <t>МБОУ СШ № 44</t>
  </si>
  <si>
    <t>МБОУ СШ № 13</t>
  </si>
  <si>
    <t>МАОУ СШ № 148</t>
  </si>
  <si>
    <t>МБОУ СШ № 64</t>
  </si>
  <si>
    <t>МБОУ СШ № 135</t>
  </si>
  <si>
    <t>Кировский</t>
  </si>
  <si>
    <t>МБОУ СШ № 81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</si>
  <si>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</si>
  <si>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</si>
  <si>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</si>
  <si>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</si>
  <si>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</si>
  <si>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</si>
  <si>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</si>
  <si>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</si>
  <si>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</si>
  <si>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</si>
  <si>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</si>
  <si>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36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</si>
  <si>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</si>
  <si>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</si>
  <si>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</si>
  <si>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</si>
  <si>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</si>
  <si>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</si>
  <si>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</si>
  <si>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МАОУ Гимназия № 9</t>
  </si>
  <si>
    <t>МАОУ СШ № 32</t>
  </si>
  <si>
    <t>МБОУ Гимназия № 7</t>
  </si>
  <si>
    <t>МБОУ СШ № 21</t>
  </si>
  <si>
    <t>МБОУ СШ № 73</t>
  </si>
  <si>
    <t>МБОУ СШ № 95</t>
  </si>
  <si>
    <t>МАОУ "КУГ № 1 - Универс"</t>
  </si>
  <si>
    <t>МАОУ Гимназия № 13 "Академ"</t>
  </si>
  <si>
    <t>МАОУ Гимназия № 14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</si>
  <si>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</si>
  <si>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</si>
  <si>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</si>
  <si>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</si>
  <si>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</si>
  <si>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</si>
  <si>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</si>
  <si>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Человек</t>
  </si>
  <si>
    <t>80-99</t>
  </si>
  <si>
    <t>МБОУ Гимназия  № 16</t>
  </si>
  <si>
    <t>МАОУ Лицей № 1</t>
  </si>
  <si>
    <t>МАОУ СШ № 23</t>
  </si>
  <si>
    <t>МАОУ СШ № 137</t>
  </si>
  <si>
    <t>МАОУ СШ № 152</t>
  </si>
  <si>
    <t>Наименование ОУ (кратко)</t>
  </si>
  <si>
    <t>МАОУ Лицей № 9 "Лидер"</t>
  </si>
  <si>
    <t>Обществознание 11 кл.</t>
  </si>
  <si>
    <t>Код ОУ по КИАСУО</t>
  </si>
  <si>
    <t xml:space="preserve"> менее 42</t>
  </si>
  <si>
    <t>Расчётное среднее значение по городу:</t>
  </si>
  <si>
    <t>Среднее значение по городу принято: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</si>
  <si>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</si>
  <si>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</si>
  <si>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</si>
  <si>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</si>
  <si>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место</t>
  </si>
  <si>
    <t>сумма мест</t>
  </si>
  <si>
    <t>чел.</t>
  </si>
  <si>
    <t>ср.балл по ОУ</t>
  </si>
  <si>
    <t>балл по городу</t>
  </si>
  <si>
    <t>Среднее значение по городу принято</t>
  </si>
  <si>
    <t>Наименование ОУ (кратно)</t>
  </si>
  <si>
    <t>ср.балл по городу</t>
  </si>
  <si>
    <t>ср.балл ОУ</t>
  </si>
  <si>
    <t xml:space="preserve">чел. </t>
  </si>
  <si>
    <t>ср. балл по ОУ</t>
  </si>
  <si>
    <t>ср. балл по городу</t>
  </si>
  <si>
    <t xml:space="preserve">МБОУ СШ № 72 </t>
  </si>
  <si>
    <t>средний балл принят</t>
  </si>
  <si>
    <t xml:space="preserve">МБОУ СШ № 10 </t>
  </si>
  <si>
    <t>МАОУ СШ № 150</t>
  </si>
  <si>
    <t>ЦЕНТРАЛЬНЫЙ РАЙОН</t>
  </si>
  <si>
    <t>МАОУ СШ № 149</t>
  </si>
  <si>
    <t>МАОУ СШ № 145</t>
  </si>
  <si>
    <t>МАОУ СШ № 143</t>
  </si>
  <si>
    <t>СОВЕТСКИЙ РАЙОН</t>
  </si>
  <si>
    <t>СВЕРДЛОВСКИЙ РАЙОН</t>
  </si>
  <si>
    <t>ОКТЯБРЬСКИЙ РАЙОН</t>
  </si>
  <si>
    <t>ЛЕНИНСКИЙ РАЙОН</t>
  </si>
  <si>
    <t>КИРОВСКИЙ РАЙОН</t>
  </si>
  <si>
    <t>ЖЕЛЕЗНОДОРОЖНЫЙ РАЙОН</t>
  </si>
  <si>
    <t>по городу Красноярску</t>
  </si>
  <si>
    <t>МБОУ СШ № 86</t>
  </si>
  <si>
    <t xml:space="preserve">МАОУ Гимназия № 11 </t>
  </si>
  <si>
    <t xml:space="preserve">средний балл </t>
  </si>
  <si>
    <t>МБОУ СШ № 78</t>
  </si>
  <si>
    <t>Расчётное среднее значение среднего балла по ОУ</t>
  </si>
  <si>
    <t>Среднее значение среднего балла принято ГУО</t>
  </si>
  <si>
    <t>Получено баллов</t>
  </si>
  <si>
    <t>МАОУ СШ "Комплекс Покровский"</t>
  </si>
  <si>
    <t>МАОУ СШ № 154</t>
  </si>
  <si>
    <t>МБОУ Гимназия № 3</t>
  </si>
  <si>
    <t>МАОУ Гимназия № 8</t>
  </si>
  <si>
    <t>МАОУ СШ № 19</t>
  </si>
  <si>
    <t>МБОУ СШ № 155</t>
  </si>
  <si>
    <t>МАОУ СШ № 8 "Созидание"</t>
  </si>
  <si>
    <t>МАОУ СШ № 90</t>
  </si>
  <si>
    <t>МАОУ СШ № 89</t>
  </si>
  <si>
    <t>МАОУ СШ № 53</t>
  </si>
  <si>
    <t>МБОУ СШ №79</t>
  </si>
  <si>
    <t>МАОУ СШ № 82</t>
  </si>
  <si>
    <t xml:space="preserve">МАОУ Школа-интернат № 1 </t>
  </si>
  <si>
    <t>МАОУ СШ № 76</t>
  </si>
  <si>
    <t>МАОУ СШ № 93</t>
  </si>
  <si>
    <t>МАОУ СШ № 17</t>
  </si>
  <si>
    <t>МАОУ СШ № 1</t>
  </si>
  <si>
    <t>МАОУ СШ № 7</t>
  </si>
  <si>
    <t>МАОУ СШ № 24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</si>
  <si>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</si>
  <si>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</si>
  <si>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</si>
  <si>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</si>
  <si>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</si>
  <si>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</si>
  <si>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</si>
  <si>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</si>
  <si>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МБОУ СШ № 156</t>
  </si>
  <si>
    <t>МАОУ СШ № 12</t>
  </si>
  <si>
    <t>42-69</t>
  </si>
  <si>
    <t>70-79</t>
  </si>
  <si>
    <t>МАОУ СШ № 158</t>
  </si>
  <si>
    <t>МБОУ СШ №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</si>
</sst>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₽&quot;_-;\-* #,##0.00\ &quot;₽&quot;_-;_-* &quot;-&quot;??\ &quot;₽&quot;_-;_-@_-"/>
    <numFmt numFmtId="165" formatCode="0.0%"/>
    <numFmt numFmtId="166" formatCode="[$-419]General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0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0"/>
      <color rgb="FF00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6" fillId="0" borderId="0"/>
    <xf numFmtId="9" fontId="19" fillId="0" borderId="0" applyFont="0" applyFill="0" applyBorder="0" applyAlignment="0" applyProtection="0"/>
    <xf numFmtId="0" fontId="16" fillId="0" borderId="0"/>
    <xf numFmtId="0" fontId="14" fillId="0" borderId="0"/>
    <xf numFmtId="0" fontId="14" fillId="0" borderId="0"/>
    <xf numFmtId="0" fontId="22" fillId="0" borderId="0"/>
    <xf numFmtId="166" fontId="22" fillId="0" borderId="0" applyBorder="0" applyProtection="0"/>
    <xf numFmtId="0" fontId="14" fillId="0" borderId="0"/>
    <xf numFmtId="0" fontId="13" fillId="0" borderId="0"/>
    <xf numFmtId="0" fontId="13" fillId="0" borderId="0"/>
    <xf numFmtId="0" fontId="11" fillId="0" borderId="0"/>
    <xf numFmtId="164" fontId="11" fillId="0" borderId="0" applyFont="0" applyFill="0" applyBorder="0" applyAlignment="0" applyProtection="0"/>
  </cellStyleXfs>
  <cellXfs count="454">
    <xf numFmtId="0" fontId="0" fillId="0" borderId="0" xfId="0"/>
    <xf numFmtId="0" fontId="0" fillId="0" borderId="0" xfId="0" applyBorder="1"/>
    <xf numFmtId="0" fontId="15" fillId="0" borderId="0" xfId="0" applyFont="1" applyBorder="1"/>
    <xf numFmtId="0" fontId="20" fillId="0" borderId="0" xfId="0" applyFont="1"/>
    <xf numFmtId="165" fontId="21" fillId="0" borderId="0" xfId="2" applyNumberFormat="1" applyFont="1" applyBorder="1"/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2" fillId="0" borderId="11" xfId="0" applyFont="1" applyBorder="1" applyAlignment="1"/>
    <xf numFmtId="0" fontId="12" fillId="0" borderId="4" xfId="0" applyFont="1" applyBorder="1" applyAlignment="1">
      <alignment wrapText="1"/>
    </xf>
    <xf numFmtId="0" fontId="12" fillId="0" borderId="4" xfId="0" applyFont="1" applyBorder="1" applyAlignment="1">
      <alignment horizontal="left" wrapText="1"/>
    </xf>
    <xf numFmtId="2" fontId="12" fillId="0" borderId="3" xfId="0" applyNumberFormat="1" applyFont="1" applyBorder="1" applyAlignment="1">
      <alignment wrapText="1"/>
    </xf>
    <xf numFmtId="0" fontId="12" fillId="0" borderId="4" xfId="0" applyFont="1" applyFill="1" applyBorder="1" applyAlignment="1">
      <alignment horizontal="left" wrapText="1"/>
    </xf>
    <xf numFmtId="2" fontId="12" fillId="4" borderId="3" xfId="0" applyNumberFormat="1" applyFont="1" applyFill="1" applyBorder="1" applyAlignment="1">
      <alignment wrapText="1"/>
    </xf>
    <xf numFmtId="2" fontId="12" fillId="5" borderId="3" xfId="0" applyNumberFormat="1" applyFont="1" applyFill="1" applyBorder="1" applyAlignment="1">
      <alignment wrapText="1"/>
    </xf>
    <xf numFmtId="0" fontId="12" fillId="3" borderId="4" xfId="1" applyFont="1" applyFill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12" fillId="2" borderId="4" xfId="0" applyFont="1" applyFill="1" applyBorder="1" applyAlignment="1">
      <alignment horizontal="left" wrapText="1"/>
    </xf>
    <xf numFmtId="0" fontId="12" fillId="0" borderId="12" xfId="0" applyFont="1" applyBorder="1" applyAlignment="1"/>
    <xf numFmtId="0" fontId="12" fillId="0" borderId="2" xfId="0" applyFont="1" applyBorder="1" applyAlignment="1">
      <alignment wrapText="1"/>
    </xf>
    <xf numFmtId="2" fontId="12" fillId="0" borderId="1" xfId="0" applyNumberFormat="1" applyFont="1" applyBorder="1" applyAlignment="1">
      <alignment wrapText="1"/>
    </xf>
    <xf numFmtId="0" fontId="12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12" fillId="0" borderId="7" xfId="0" applyFont="1" applyBorder="1" applyAlignment="1">
      <alignment wrapText="1"/>
    </xf>
    <xf numFmtId="0" fontId="12" fillId="0" borderId="0" xfId="0" applyFont="1" applyBorder="1" applyAlignment="1"/>
    <xf numFmtId="0" fontId="12" fillId="0" borderId="7" xfId="0" applyFont="1" applyFill="1" applyBorder="1" applyAlignment="1">
      <alignment horizontal="left" wrapText="1"/>
    </xf>
    <xf numFmtId="2" fontId="12" fillId="0" borderId="43" xfId="0" applyNumberFormat="1" applyFont="1" applyBorder="1" applyAlignment="1">
      <alignment wrapText="1"/>
    </xf>
    <xf numFmtId="0" fontId="30" fillId="0" borderId="0" xfId="0" applyFont="1"/>
    <xf numFmtId="0" fontId="30" fillId="7" borderId="0" xfId="0" applyFont="1" applyFill="1"/>
    <xf numFmtId="0" fontId="26" fillId="0" borderId="11" xfId="0" applyFont="1" applyBorder="1"/>
    <xf numFmtId="0" fontId="26" fillId="0" borderId="13" xfId="0" applyFont="1" applyBorder="1"/>
    <xf numFmtId="0" fontId="26" fillId="0" borderId="36" xfId="0" applyFont="1" applyBorder="1"/>
    <xf numFmtId="0" fontId="26" fillId="0" borderId="0" xfId="0" applyFont="1" applyBorder="1"/>
    <xf numFmtId="0" fontId="26" fillId="0" borderId="10" xfId="0" applyFont="1" applyBorder="1"/>
    <xf numFmtId="0" fontId="12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/>
    </xf>
    <xf numFmtId="2" fontId="12" fillId="0" borderId="5" xfId="0" applyNumberFormat="1" applyFont="1" applyBorder="1" applyAlignment="1">
      <alignment wrapText="1"/>
    </xf>
    <xf numFmtId="0" fontId="26" fillId="0" borderId="12" xfId="0" applyFont="1" applyBorder="1"/>
    <xf numFmtId="0" fontId="12" fillId="0" borderId="7" xfId="0" applyFont="1" applyBorder="1" applyAlignment="1">
      <alignment horizontal="left" wrapText="1"/>
    </xf>
    <xf numFmtId="0" fontId="12" fillId="0" borderId="8" xfId="0" applyFont="1" applyBorder="1" applyAlignment="1">
      <alignment wrapText="1"/>
    </xf>
    <xf numFmtId="0" fontId="12" fillId="0" borderId="8" xfId="0" applyFont="1" applyBorder="1" applyAlignment="1">
      <alignment horizontal="left" wrapText="1"/>
    </xf>
    <xf numFmtId="2" fontId="12" fillId="0" borderId="40" xfId="0" applyNumberFormat="1" applyFont="1" applyBorder="1" applyAlignment="1">
      <alignment wrapText="1"/>
    </xf>
    <xf numFmtId="0" fontId="12" fillId="2" borderId="6" xfId="0" applyFont="1" applyFill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2" fontId="17" fillId="0" borderId="8" xfId="0" applyNumberFormat="1" applyFont="1" applyBorder="1"/>
    <xf numFmtId="0" fontId="26" fillId="0" borderId="13" xfId="0" applyFont="1" applyBorder="1" applyAlignment="1"/>
    <xf numFmtId="2" fontId="12" fillId="0" borderId="4" xfId="0" applyNumberFormat="1" applyFont="1" applyBorder="1" applyAlignment="1">
      <alignment horizontal="right" wrapText="1"/>
    </xf>
    <xf numFmtId="2" fontId="12" fillId="0" borderId="4" xfId="0" applyNumberFormat="1" applyFont="1" applyFill="1" applyBorder="1" applyAlignment="1">
      <alignment horizontal="right" wrapText="1"/>
    </xf>
    <xf numFmtId="2" fontId="12" fillId="3" borderId="4" xfId="1" applyNumberFormat="1" applyFont="1" applyFill="1" applyBorder="1" applyAlignment="1">
      <alignment horizontal="right" wrapText="1"/>
    </xf>
    <xf numFmtId="2" fontId="12" fillId="2" borderId="4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right" vertical="center"/>
    </xf>
    <xf numFmtId="0" fontId="26" fillId="0" borderId="4" xfId="0" applyFont="1" applyBorder="1" applyAlignment="1">
      <alignment wrapText="1"/>
    </xf>
    <xf numFmtId="0" fontId="12" fillId="0" borderId="10" xfId="0" applyFont="1" applyBorder="1" applyAlignment="1"/>
    <xf numFmtId="2" fontId="12" fillId="0" borderId="6" xfId="0" applyNumberFormat="1" applyFont="1" applyBorder="1" applyAlignment="1">
      <alignment horizontal="right" wrapText="1"/>
    </xf>
    <xf numFmtId="0" fontId="26" fillId="0" borderId="2" xfId="0" applyFont="1" applyBorder="1" applyAlignment="1">
      <alignment wrapText="1"/>
    </xf>
    <xf numFmtId="2" fontId="12" fillId="2" borderId="6" xfId="0" applyNumberFormat="1" applyFont="1" applyFill="1" applyBorder="1" applyAlignment="1">
      <alignment horizontal="right" wrapText="1"/>
    </xf>
    <xf numFmtId="0" fontId="12" fillId="2" borderId="2" xfId="0" applyFont="1" applyFill="1" applyBorder="1" applyAlignment="1">
      <alignment horizontal="left" wrapText="1"/>
    </xf>
    <xf numFmtId="2" fontId="12" fillId="2" borderId="2" xfId="0" applyNumberFormat="1" applyFont="1" applyFill="1" applyBorder="1" applyAlignment="1">
      <alignment horizontal="right" wrapText="1"/>
    </xf>
    <xf numFmtId="0" fontId="26" fillId="0" borderId="36" xfId="0" applyFont="1" applyBorder="1" applyAlignment="1"/>
    <xf numFmtId="0" fontId="26" fillId="0" borderId="10" xfId="0" applyFont="1" applyBorder="1" applyAlignment="1"/>
    <xf numFmtId="0" fontId="26" fillId="0" borderId="17" xfId="0" applyFont="1" applyBorder="1" applyAlignment="1"/>
    <xf numFmtId="0" fontId="26" fillId="0" borderId="8" xfId="0" applyFont="1" applyBorder="1" applyAlignment="1">
      <alignment wrapText="1"/>
    </xf>
    <xf numFmtId="0" fontId="12" fillId="0" borderId="6" xfId="0" applyFont="1" applyFill="1" applyBorder="1" applyAlignment="1">
      <alignment horizontal="left" wrapText="1"/>
    </xf>
    <xf numFmtId="0" fontId="32" fillId="0" borderId="33" xfId="0" applyFont="1" applyBorder="1"/>
    <xf numFmtId="0" fontId="32" fillId="0" borderId="27" xfId="0" applyFont="1" applyBorder="1"/>
    <xf numFmtId="0" fontId="32" fillId="0" borderId="26" xfId="0" applyFont="1" applyBorder="1"/>
    <xf numFmtId="0" fontId="32" fillId="0" borderId="28" xfId="0" applyFont="1" applyBorder="1"/>
    <xf numFmtId="0" fontId="12" fillId="2" borderId="8" xfId="0" applyFont="1" applyFill="1" applyBorder="1" applyAlignment="1">
      <alignment horizontal="left" wrapText="1"/>
    </xf>
    <xf numFmtId="0" fontId="0" fillId="0" borderId="10" xfId="0" applyFont="1" applyBorder="1" applyAlignment="1"/>
    <xf numFmtId="0" fontId="12" fillId="0" borderId="0" xfId="0" applyFont="1" applyBorder="1"/>
    <xf numFmtId="0" fontId="0" fillId="0" borderId="11" xfId="0" applyFont="1" applyBorder="1" applyAlignment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30" fillId="0" borderId="10" xfId="0" applyFont="1" applyBorder="1"/>
    <xf numFmtId="0" fontId="30" fillId="0" borderId="13" xfId="0" applyFont="1" applyBorder="1"/>
    <xf numFmtId="0" fontId="0" fillId="0" borderId="0" xfId="0" applyFont="1"/>
    <xf numFmtId="0" fontId="33" fillId="0" borderId="0" xfId="0" applyFont="1" applyAlignment="1">
      <alignment horizontal="right"/>
    </xf>
    <xf numFmtId="0" fontId="15" fillId="0" borderId="46" xfId="0" applyFont="1" applyFill="1" applyBorder="1" applyAlignment="1">
      <alignment horizontal="center" vertical="center" wrapText="1"/>
    </xf>
    <xf numFmtId="1" fontId="27" fillId="0" borderId="27" xfId="0" applyNumberFormat="1" applyFont="1" applyBorder="1" applyAlignment="1">
      <alignment horizontal="right"/>
    </xf>
    <xf numFmtId="1" fontId="12" fillId="0" borderId="27" xfId="0" applyNumberFormat="1" applyFont="1" applyBorder="1" applyAlignment="1">
      <alignment horizontal="right"/>
    </xf>
    <xf numFmtId="1" fontId="27" fillId="0" borderId="26" xfId="0" applyNumberFormat="1" applyFont="1" applyBorder="1" applyAlignment="1">
      <alignment horizontal="right"/>
    </xf>
    <xf numFmtId="1" fontId="27" fillId="0" borderId="28" xfId="0" applyNumberFormat="1" applyFont="1" applyBorder="1" applyAlignment="1">
      <alignment horizontal="right"/>
    </xf>
    <xf numFmtId="0" fontId="30" fillId="0" borderId="11" xfId="0" applyFont="1" applyBorder="1"/>
    <xf numFmtId="0" fontId="12" fillId="0" borderId="30" xfId="0" applyFont="1" applyBorder="1" applyAlignment="1">
      <alignment horizontal="left" wrapText="1"/>
    </xf>
    <xf numFmtId="0" fontId="12" fillId="0" borderId="14" xfId="0" applyFont="1" applyBorder="1" applyAlignment="1">
      <alignment horizontal="left" wrapText="1"/>
    </xf>
    <xf numFmtId="0" fontId="12" fillId="0" borderId="14" xfId="0" applyFont="1" applyFill="1" applyBorder="1" applyAlignment="1">
      <alignment horizontal="left" wrapText="1"/>
    </xf>
    <xf numFmtId="0" fontId="26" fillId="0" borderId="14" xfId="0" applyFont="1" applyBorder="1" applyAlignment="1">
      <alignment horizontal="left" wrapText="1"/>
    </xf>
    <xf numFmtId="0" fontId="12" fillId="3" borderId="14" xfId="1" applyFont="1" applyFill="1" applyBorder="1" applyAlignment="1">
      <alignment horizontal="left" wrapText="1"/>
    </xf>
    <xf numFmtId="0" fontId="12" fillId="2" borderId="14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25" fillId="0" borderId="37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/>
    </xf>
    <xf numFmtId="0" fontId="30" fillId="8" borderId="0" xfId="0" applyFont="1" applyFill="1"/>
    <xf numFmtId="0" fontId="30" fillId="9" borderId="0" xfId="0" applyFont="1" applyFill="1"/>
    <xf numFmtId="0" fontId="30" fillId="10" borderId="0" xfId="0" applyFont="1" applyFill="1"/>
    <xf numFmtId="0" fontId="24" fillId="0" borderId="0" xfId="0" applyFont="1" applyAlignment="1"/>
    <xf numFmtId="0" fontId="12" fillId="0" borderId="6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0" fillId="0" borderId="4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26" fillId="0" borderId="51" xfId="0" applyFont="1" applyBorder="1"/>
    <xf numFmtId="0" fontId="12" fillId="0" borderId="52" xfId="0" applyFont="1" applyBorder="1" applyAlignment="1">
      <alignment horizontal="center" wrapText="1"/>
    </xf>
    <xf numFmtId="0" fontId="15" fillId="0" borderId="52" xfId="0" applyFont="1" applyBorder="1" applyAlignment="1">
      <alignment horizontal="left" wrapText="1"/>
    </xf>
    <xf numFmtId="0" fontId="15" fillId="0" borderId="52" xfId="0" applyFont="1" applyBorder="1" applyAlignment="1">
      <alignment horizontal="left" vertical="center" wrapText="1"/>
    </xf>
    <xf numFmtId="2" fontId="15" fillId="0" borderId="53" xfId="0" applyNumberFormat="1" applyFont="1" applyBorder="1" applyAlignment="1">
      <alignment horizontal="left" vertical="center" wrapText="1"/>
    </xf>
    <xf numFmtId="0" fontId="25" fillId="0" borderId="51" xfId="0" applyFont="1" applyBorder="1" applyAlignment="1">
      <alignment horizontal="left" vertical="center"/>
    </xf>
    <xf numFmtId="0" fontId="15" fillId="0" borderId="52" xfId="0" applyFont="1" applyFill="1" applyBorder="1" applyAlignment="1">
      <alignment horizontal="left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12" fillId="0" borderId="20" xfId="0" applyFont="1" applyBorder="1" applyAlignment="1"/>
    <xf numFmtId="0" fontId="25" fillId="0" borderId="52" xfId="0" applyFont="1" applyBorder="1" applyAlignment="1">
      <alignment horizontal="left" vertical="center" wrapText="1"/>
    </xf>
    <xf numFmtId="0" fontId="25" fillId="0" borderId="52" xfId="0" applyFont="1" applyBorder="1" applyAlignment="1">
      <alignment horizontal="left" vertical="center"/>
    </xf>
    <xf numFmtId="2" fontId="25" fillId="0" borderId="53" xfId="0" applyNumberFormat="1" applyFont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wrapText="1"/>
    </xf>
    <xf numFmtId="0" fontId="10" fillId="0" borderId="4" xfId="1" applyFont="1" applyBorder="1" applyAlignment="1">
      <alignment horizontal="left" wrapText="1"/>
    </xf>
    <xf numFmtId="2" fontId="10" fillId="0" borderId="3" xfId="11" applyNumberFormat="1" applyFont="1" applyBorder="1" applyAlignment="1">
      <alignment horizontal="right" vertical="center" wrapText="1"/>
    </xf>
    <xf numFmtId="0" fontId="29" fillId="0" borderId="0" xfId="0" applyFont="1" applyBorder="1" applyAlignment="1">
      <alignment horizontal="right" vertical="top"/>
    </xf>
    <xf numFmtId="0" fontId="12" fillId="0" borderId="9" xfId="0" applyFont="1" applyBorder="1" applyAlignment="1">
      <alignment wrapText="1"/>
    </xf>
    <xf numFmtId="2" fontId="34" fillId="0" borderId="38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right" vertical="center"/>
    </xf>
    <xf numFmtId="0" fontId="12" fillId="0" borderId="22" xfId="0" applyFont="1" applyBorder="1" applyAlignment="1"/>
    <xf numFmtId="0" fontId="12" fillId="0" borderId="35" xfId="0" applyFont="1" applyBorder="1" applyAlignment="1"/>
    <xf numFmtId="0" fontId="26" fillId="0" borderId="19" xfId="0" applyFont="1" applyBorder="1" applyAlignment="1"/>
    <xf numFmtId="0" fontId="26" fillId="0" borderId="39" xfId="0" applyFont="1" applyBorder="1" applyAlignment="1"/>
    <xf numFmtId="0" fontId="26" fillId="0" borderId="22" xfId="0" applyFont="1" applyBorder="1" applyAlignment="1"/>
    <xf numFmtId="0" fontId="26" fillId="0" borderId="25" xfId="0" applyFont="1" applyBorder="1" applyAlignment="1"/>
    <xf numFmtId="0" fontId="25" fillId="0" borderId="25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2" fontId="12" fillId="5" borderId="1" xfId="0" applyNumberFormat="1" applyFont="1" applyFill="1" applyBorder="1" applyAlignment="1">
      <alignment wrapText="1"/>
    </xf>
    <xf numFmtId="2" fontId="12" fillId="4" borderId="5" xfId="0" applyNumberFormat="1" applyFont="1" applyFill="1" applyBorder="1" applyAlignment="1">
      <alignment wrapText="1"/>
    </xf>
    <xf numFmtId="0" fontId="26" fillId="0" borderId="11" xfId="0" applyFont="1" applyBorder="1" applyAlignment="1"/>
    <xf numFmtId="0" fontId="26" fillId="0" borderId="12" xfId="0" applyFont="1" applyBorder="1" applyAlignment="1"/>
    <xf numFmtId="0" fontId="30" fillId="11" borderId="0" xfId="0" applyFont="1" applyFill="1"/>
    <xf numFmtId="0" fontId="10" fillId="2" borderId="6" xfId="0" applyFont="1" applyFill="1" applyBorder="1" applyAlignment="1">
      <alignment horizontal="left" wrapText="1"/>
    </xf>
    <xf numFmtId="2" fontId="12" fillId="0" borderId="2" xfId="0" applyNumberFormat="1" applyFont="1" applyBorder="1" applyAlignment="1">
      <alignment horizontal="right" wrapText="1"/>
    </xf>
    <xf numFmtId="0" fontId="26" fillId="6" borderId="10" xfId="0" applyFont="1" applyFill="1" applyBorder="1"/>
    <xf numFmtId="0" fontId="26" fillId="6" borderId="11" xfId="0" applyFont="1" applyFill="1" applyBorder="1"/>
    <xf numFmtId="0" fontId="26" fillId="6" borderId="12" xfId="0" applyFont="1" applyFill="1" applyBorder="1"/>
    <xf numFmtId="0" fontId="26" fillId="6" borderId="42" xfId="0" applyFont="1" applyFill="1" applyBorder="1"/>
    <xf numFmtId="0" fontId="10" fillId="0" borderId="14" xfId="0" applyFont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0" fontId="12" fillId="0" borderId="29" xfId="0" applyFont="1" applyBorder="1" applyAlignment="1">
      <alignment horizontal="left" wrapText="1"/>
    </xf>
    <xf numFmtId="0" fontId="10" fillId="0" borderId="14" xfId="1" applyFont="1" applyBorder="1" applyAlignment="1">
      <alignment horizontal="left" wrapText="1"/>
    </xf>
    <xf numFmtId="0" fontId="10" fillId="0" borderId="14" xfId="0" applyFont="1" applyFill="1" applyBorder="1" applyAlignment="1">
      <alignment horizontal="left" wrapText="1"/>
    </xf>
    <xf numFmtId="0" fontId="10" fillId="0" borderId="47" xfId="0" applyFont="1" applyBorder="1" applyAlignment="1">
      <alignment horizontal="left" wrapText="1"/>
    </xf>
    <xf numFmtId="0" fontId="15" fillId="0" borderId="51" xfId="0" applyFont="1" applyBorder="1" applyAlignment="1">
      <alignment horizontal="left" vertical="center"/>
    </xf>
    <xf numFmtId="0" fontId="15" fillId="0" borderId="56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15" fillId="0" borderId="50" xfId="0" applyFont="1" applyFill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36" fillId="0" borderId="51" xfId="0" applyFont="1" applyBorder="1" applyAlignment="1">
      <alignment horizontal="center" vertical="center"/>
    </xf>
    <xf numFmtId="0" fontId="36" fillId="0" borderId="56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50" xfId="0" applyFont="1" applyFill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2" fontId="15" fillId="0" borderId="52" xfId="0" applyNumberFormat="1" applyFont="1" applyFill="1" applyBorder="1" applyAlignment="1">
      <alignment horizontal="left" vertical="center" wrapText="1"/>
    </xf>
    <xf numFmtId="0" fontId="0" fillId="0" borderId="42" xfId="0" applyFont="1" applyBorder="1" applyAlignment="1"/>
    <xf numFmtId="1" fontId="27" fillId="0" borderId="48" xfId="0" applyNumberFormat="1" applyFont="1" applyBorder="1" applyAlignment="1">
      <alignment horizontal="right"/>
    </xf>
    <xf numFmtId="0" fontId="0" fillId="0" borderId="13" xfId="0" applyFont="1" applyBorder="1" applyAlignment="1"/>
    <xf numFmtId="1" fontId="27" fillId="0" borderId="33" xfId="0" applyNumberFormat="1" applyFont="1" applyBorder="1" applyAlignment="1">
      <alignment horizontal="right"/>
    </xf>
    <xf numFmtId="0" fontId="0" fillId="0" borderId="51" xfId="0" applyFont="1" applyBorder="1" applyAlignment="1"/>
    <xf numFmtId="1" fontId="28" fillId="0" borderId="50" xfId="0" applyNumberFormat="1" applyFont="1" applyBorder="1" applyAlignment="1">
      <alignment horizontal="left" vertical="center"/>
    </xf>
    <xf numFmtId="0" fontId="0" fillId="0" borderId="51" xfId="0" applyFont="1" applyBorder="1"/>
    <xf numFmtId="0" fontId="15" fillId="0" borderId="56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2" fontId="15" fillId="0" borderId="52" xfId="0" applyNumberFormat="1" applyFont="1" applyBorder="1" applyAlignment="1">
      <alignment horizontal="left" vertical="center" wrapText="1"/>
    </xf>
    <xf numFmtId="0" fontId="30" fillId="0" borderId="51" xfId="0" applyFont="1" applyBorder="1"/>
    <xf numFmtId="0" fontId="25" fillId="0" borderId="56" xfId="0" applyFont="1" applyBorder="1" applyAlignment="1">
      <alignment horizontal="left" vertical="center" wrapText="1"/>
    </xf>
    <xf numFmtId="0" fontId="0" fillId="0" borderId="46" xfId="0" applyBorder="1"/>
    <xf numFmtId="0" fontId="25" fillId="0" borderId="16" xfId="0" applyFont="1" applyBorder="1" applyAlignment="1">
      <alignment horizontal="left" vertical="center" wrapText="1"/>
    </xf>
    <xf numFmtId="2" fontId="25" fillId="0" borderId="52" xfId="0" applyNumberFormat="1" applyFont="1" applyBorder="1" applyAlignment="1">
      <alignment horizontal="left" vertical="center" wrapText="1"/>
    </xf>
    <xf numFmtId="0" fontId="25" fillId="6" borderId="56" xfId="0" applyFont="1" applyFill="1" applyBorder="1" applyAlignment="1">
      <alignment horizontal="left" vertical="center" wrapText="1"/>
    </xf>
    <xf numFmtId="0" fontId="25" fillId="6" borderId="16" xfId="0" applyFont="1" applyFill="1" applyBorder="1" applyAlignment="1">
      <alignment horizontal="left" vertical="center" wrapText="1"/>
    </xf>
    <xf numFmtId="2" fontId="25" fillId="6" borderId="52" xfId="0" applyNumberFormat="1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wrapText="1"/>
    </xf>
    <xf numFmtId="2" fontId="36" fillId="0" borderId="52" xfId="0" applyNumberFormat="1" applyFont="1" applyFill="1" applyBorder="1" applyAlignment="1">
      <alignment horizontal="center" vertical="center" wrapText="1"/>
    </xf>
    <xf numFmtId="1" fontId="27" fillId="0" borderId="46" xfId="0" applyNumberFormat="1" applyFont="1" applyBorder="1" applyAlignment="1">
      <alignment horizontal="right"/>
    </xf>
    <xf numFmtId="0" fontId="10" fillId="0" borderId="15" xfId="0" applyFont="1" applyBorder="1" applyAlignment="1">
      <alignment horizontal="left" wrapText="1"/>
    </xf>
    <xf numFmtId="0" fontId="9" fillId="0" borderId="10" xfId="0" applyFont="1" applyBorder="1" applyAlignment="1">
      <alignment vertical="center"/>
    </xf>
    <xf numFmtId="0" fontId="0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0" fillId="0" borderId="27" xfId="0" applyBorder="1"/>
    <xf numFmtId="0" fontId="12" fillId="2" borderId="29" xfId="0" applyFont="1" applyFill="1" applyBorder="1" applyAlignment="1">
      <alignment horizontal="left" wrapText="1"/>
    </xf>
    <xf numFmtId="0" fontId="0" fillId="0" borderId="20" xfId="0" applyBorder="1"/>
    <xf numFmtId="0" fontId="0" fillId="0" borderId="57" xfId="0" applyBorder="1"/>
    <xf numFmtId="0" fontId="25" fillId="0" borderId="18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wrapText="1"/>
    </xf>
    <xf numFmtId="2" fontId="12" fillId="0" borderId="54" xfId="0" applyNumberFormat="1" applyFont="1" applyBorder="1" applyAlignment="1">
      <alignment wrapText="1"/>
    </xf>
    <xf numFmtId="0" fontId="26" fillId="0" borderId="42" xfId="0" applyFont="1" applyBorder="1"/>
    <xf numFmtId="0" fontId="26" fillId="0" borderId="35" xfId="0" applyFont="1" applyBorder="1" applyAlignment="1"/>
    <xf numFmtId="0" fontId="26" fillId="0" borderId="20" xfId="0" applyFont="1" applyBorder="1" applyAlignment="1"/>
    <xf numFmtId="0" fontId="12" fillId="0" borderId="26" xfId="0" applyFont="1" applyBorder="1" applyAlignment="1">
      <alignment horizontal="right" wrapText="1"/>
    </xf>
    <xf numFmtId="0" fontId="12" fillId="0" borderId="27" xfId="0" applyFont="1" applyBorder="1" applyAlignment="1">
      <alignment horizontal="right" wrapText="1"/>
    </xf>
    <xf numFmtId="0" fontId="10" fillId="0" borderId="27" xfId="0" applyFont="1" applyBorder="1" applyAlignment="1">
      <alignment horizontal="right" wrapText="1"/>
    </xf>
    <xf numFmtId="0" fontId="12" fillId="2" borderId="27" xfId="0" applyFont="1" applyFill="1" applyBorder="1" applyAlignment="1">
      <alignment horizontal="right" wrapText="1"/>
    </xf>
    <xf numFmtId="0" fontId="10" fillId="2" borderId="27" xfId="0" applyFont="1" applyFill="1" applyBorder="1" applyAlignment="1">
      <alignment horizontal="right" wrapText="1"/>
    </xf>
    <xf numFmtId="0" fontId="12" fillId="0" borderId="27" xfId="0" applyFont="1" applyFill="1" applyBorder="1" applyAlignment="1">
      <alignment horizontal="right" wrapText="1"/>
    </xf>
    <xf numFmtId="0" fontId="10" fillId="0" borderId="27" xfId="1" applyFont="1" applyBorder="1" applyAlignment="1">
      <alignment horizontal="right" wrapText="1"/>
    </xf>
    <xf numFmtId="2" fontId="23" fillId="0" borderId="0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3" xfId="0" applyFont="1" applyFill="1" applyBorder="1" applyAlignment="1">
      <alignment horizontal="left" wrapText="1"/>
    </xf>
    <xf numFmtId="0" fontId="10" fillId="0" borderId="3" xfId="1" applyFont="1" applyBorder="1" applyAlignment="1">
      <alignment horizontal="left" wrapText="1"/>
    </xf>
    <xf numFmtId="0" fontId="27" fillId="0" borderId="3" xfId="0" applyFont="1" applyBorder="1" applyAlignment="1">
      <alignment horizontal="left" wrapText="1"/>
    </xf>
    <xf numFmtId="0" fontId="12" fillId="2" borderId="3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12" fillId="2" borderId="5" xfId="0" applyFont="1" applyFill="1" applyBorder="1" applyAlignment="1">
      <alignment horizontal="left" wrapText="1"/>
    </xf>
    <xf numFmtId="0" fontId="12" fillId="0" borderId="43" xfId="0" applyFont="1" applyBorder="1" applyAlignment="1">
      <alignment horizontal="left" wrapText="1"/>
    </xf>
    <xf numFmtId="0" fontId="26" fillId="6" borderId="13" xfId="0" applyFont="1" applyFill="1" applyBorder="1"/>
    <xf numFmtId="0" fontId="12" fillId="2" borderId="33" xfId="0" applyFont="1" applyFill="1" applyBorder="1" applyAlignment="1">
      <alignment horizontal="right" wrapText="1"/>
    </xf>
    <xf numFmtId="0" fontId="25" fillId="0" borderId="50" xfId="0" applyFont="1" applyBorder="1" applyAlignment="1">
      <alignment horizontal="left" vertical="center" wrapText="1"/>
    </xf>
    <xf numFmtId="0" fontId="25" fillId="6" borderId="50" xfId="0" applyFont="1" applyFill="1" applyBorder="1" applyAlignment="1">
      <alignment horizontal="left" vertical="center" wrapText="1"/>
    </xf>
    <xf numFmtId="2" fontId="33" fillId="0" borderId="0" xfId="0" applyNumberFormat="1" applyFont="1" applyAlignment="1">
      <alignment horizontal="right"/>
    </xf>
    <xf numFmtId="0" fontId="15" fillId="0" borderId="5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2" fontId="27" fillId="0" borderId="3" xfId="0" applyNumberFormat="1" applyFont="1" applyBorder="1" applyAlignment="1">
      <alignment wrapText="1"/>
    </xf>
    <xf numFmtId="0" fontId="7" fillId="2" borderId="4" xfId="0" applyFont="1" applyFill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2" fontId="12" fillId="0" borderId="26" xfId="0" applyNumberFormat="1" applyFont="1" applyBorder="1" applyAlignment="1"/>
    <xf numFmtId="2" fontId="12" fillId="0" borderId="27" xfId="0" applyNumberFormat="1" applyFont="1" applyBorder="1" applyAlignment="1"/>
    <xf numFmtId="2" fontId="12" fillId="0" borderId="28" xfId="0" applyNumberFormat="1" applyFont="1" applyBorder="1" applyAlignment="1"/>
    <xf numFmtId="2" fontId="26" fillId="0" borderId="26" xfId="0" applyNumberFormat="1" applyFont="1" applyBorder="1" applyAlignment="1"/>
    <xf numFmtId="2" fontId="26" fillId="0" borderId="33" xfId="0" applyNumberFormat="1" applyFont="1" applyBorder="1" applyAlignment="1"/>
    <xf numFmtId="2" fontId="26" fillId="0" borderId="34" xfId="0" applyNumberFormat="1" applyFont="1" applyBorder="1" applyAlignment="1"/>
    <xf numFmtId="2" fontId="26" fillId="0" borderId="46" xfId="0" applyNumberFormat="1" applyFont="1" applyBorder="1" applyAlignment="1"/>
    <xf numFmtId="2" fontId="26" fillId="0" borderId="28" xfId="0" applyNumberFormat="1" applyFont="1" applyBorder="1" applyAlignment="1"/>
    <xf numFmtId="2" fontId="26" fillId="0" borderId="27" xfId="0" applyNumberFormat="1" applyFont="1" applyBorder="1" applyAlignment="1"/>
    <xf numFmtId="0" fontId="6" fillId="0" borderId="4" xfId="0" applyFont="1" applyBorder="1" applyAlignment="1">
      <alignment horizontal="left" wrapText="1"/>
    </xf>
    <xf numFmtId="0" fontId="12" fillId="0" borderId="40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2" fillId="3" borderId="3" xfId="1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2" fillId="0" borderId="33" xfId="0" applyFont="1" applyBorder="1" applyAlignment="1">
      <alignment horizontal="right" wrapText="1"/>
    </xf>
    <xf numFmtId="0" fontId="10" fillId="0" borderId="28" xfId="0" applyFont="1" applyBorder="1" applyAlignment="1">
      <alignment horizontal="right" wrapText="1"/>
    </xf>
    <xf numFmtId="0" fontId="12" fillId="3" borderId="27" xfId="1" applyFont="1" applyFill="1" applyBorder="1" applyAlignment="1">
      <alignment horizontal="right" wrapText="1"/>
    </xf>
    <xf numFmtId="0" fontId="10" fillId="0" borderId="27" xfId="0" applyFont="1" applyFill="1" applyBorder="1" applyAlignment="1">
      <alignment horizontal="right" wrapText="1"/>
    </xf>
    <xf numFmtId="0" fontId="5" fillId="0" borderId="3" xfId="0" applyFont="1" applyBorder="1" applyAlignment="1">
      <alignment horizontal="left" wrapText="1"/>
    </xf>
    <xf numFmtId="0" fontId="10" fillId="0" borderId="48" xfId="0" applyFont="1" applyBorder="1" applyAlignment="1">
      <alignment horizontal="right" wrapText="1"/>
    </xf>
    <xf numFmtId="0" fontId="12" fillId="0" borderId="55" xfId="0" applyFont="1" applyBorder="1" applyAlignment="1">
      <alignment horizontal="right" wrapText="1"/>
    </xf>
    <xf numFmtId="0" fontId="26" fillId="0" borderId="36" xfId="0" applyFont="1" applyBorder="1" applyAlignment="1">
      <alignment horizontal="right" vertical="center"/>
    </xf>
    <xf numFmtId="0" fontId="12" fillId="2" borderId="48" xfId="0" applyFont="1" applyFill="1" applyBorder="1" applyAlignment="1">
      <alignment horizontal="right" wrapText="1"/>
    </xf>
    <xf numFmtId="0" fontId="26" fillId="0" borderId="27" xfId="0" applyFont="1" applyBorder="1" applyAlignment="1">
      <alignment horizontal="right" wrapText="1"/>
    </xf>
    <xf numFmtId="0" fontId="12" fillId="0" borderId="44" xfId="0" applyFont="1" applyBorder="1" applyAlignment="1">
      <alignment horizontal="right" wrapText="1"/>
    </xf>
    <xf numFmtId="2" fontId="12" fillId="0" borderId="7" xfId="0" applyNumberFormat="1" applyFont="1" applyFill="1" applyBorder="1" applyAlignment="1">
      <alignment horizontal="right" wrapText="1"/>
    </xf>
    <xf numFmtId="2" fontId="12" fillId="2" borderId="7" xfId="0" applyNumberFormat="1" applyFont="1" applyFill="1" applyBorder="1" applyAlignment="1">
      <alignment horizontal="right" wrapText="1"/>
    </xf>
    <xf numFmtId="2" fontId="12" fillId="2" borderId="8" xfId="0" applyNumberFormat="1" applyFont="1" applyFill="1" applyBorder="1" applyAlignment="1">
      <alignment horizontal="right" wrapText="1"/>
    </xf>
    <xf numFmtId="0" fontId="12" fillId="0" borderId="27" xfId="0" applyFont="1" applyBorder="1" applyAlignment="1">
      <alignment horizontal="right" vertical="center" wrapText="1"/>
    </xf>
    <xf numFmtId="0" fontId="10" fillId="0" borderId="55" xfId="0" applyFont="1" applyBorder="1" applyAlignment="1">
      <alignment horizontal="right" wrapText="1"/>
    </xf>
    <xf numFmtId="2" fontId="10" fillId="0" borderId="4" xfId="0" applyNumberFormat="1" applyFont="1" applyBorder="1" applyAlignment="1">
      <alignment horizontal="right" wrapText="1"/>
    </xf>
    <xf numFmtId="0" fontId="12" fillId="0" borderId="55" xfId="0" applyFont="1" applyFill="1" applyBorder="1" applyAlignment="1">
      <alignment horizontal="right" wrapText="1"/>
    </xf>
    <xf numFmtId="0" fontId="26" fillId="0" borderId="55" xfId="0" applyFont="1" applyBorder="1" applyAlignment="1">
      <alignment horizontal="right" wrapText="1"/>
    </xf>
    <xf numFmtId="0" fontId="10" fillId="0" borderId="55" xfId="0" applyFont="1" applyFill="1" applyBorder="1" applyAlignment="1">
      <alignment horizontal="right" wrapText="1"/>
    </xf>
    <xf numFmtId="2" fontId="26" fillId="0" borderId="4" xfId="0" applyNumberFormat="1" applyFont="1" applyBorder="1" applyAlignment="1">
      <alignment horizontal="right" wrapText="1"/>
    </xf>
    <xf numFmtId="2" fontId="10" fillId="0" borderId="4" xfId="0" applyNumberFormat="1" applyFont="1" applyFill="1" applyBorder="1" applyAlignment="1">
      <alignment horizontal="right" wrapText="1"/>
    </xf>
    <xf numFmtId="0" fontId="30" fillId="12" borderId="0" xfId="0" applyFont="1" applyFill="1"/>
    <xf numFmtId="0" fontId="12" fillId="3" borderId="55" xfId="1" applyFont="1" applyFill="1" applyBorder="1" applyAlignment="1">
      <alignment horizontal="right" wrapText="1"/>
    </xf>
    <xf numFmtId="0" fontId="10" fillId="0" borderId="55" xfId="1" applyFont="1" applyBorder="1" applyAlignment="1">
      <alignment horizontal="right" wrapText="1"/>
    </xf>
    <xf numFmtId="2" fontId="10" fillId="0" borderId="4" xfId="1" applyNumberFormat="1" applyFont="1" applyBorder="1" applyAlignment="1">
      <alignment horizontal="right" wrapText="1"/>
    </xf>
    <xf numFmtId="0" fontId="12" fillId="2" borderId="55" xfId="0" applyFont="1" applyFill="1" applyBorder="1" applyAlignment="1">
      <alignment horizontal="right" wrapText="1"/>
    </xf>
    <xf numFmtId="0" fontId="10" fillId="2" borderId="55" xfId="0" applyFont="1" applyFill="1" applyBorder="1" applyAlignment="1">
      <alignment horizontal="right" wrapText="1"/>
    </xf>
    <xf numFmtId="2" fontId="10" fillId="2" borderId="4" xfId="0" applyNumberFormat="1" applyFont="1" applyFill="1" applyBorder="1" applyAlignment="1">
      <alignment horizontal="right" wrapText="1"/>
    </xf>
    <xf numFmtId="0" fontId="10" fillId="0" borderId="58" xfId="0" applyFont="1" applyBorder="1" applyAlignment="1">
      <alignment horizontal="right" wrapText="1"/>
    </xf>
    <xf numFmtId="2" fontId="10" fillId="0" borderId="2" xfId="0" applyNumberFormat="1" applyFont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12" fillId="0" borderId="63" xfId="0" applyFont="1" applyBorder="1" applyAlignment="1">
      <alignment horizontal="right" wrapText="1"/>
    </xf>
    <xf numFmtId="0" fontId="10" fillId="0" borderId="64" xfId="0" applyFont="1" applyBorder="1" applyAlignment="1">
      <alignment horizontal="right" wrapText="1"/>
    </xf>
    <xf numFmtId="2" fontId="12" fillId="0" borderId="8" xfId="0" applyNumberFormat="1" applyFont="1" applyBorder="1" applyAlignment="1">
      <alignment horizontal="right" wrapText="1"/>
    </xf>
    <xf numFmtId="2" fontId="10" fillId="0" borderId="7" xfId="0" applyNumberFormat="1" applyFont="1" applyBorder="1" applyAlignment="1">
      <alignment horizontal="right" wrapText="1"/>
    </xf>
    <xf numFmtId="0" fontId="12" fillId="0" borderId="55" xfId="0" applyFont="1" applyBorder="1" applyAlignment="1">
      <alignment horizontal="right" vertical="center" wrapText="1"/>
    </xf>
    <xf numFmtId="2" fontId="12" fillId="0" borderId="7" xfId="0" applyNumberFormat="1" applyFont="1" applyBorder="1" applyAlignment="1">
      <alignment horizontal="right" wrapText="1"/>
    </xf>
    <xf numFmtId="2" fontId="12" fillId="0" borderId="4" xfId="0" applyNumberFormat="1" applyFont="1" applyBorder="1" applyAlignment="1">
      <alignment horizontal="right" vertical="center" wrapText="1"/>
    </xf>
    <xf numFmtId="0" fontId="12" fillId="2" borderId="64" xfId="0" applyFont="1" applyFill="1" applyBorder="1" applyAlignment="1">
      <alignment horizontal="right" wrapText="1"/>
    </xf>
    <xf numFmtId="0" fontId="12" fillId="2" borderId="63" xfId="0" applyFont="1" applyFill="1" applyBorder="1" applyAlignment="1">
      <alignment horizontal="right" wrapText="1"/>
    </xf>
    <xf numFmtId="0" fontId="4" fillId="0" borderId="8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10" fillId="0" borderId="43" xfId="0" applyFont="1" applyBorder="1" applyAlignment="1">
      <alignment horizontal="left" wrapText="1"/>
    </xf>
    <xf numFmtId="0" fontId="37" fillId="0" borderId="0" xfId="0" applyFont="1" applyBorder="1" applyAlignment="1">
      <alignment horizontal="right"/>
    </xf>
    <xf numFmtId="0" fontId="15" fillId="0" borderId="21" xfId="0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right" wrapText="1"/>
    </xf>
    <xf numFmtId="0" fontId="12" fillId="0" borderId="61" xfId="0" applyFont="1" applyBorder="1" applyAlignment="1">
      <alignment horizontal="right" wrapText="1"/>
    </xf>
    <xf numFmtId="0" fontId="10" fillId="0" borderId="61" xfId="0" applyFont="1" applyBorder="1" applyAlignment="1">
      <alignment horizontal="right" wrapText="1"/>
    </xf>
    <xf numFmtId="0" fontId="12" fillId="0" borderId="62" xfId="0" applyFont="1" applyBorder="1" applyAlignment="1">
      <alignment horizontal="right" wrapText="1"/>
    </xf>
    <xf numFmtId="0" fontId="12" fillId="0" borderId="24" xfId="0" applyFont="1" applyBorder="1" applyAlignment="1">
      <alignment horizontal="right" wrapText="1"/>
    </xf>
    <xf numFmtId="0" fontId="12" fillId="0" borderId="61" xfId="0" applyFont="1" applyFill="1" applyBorder="1" applyAlignment="1">
      <alignment horizontal="right" wrapText="1"/>
    </xf>
    <xf numFmtId="0" fontId="10" fillId="0" borderId="61" xfId="0" applyFont="1" applyFill="1" applyBorder="1" applyAlignment="1">
      <alignment horizontal="right" wrapText="1"/>
    </xf>
    <xf numFmtId="0" fontId="12" fillId="0" borderId="66" xfId="0" applyFont="1" applyFill="1" applyBorder="1" applyAlignment="1">
      <alignment horizontal="right" wrapText="1"/>
    </xf>
    <xf numFmtId="0" fontId="12" fillId="0" borderId="67" xfId="0" applyFont="1" applyBorder="1" applyAlignment="1">
      <alignment horizontal="right" wrapText="1"/>
    </xf>
    <xf numFmtId="0" fontId="5" fillId="0" borderId="61" xfId="0" applyFont="1" applyBorder="1" applyAlignment="1">
      <alignment horizontal="right" wrapText="1"/>
    </xf>
    <xf numFmtId="0" fontId="12" fillId="3" borderId="61" xfId="1" applyFont="1" applyFill="1" applyBorder="1" applyAlignment="1">
      <alignment horizontal="right" wrapText="1"/>
    </xf>
    <xf numFmtId="0" fontId="12" fillId="0" borderId="66" xfId="0" applyFont="1" applyBorder="1" applyAlignment="1">
      <alignment horizontal="right" wrapText="1"/>
    </xf>
    <xf numFmtId="0" fontId="27" fillId="0" borderId="61" xfId="0" applyFont="1" applyBorder="1" applyAlignment="1">
      <alignment horizontal="right" wrapText="1"/>
    </xf>
    <xf numFmtId="0" fontId="12" fillId="2" borderId="61" xfId="0" applyFont="1" applyFill="1" applyBorder="1" applyAlignment="1">
      <alignment horizontal="right" wrapText="1"/>
    </xf>
    <xf numFmtId="0" fontId="10" fillId="2" borderId="61" xfId="0" applyFont="1" applyFill="1" applyBorder="1" applyAlignment="1">
      <alignment horizontal="right" wrapText="1"/>
    </xf>
    <xf numFmtId="0" fontId="12" fillId="2" borderId="24" xfId="0" applyFont="1" applyFill="1" applyBorder="1" applyAlignment="1">
      <alignment horizontal="right" wrapText="1"/>
    </xf>
    <xf numFmtId="0" fontId="12" fillId="2" borderId="66" xfId="0" applyFont="1" applyFill="1" applyBorder="1" applyAlignment="1">
      <alignment horizontal="right" wrapText="1"/>
    </xf>
    <xf numFmtId="0" fontId="12" fillId="2" borderId="67" xfId="0" applyFont="1" applyFill="1" applyBorder="1" applyAlignment="1">
      <alignment horizontal="right" wrapText="1"/>
    </xf>
    <xf numFmtId="0" fontId="10" fillId="0" borderId="62" xfId="0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0" borderId="43" xfId="0" applyFont="1" applyFill="1" applyBorder="1" applyAlignment="1">
      <alignment horizontal="left" wrapText="1"/>
    </xf>
    <xf numFmtId="0" fontId="12" fillId="0" borderId="62" xfId="0" applyFont="1" applyFill="1" applyBorder="1" applyAlignment="1">
      <alignment horizontal="right" wrapText="1"/>
    </xf>
    <xf numFmtId="0" fontId="10" fillId="0" borderId="61" xfId="1" applyFont="1" applyBorder="1" applyAlignment="1">
      <alignment horizontal="right" wrapText="1"/>
    </xf>
    <xf numFmtId="2" fontId="12" fillId="0" borderId="9" xfId="0" applyNumberFormat="1" applyFont="1" applyBorder="1" applyAlignment="1">
      <alignment horizontal="right" wrapText="1"/>
    </xf>
    <xf numFmtId="2" fontId="12" fillId="0" borderId="2" xfId="0" applyNumberFormat="1" applyFont="1" applyFill="1" applyBorder="1" applyAlignment="1">
      <alignment horizontal="right" wrapText="1"/>
    </xf>
    <xf numFmtId="2" fontId="5" fillId="0" borderId="4" xfId="0" applyNumberFormat="1" applyFont="1" applyBorder="1" applyAlignment="1">
      <alignment horizontal="right" wrapText="1"/>
    </xf>
    <xf numFmtId="2" fontId="27" fillId="0" borderId="4" xfId="0" applyNumberFormat="1" applyFont="1" applyBorder="1" applyAlignment="1">
      <alignment horizontal="right" wrapText="1"/>
    </xf>
    <xf numFmtId="0" fontId="3" fillId="0" borderId="40" xfId="0" applyFont="1" applyBorder="1" applyAlignment="1">
      <alignment horizontal="left" wrapText="1"/>
    </xf>
    <xf numFmtId="0" fontId="10" fillId="0" borderId="67" xfId="0" applyFont="1" applyBorder="1" applyAlignment="1">
      <alignment horizontal="right" wrapText="1"/>
    </xf>
    <xf numFmtId="2" fontId="10" fillId="0" borderId="8" xfId="0" applyNumberFormat="1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0" fillId="0" borderId="26" xfId="0" applyBorder="1"/>
    <xf numFmtId="0" fontId="2" fillId="0" borderId="7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2" fontId="15" fillId="0" borderId="4" xfId="0" applyNumberFormat="1" applyFont="1" applyBorder="1"/>
    <xf numFmtId="0" fontId="2" fillId="0" borderId="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10" fillId="0" borderId="9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wrapText="1"/>
    </xf>
    <xf numFmtId="0" fontId="35" fillId="0" borderId="7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right"/>
    </xf>
    <xf numFmtId="0" fontId="12" fillId="0" borderId="68" xfId="0" applyFont="1" applyBorder="1" applyAlignment="1">
      <alignment horizontal="right"/>
    </xf>
    <xf numFmtId="0" fontId="12" fillId="0" borderId="70" xfId="0" applyFont="1" applyBorder="1" applyAlignment="1">
      <alignment horizontal="right"/>
    </xf>
    <xf numFmtId="0" fontId="12" fillId="0" borderId="71" xfId="0" applyFont="1" applyBorder="1" applyAlignment="1">
      <alignment horizontal="right"/>
    </xf>
    <xf numFmtId="0" fontId="12" fillId="0" borderId="72" xfId="0" applyFont="1" applyBorder="1" applyAlignment="1">
      <alignment horizontal="right"/>
    </xf>
    <xf numFmtId="0" fontId="15" fillId="0" borderId="69" xfId="0" applyFont="1" applyBorder="1" applyAlignment="1">
      <alignment horizontal="center"/>
    </xf>
    <xf numFmtId="2" fontId="12" fillId="0" borderId="60" xfId="0" applyNumberFormat="1" applyFont="1" applyBorder="1" applyAlignment="1">
      <alignment horizontal="right" wrapText="1"/>
    </xf>
    <xf numFmtId="2" fontId="5" fillId="0" borderId="61" xfId="0" applyNumberFormat="1" applyFont="1" applyBorder="1" applyAlignment="1">
      <alignment horizontal="right" wrapText="1"/>
    </xf>
    <xf numFmtId="2" fontId="12" fillId="0" borderId="61" xfId="0" applyNumberFormat="1" applyFont="1" applyBorder="1" applyAlignment="1">
      <alignment horizontal="right" wrapText="1"/>
    </xf>
    <xf numFmtId="2" fontId="10" fillId="0" borderId="62" xfId="0" applyNumberFormat="1" applyFont="1" applyBorder="1" applyAlignment="1">
      <alignment horizontal="right" wrapText="1"/>
    </xf>
    <xf numFmtId="2" fontId="12" fillId="0" borderId="24" xfId="0" applyNumberFormat="1" applyFont="1" applyBorder="1" applyAlignment="1">
      <alignment horizontal="right" wrapText="1"/>
    </xf>
    <xf numFmtId="2" fontId="12" fillId="0" borderId="61" xfId="0" applyNumberFormat="1" applyFont="1" applyFill="1" applyBorder="1" applyAlignment="1">
      <alignment horizontal="right" wrapText="1"/>
    </xf>
    <xf numFmtId="2" fontId="12" fillId="2" borderId="61" xfId="0" applyNumberFormat="1" applyFont="1" applyFill="1" applyBorder="1" applyAlignment="1">
      <alignment horizontal="right" wrapText="1"/>
    </xf>
    <xf numFmtId="2" fontId="12" fillId="0" borderId="66" xfId="0" applyNumberFormat="1" applyFont="1" applyBorder="1" applyAlignment="1">
      <alignment horizontal="right" wrapText="1"/>
    </xf>
    <xf numFmtId="2" fontId="12" fillId="0" borderId="67" xfId="0" applyNumberFormat="1" applyFont="1" applyBorder="1" applyAlignment="1">
      <alignment horizontal="right" wrapText="1"/>
    </xf>
    <xf numFmtId="2" fontId="27" fillId="0" borderId="61" xfId="0" applyNumberFormat="1" applyFont="1" applyBorder="1" applyAlignment="1">
      <alignment horizontal="right" wrapText="1"/>
    </xf>
    <xf numFmtId="2" fontId="10" fillId="2" borderId="61" xfId="0" applyNumberFormat="1" applyFont="1" applyFill="1" applyBorder="1" applyAlignment="1">
      <alignment horizontal="right" wrapText="1"/>
    </xf>
    <xf numFmtId="2" fontId="12" fillId="2" borderId="24" xfId="0" applyNumberFormat="1" applyFont="1" applyFill="1" applyBorder="1" applyAlignment="1">
      <alignment horizontal="right" wrapText="1"/>
    </xf>
    <xf numFmtId="2" fontId="12" fillId="2" borderId="67" xfId="0" applyNumberFormat="1" applyFont="1" applyFill="1" applyBorder="1" applyAlignment="1">
      <alignment horizontal="right" wrapText="1"/>
    </xf>
    <xf numFmtId="2" fontId="12" fillId="0" borderId="62" xfId="0" applyNumberFormat="1" applyFont="1" applyBorder="1" applyAlignment="1">
      <alignment horizontal="right" wrapText="1"/>
    </xf>
    <xf numFmtId="2" fontId="12" fillId="2" borderId="66" xfId="0" applyNumberFormat="1" applyFont="1" applyFill="1" applyBorder="1" applyAlignment="1">
      <alignment horizontal="right" wrapText="1"/>
    </xf>
    <xf numFmtId="2" fontId="10" fillId="0" borderId="61" xfId="1" applyNumberFormat="1" applyFont="1" applyBorder="1" applyAlignment="1">
      <alignment horizontal="right" wrapText="1"/>
    </xf>
    <xf numFmtId="2" fontId="10" fillId="0" borderId="67" xfId="0" applyNumberFormat="1" applyFont="1" applyBorder="1" applyAlignment="1">
      <alignment horizontal="right" wrapText="1"/>
    </xf>
    <xf numFmtId="2" fontId="12" fillId="3" borderId="61" xfId="1" applyNumberFormat="1" applyFont="1" applyFill="1" applyBorder="1" applyAlignment="1">
      <alignment horizontal="right" wrapText="1"/>
    </xf>
    <xf numFmtId="2" fontId="12" fillId="0" borderId="62" xfId="0" applyNumberFormat="1" applyFont="1" applyFill="1" applyBorder="1" applyAlignment="1">
      <alignment horizontal="right" wrapText="1"/>
    </xf>
    <xf numFmtId="2" fontId="10" fillId="0" borderId="61" xfId="0" applyNumberFormat="1" applyFont="1" applyFill="1" applyBorder="1" applyAlignment="1">
      <alignment horizontal="right" wrapText="1"/>
    </xf>
    <xf numFmtId="2" fontId="10" fillId="0" borderId="61" xfId="0" applyNumberFormat="1" applyFont="1" applyBorder="1" applyAlignment="1">
      <alignment horizontal="right" wrapText="1"/>
    </xf>
    <xf numFmtId="2" fontId="12" fillId="0" borderId="66" xfId="0" applyNumberFormat="1" applyFont="1" applyFill="1" applyBorder="1" applyAlignment="1">
      <alignment horizontal="right" wrapText="1"/>
    </xf>
    <xf numFmtId="2" fontId="15" fillId="0" borderId="0" xfId="0" applyNumberFormat="1" applyFont="1" applyFill="1" applyBorder="1" applyAlignment="1">
      <alignment horizontal="right" vertical="center"/>
    </xf>
    <xf numFmtId="2" fontId="12" fillId="0" borderId="22" xfId="0" applyNumberFormat="1" applyFont="1" applyBorder="1" applyAlignment="1"/>
    <xf numFmtId="2" fontId="12" fillId="0" borderId="20" xfId="0" applyNumberFormat="1" applyFont="1" applyBorder="1" applyAlignment="1"/>
    <xf numFmtId="2" fontId="12" fillId="0" borderId="35" xfId="0" applyNumberFormat="1" applyFont="1" applyBorder="1" applyAlignment="1"/>
    <xf numFmtId="2" fontId="26" fillId="0" borderId="22" xfId="0" applyNumberFormat="1" applyFont="1" applyBorder="1" applyAlignment="1"/>
    <xf numFmtId="2" fontId="26" fillId="0" borderId="19" xfId="0" applyNumberFormat="1" applyFont="1" applyBorder="1" applyAlignment="1"/>
    <xf numFmtId="2" fontId="26" fillId="0" borderId="25" xfId="0" applyNumberFormat="1" applyFont="1" applyBorder="1" applyAlignment="1"/>
    <xf numFmtId="2" fontId="26" fillId="0" borderId="39" xfId="0" applyNumberFormat="1" applyFont="1" applyBorder="1" applyAlignment="1"/>
    <xf numFmtId="2" fontId="26" fillId="0" borderId="35" xfId="0" applyNumberFormat="1" applyFont="1" applyBorder="1" applyAlignment="1"/>
    <xf numFmtId="2" fontId="26" fillId="0" borderId="20" xfId="0" applyNumberFormat="1" applyFont="1" applyBorder="1" applyAlignment="1"/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31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/>
    </xf>
    <xf numFmtId="0" fontId="25" fillId="0" borderId="50" xfId="0" applyFont="1" applyBorder="1" applyAlignment="1">
      <alignment horizontal="center"/>
    </xf>
    <xf numFmtId="0" fontId="28" fillId="0" borderId="45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top" wrapText="1"/>
    </xf>
    <xf numFmtId="0" fontId="25" fillId="0" borderId="30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2" fontId="15" fillId="0" borderId="0" xfId="0" applyNumberFormat="1" applyFont="1"/>
    <xf numFmtId="2" fontId="36" fillId="0" borderId="59" xfId="0" applyNumberFormat="1" applyFont="1" applyFill="1" applyBorder="1" applyAlignment="1">
      <alignment horizontal="center" vertical="center" wrapText="1"/>
    </xf>
    <xf numFmtId="2" fontId="15" fillId="0" borderId="59" xfId="0" applyNumberFormat="1" applyFont="1" applyFill="1" applyBorder="1" applyAlignment="1">
      <alignment horizontal="left" vertical="center" wrapText="1"/>
    </xf>
    <xf numFmtId="2" fontId="12" fillId="0" borderId="20" xfId="0" applyNumberFormat="1" applyFont="1" applyBorder="1" applyAlignment="1">
      <alignment horizontal="right" wrapText="1"/>
    </xf>
    <xf numFmtId="2" fontId="10" fillId="0" borderId="20" xfId="0" applyNumberFormat="1" applyFont="1" applyBorder="1" applyAlignment="1">
      <alignment horizontal="right" wrapText="1"/>
    </xf>
    <xf numFmtId="2" fontId="12" fillId="0" borderId="20" xfId="0" applyNumberFormat="1" applyFont="1" applyFill="1" applyBorder="1" applyAlignment="1">
      <alignment horizontal="right" wrapText="1"/>
    </xf>
    <xf numFmtId="2" fontId="26" fillId="0" borderId="20" xfId="0" applyNumberFormat="1" applyFont="1" applyBorder="1" applyAlignment="1">
      <alignment horizontal="right" wrapText="1"/>
    </xf>
    <xf numFmtId="2" fontId="10" fillId="0" borderId="20" xfId="0" applyNumberFormat="1" applyFont="1" applyFill="1" applyBorder="1" applyAlignment="1">
      <alignment horizontal="right" wrapText="1"/>
    </xf>
    <xf numFmtId="2" fontId="15" fillId="0" borderId="59" xfId="0" applyNumberFormat="1" applyFont="1" applyBorder="1" applyAlignment="1">
      <alignment horizontal="left" vertical="center" wrapText="1"/>
    </xf>
    <xf numFmtId="2" fontId="12" fillId="3" borderId="20" xfId="1" applyNumberFormat="1" applyFont="1" applyFill="1" applyBorder="1" applyAlignment="1">
      <alignment horizontal="right" wrapText="1"/>
    </xf>
    <xf numFmtId="2" fontId="10" fillId="0" borderId="20" xfId="1" applyNumberFormat="1" applyFont="1" applyBorder="1" applyAlignment="1">
      <alignment horizontal="right" wrapText="1"/>
    </xf>
    <xf numFmtId="2" fontId="25" fillId="0" borderId="59" xfId="0" applyNumberFormat="1" applyFont="1" applyBorder="1" applyAlignment="1">
      <alignment horizontal="left" vertical="center" wrapText="1"/>
    </xf>
    <xf numFmtId="2" fontId="12" fillId="2" borderId="20" xfId="0" applyNumberFormat="1" applyFont="1" applyFill="1" applyBorder="1" applyAlignment="1">
      <alignment horizontal="right" wrapText="1"/>
    </xf>
    <xf numFmtId="2" fontId="10" fillId="2" borderId="20" xfId="0" applyNumberFormat="1" applyFont="1" applyFill="1" applyBorder="1" applyAlignment="1">
      <alignment horizontal="right" wrapText="1"/>
    </xf>
    <xf numFmtId="2" fontId="25" fillId="6" borderId="59" xfId="0" applyNumberFormat="1" applyFont="1" applyFill="1" applyBorder="1" applyAlignment="1">
      <alignment horizontal="left" vertical="center" wrapText="1"/>
    </xf>
    <xf numFmtId="2" fontId="12" fillId="0" borderId="22" xfId="0" applyNumberFormat="1" applyFont="1" applyBorder="1" applyAlignment="1">
      <alignment horizontal="right" wrapText="1"/>
    </xf>
    <xf numFmtId="2" fontId="10" fillId="0" borderId="21" xfId="0" applyNumberFormat="1" applyFont="1" applyBorder="1" applyAlignment="1">
      <alignment horizontal="right" wrapText="1"/>
    </xf>
    <xf numFmtId="2" fontId="10" fillId="0" borderId="35" xfId="0" applyNumberFormat="1" applyFont="1" applyBorder="1" applyAlignment="1">
      <alignment horizontal="right" wrapText="1"/>
    </xf>
    <xf numFmtId="2" fontId="12" fillId="0" borderId="19" xfId="0" applyNumberFormat="1" applyFont="1" applyBorder="1" applyAlignment="1">
      <alignment horizontal="right" wrapText="1"/>
    </xf>
    <xf numFmtId="2" fontId="12" fillId="0" borderId="20" xfId="0" applyNumberFormat="1" applyFont="1" applyBorder="1" applyAlignment="1">
      <alignment horizontal="right" vertical="center" wrapText="1"/>
    </xf>
    <xf numFmtId="2" fontId="12" fillId="2" borderId="21" xfId="0" applyNumberFormat="1" applyFont="1" applyFill="1" applyBorder="1" applyAlignment="1">
      <alignment horizontal="right" wrapText="1"/>
    </xf>
    <xf numFmtId="2" fontId="12" fillId="2" borderId="19" xfId="0" applyNumberFormat="1" applyFont="1" applyFill="1" applyBorder="1" applyAlignment="1">
      <alignment horizontal="right" wrapText="1"/>
    </xf>
    <xf numFmtId="0" fontId="1" fillId="0" borderId="4" xfId="0" applyFont="1" applyBorder="1" applyAlignment="1">
      <alignment horizontal="left" wrapText="1"/>
    </xf>
    <xf numFmtId="0" fontId="1" fillId="0" borderId="20" xfId="0" applyFont="1" applyBorder="1" applyAlignment="1"/>
    <xf numFmtId="0" fontId="1" fillId="0" borderId="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40" xfId="0" applyFont="1" applyBorder="1" applyAlignment="1">
      <alignment horizontal="left" wrapText="1"/>
    </xf>
    <xf numFmtId="0" fontId="1" fillId="0" borderId="22" xfId="0" applyFont="1" applyBorder="1" applyAlignment="1"/>
    <xf numFmtId="2" fontId="17" fillId="0" borderId="0" xfId="0" applyNumberFormat="1" applyFont="1" applyAlignment="1"/>
    <xf numFmtId="0" fontId="12" fillId="0" borderId="47" xfId="0" applyFont="1" applyFill="1" applyBorder="1" applyAlignment="1">
      <alignment horizontal="left" wrapText="1"/>
    </xf>
    <xf numFmtId="0" fontId="12" fillId="0" borderId="58" xfId="0" applyFont="1" applyFill="1" applyBorder="1" applyAlignment="1">
      <alignment horizontal="right" wrapText="1"/>
    </xf>
    <xf numFmtId="2" fontId="12" fillId="0" borderId="35" xfId="0" applyNumberFormat="1" applyFont="1" applyFill="1" applyBorder="1" applyAlignment="1">
      <alignment horizontal="right" wrapText="1"/>
    </xf>
    <xf numFmtId="0" fontId="12" fillId="0" borderId="28" xfId="0" applyFont="1" applyFill="1" applyBorder="1" applyAlignment="1">
      <alignment horizontal="right" wrapText="1"/>
    </xf>
  </cellXfs>
  <cellStyles count="13">
    <cellStyle name="Excel Built-in Normal" xfId="1"/>
    <cellStyle name="Excel Built-in Normal 1" xfId="7"/>
    <cellStyle name="Excel Built-in Normal 2" xfId="3"/>
    <cellStyle name="TableStyleLight1" xfId="6"/>
    <cellStyle name="Денежный 2" xfId="12"/>
    <cellStyle name="Обычный" xfId="0" builtinId="0"/>
    <cellStyle name="Обычный 2" xfId="8"/>
    <cellStyle name="Обычный 2 2" xfId="9"/>
    <cellStyle name="Обычный 3" xfId="5"/>
    <cellStyle name="Обычный 4" xfId="4"/>
    <cellStyle name="Обычный 4 2" xfId="10"/>
    <cellStyle name="Обычный 5" xfId="11"/>
    <cellStyle name="Процентный" xfId="2" builtinId="5"/>
  </cellStyles>
  <dxfs count="28"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0066"/>
      <color rgb="FFFFFF66"/>
      <color rgb="FFD28764"/>
      <color rgb="FF993300"/>
      <color rgb="FFCCFF99"/>
      <color rgb="FFFFCCCC"/>
      <color rgb="FFCC99FF"/>
      <color rgb="FFA0A0A0"/>
      <color rgb="FFEAA4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Обществознание </a:t>
            </a:r>
            <a:r>
              <a:rPr lang="ru-RU" b="1" baseline="0"/>
              <a:t>11  ЕГЭ 2022</a:t>
            </a:r>
            <a:endParaRPr lang="ru-RU" b="1"/>
          </a:p>
        </c:rich>
      </c:tx>
      <c:layout>
        <c:manualLayout>
          <c:xMode val="edge"/>
          <c:yMode val="edge"/>
          <c:x val="2.3816342957130358E-2"/>
          <c:y val="1.2223454242597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625420858382418E-2"/>
          <c:y val="7.7768280918917285E-2"/>
          <c:w val="0.97998782799964912"/>
          <c:h val="0.56387410392626647"/>
        </c:manualLayout>
      </c:layout>
      <c:lineChart>
        <c:grouping val="standard"/>
        <c:varyColors val="0"/>
        <c:ser>
          <c:idx val="13"/>
          <c:order val="0"/>
          <c:tx>
            <c:v>2022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'Общест-11 диаграмма по районам'!$B$4:$B$113</c:f>
              <c:strCache>
                <c:ptCount val="11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МАОУ Гимназия № 8</c:v>
                </c:pt>
                <c:pt idx="3">
                  <c:v>МАОУ Гимназия № 9</c:v>
                </c:pt>
                <c:pt idx="4">
                  <c:v>МАОУ Лицей № 7 </c:v>
                </c:pt>
                <c:pt idx="5">
                  <c:v>МБОУ Лицей № 28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МБОУ СШ № 46</c:v>
                </c:pt>
                <c:pt idx="18">
                  <c:v>МБОУ СШ № 81</c:v>
                </c:pt>
                <c:pt idx="19">
                  <c:v>МАОУ СШ № 90</c:v>
                </c:pt>
                <c:pt idx="20">
                  <c:v>МБОУ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 </c:v>
                </c:pt>
                <c:pt idx="24">
                  <c:v>МАОУ Гимназия № 15</c:v>
                </c:pt>
                <c:pt idx="25">
                  <c:v>МБОУ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МБОУ СШ № 31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МБОУ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8</c:v>
                </c:pt>
                <c:pt idx="43">
                  <c:v>МБОУ Лицей № 10</c:v>
                </c:pt>
                <c:pt idx="44">
                  <c:v>МАОУ Школа-интернат № 1 </c:v>
                </c:pt>
                <c:pt idx="45">
                  <c:v>МБОУ СШ № 3</c:v>
                </c:pt>
                <c:pt idx="46">
                  <c:v>МБОУ СШ № 21</c:v>
                </c:pt>
                <c:pt idx="47">
                  <c:v>МБОУ СШ № 36</c:v>
                </c:pt>
                <c:pt idx="48">
                  <c:v>МБОУ СШ № 72 </c:v>
                </c:pt>
                <c:pt idx="49">
                  <c:v>МБОУ СШ № 73</c:v>
                </c:pt>
                <c:pt idx="50">
                  <c:v>МАОУ СШ № 82</c:v>
                </c:pt>
                <c:pt idx="51">
                  <c:v>МБОУ СШ № 84</c:v>
                </c:pt>
                <c:pt idx="52">
                  <c:v>МБОУ СШ № 95</c:v>
                </c:pt>
                <c:pt idx="53">
                  <c:v>МБОУ СШ № 99</c:v>
                </c:pt>
                <c:pt idx="54">
                  <c:v>МБОУ СШ № 133 </c:v>
                </c:pt>
                <c:pt idx="55">
                  <c:v>СВЕРДЛОВСКИЙ РАЙОН</c:v>
                </c:pt>
                <c:pt idx="56">
                  <c:v>МАОУ Гимназия № 14</c:v>
                </c:pt>
                <c:pt idx="57">
                  <c:v>МАОУ Лицей № 9 "Лидер"</c:v>
                </c:pt>
                <c:pt idx="58">
                  <c:v>МБОУ СШ № 6</c:v>
                </c:pt>
                <c:pt idx="59">
                  <c:v>МАОУ СШ № 17</c:v>
                </c:pt>
                <c:pt idx="60">
                  <c:v>МАОУ СШ № 23</c:v>
                </c:pt>
                <c:pt idx="61">
                  <c:v>МБОУ СШ № 34</c:v>
                </c:pt>
                <c:pt idx="62">
                  <c:v>МБОУ СШ № 42</c:v>
                </c:pt>
                <c:pt idx="63">
                  <c:v>МБОУ СШ № 45</c:v>
                </c:pt>
                <c:pt idx="64">
                  <c:v>МБОУ СШ № 62</c:v>
                </c:pt>
                <c:pt idx="65">
                  <c:v>МАОУ СШ № 76</c:v>
                </c:pt>
                <c:pt idx="66">
                  <c:v>МБОУ СШ № 78</c:v>
                </c:pt>
                <c:pt idx="67">
                  <c:v>МАОУ СШ № 93</c:v>
                </c:pt>
                <c:pt idx="68">
                  <c:v>МАОУ СШ № 137</c:v>
                </c:pt>
                <c:pt idx="69">
                  <c:v>МАОУ СШ № 158</c:v>
                </c:pt>
                <c:pt idx="70">
                  <c:v>СОВЕТСКИЙ РАЙОН</c:v>
                </c:pt>
                <c:pt idx="71">
                  <c:v>МАОУ СШ № 1</c:v>
                </c:pt>
                <c:pt idx="72">
                  <c:v>МБОУ СШ № 5</c:v>
                </c:pt>
                <c:pt idx="73">
                  <c:v>МАОУ СШ № 7</c:v>
                </c:pt>
                <c:pt idx="74">
                  <c:v>МБОУ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МБОУ СШ № 66</c:v>
                </c:pt>
                <c:pt idx="78">
                  <c:v>МБОУ СШ № 69</c:v>
                </c:pt>
                <c:pt idx="79">
                  <c:v>МАОУ СШ № 85</c:v>
                </c:pt>
                <c:pt idx="80">
                  <c:v>МБОУ СШ № 91</c:v>
                </c:pt>
                <c:pt idx="81">
                  <c:v>МБОУ СШ № 98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121</c:v>
                </c:pt>
                <c:pt idx="85">
                  <c:v>МБОУ СШ № 129</c:v>
                </c:pt>
                <c:pt idx="86">
                  <c:v>МАОУ СШ № 134</c:v>
                </c:pt>
                <c:pt idx="87">
                  <c:v>МАОУ СШ № 139</c:v>
                </c:pt>
                <c:pt idx="88">
                  <c:v>МАОУ СШ № 141</c:v>
                </c:pt>
                <c:pt idx="89">
                  <c:v>МАОУ СШ № 143</c:v>
                </c:pt>
                <c:pt idx="90">
                  <c:v>МАОУ СШ № 144</c:v>
                </c:pt>
                <c:pt idx="91">
                  <c:v>МАОУ СШ № 145</c:v>
                </c:pt>
                <c:pt idx="92">
                  <c:v>МБОУ СШ № 147</c:v>
                </c:pt>
                <c:pt idx="93">
                  <c:v>МАОУ СШ № 149</c:v>
                </c:pt>
                <c:pt idx="94">
                  <c:v>МАОУ СШ № 150</c:v>
                </c:pt>
                <c:pt idx="95">
                  <c:v>МАОУ СШ № 151</c:v>
                </c:pt>
                <c:pt idx="96">
                  <c:v>МАОУ СШ № 152</c:v>
                </c:pt>
                <c:pt idx="97">
                  <c:v>МАОУ СШ № 154</c:v>
                </c:pt>
                <c:pt idx="98">
                  <c:v>МБОУ СШ № 156</c:v>
                </c:pt>
                <c:pt idx="99">
                  <c:v>МБОУ СШ № 157</c:v>
                </c:pt>
                <c:pt idx="100">
                  <c:v>ЦЕНТРАЛЬНЫЙ РАЙОН</c:v>
                </c:pt>
                <c:pt idx="101">
                  <c:v>МАОУ Гимназия № 2</c:v>
                </c:pt>
                <c:pt idx="102">
                  <c:v>МБОУ Гимназия  № 16</c:v>
                </c:pt>
                <c:pt idx="103">
                  <c:v>МБОУ Лицей № 2</c:v>
                </c:pt>
                <c:pt idx="104">
                  <c:v>МБОУ СШ № 4</c:v>
                </c:pt>
                <c:pt idx="105">
                  <c:v>МБОУ СШ № 10 </c:v>
                </c:pt>
                <c:pt idx="106">
                  <c:v>МБОУ СШ № 27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СШ № 155</c:v>
                </c:pt>
              </c:strCache>
            </c:strRef>
          </c:cat>
          <c:val>
            <c:numRef>
              <c:f>'Общест-11 диаграмма по районам'!$E$4:$E$113</c:f>
              <c:numCache>
                <c:formatCode>0,00</c:formatCode>
                <c:ptCount val="110"/>
                <c:pt idx="0">
                  <c:v>57.5</c:v>
                </c:pt>
                <c:pt idx="1">
                  <c:v>57.5</c:v>
                </c:pt>
                <c:pt idx="2">
                  <c:v>57.5</c:v>
                </c:pt>
                <c:pt idx="3">
                  <c:v>57.5</c:v>
                </c:pt>
                <c:pt idx="4">
                  <c:v>57.5</c:v>
                </c:pt>
                <c:pt idx="5">
                  <c:v>57.5</c:v>
                </c:pt>
                <c:pt idx="6">
                  <c:v>57.5</c:v>
                </c:pt>
                <c:pt idx="7">
                  <c:v>57.5</c:v>
                </c:pt>
                <c:pt idx="8">
                  <c:v>57.5</c:v>
                </c:pt>
                <c:pt idx="9">
                  <c:v>57.5</c:v>
                </c:pt>
                <c:pt idx="10">
                  <c:v>57.5</c:v>
                </c:pt>
                <c:pt idx="11">
                  <c:v>57.5</c:v>
                </c:pt>
                <c:pt idx="12">
                  <c:v>57.5</c:v>
                </c:pt>
                <c:pt idx="13">
                  <c:v>57.5</c:v>
                </c:pt>
                <c:pt idx="14">
                  <c:v>57.5</c:v>
                </c:pt>
                <c:pt idx="15">
                  <c:v>57.5</c:v>
                </c:pt>
                <c:pt idx="16">
                  <c:v>57.5</c:v>
                </c:pt>
                <c:pt idx="17">
                  <c:v>57.5</c:v>
                </c:pt>
                <c:pt idx="18">
                  <c:v>57.5</c:v>
                </c:pt>
                <c:pt idx="19">
                  <c:v>57.5</c:v>
                </c:pt>
                <c:pt idx="20">
                  <c:v>57.5</c:v>
                </c:pt>
                <c:pt idx="21">
                  <c:v>57.5</c:v>
                </c:pt>
                <c:pt idx="22">
                  <c:v>57.5</c:v>
                </c:pt>
                <c:pt idx="23">
                  <c:v>57.5</c:v>
                </c:pt>
                <c:pt idx="24">
                  <c:v>57.5</c:v>
                </c:pt>
                <c:pt idx="25">
                  <c:v>57.5</c:v>
                </c:pt>
                <c:pt idx="26">
                  <c:v>57.5</c:v>
                </c:pt>
                <c:pt idx="27">
                  <c:v>57.5</c:v>
                </c:pt>
                <c:pt idx="28">
                  <c:v>57.5</c:v>
                </c:pt>
                <c:pt idx="29">
                  <c:v>57.5</c:v>
                </c:pt>
                <c:pt idx="30">
                  <c:v>57.5</c:v>
                </c:pt>
                <c:pt idx="31">
                  <c:v>57.5</c:v>
                </c:pt>
                <c:pt idx="32">
                  <c:v>57.5</c:v>
                </c:pt>
                <c:pt idx="33">
                  <c:v>57.5</c:v>
                </c:pt>
                <c:pt idx="34">
                  <c:v>57.5</c:v>
                </c:pt>
                <c:pt idx="35">
                  <c:v>57.5</c:v>
                </c:pt>
                <c:pt idx="36">
                  <c:v>57.5</c:v>
                </c:pt>
                <c:pt idx="37">
                  <c:v>57.5</c:v>
                </c:pt>
                <c:pt idx="38">
                  <c:v>57.5</c:v>
                </c:pt>
                <c:pt idx="39">
                  <c:v>57.5</c:v>
                </c:pt>
                <c:pt idx="40">
                  <c:v>57.5</c:v>
                </c:pt>
                <c:pt idx="41">
                  <c:v>57.5</c:v>
                </c:pt>
                <c:pt idx="42">
                  <c:v>57.5</c:v>
                </c:pt>
                <c:pt idx="43">
                  <c:v>57.5</c:v>
                </c:pt>
                <c:pt idx="44">
                  <c:v>57.5</c:v>
                </c:pt>
                <c:pt idx="45">
                  <c:v>57.5</c:v>
                </c:pt>
                <c:pt idx="46">
                  <c:v>57.5</c:v>
                </c:pt>
                <c:pt idx="47">
                  <c:v>57.5</c:v>
                </c:pt>
                <c:pt idx="48">
                  <c:v>57.5</c:v>
                </c:pt>
                <c:pt idx="49">
                  <c:v>57.5</c:v>
                </c:pt>
                <c:pt idx="50">
                  <c:v>57.5</c:v>
                </c:pt>
                <c:pt idx="51">
                  <c:v>57.5</c:v>
                </c:pt>
                <c:pt idx="52">
                  <c:v>57.5</c:v>
                </c:pt>
                <c:pt idx="53">
                  <c:v>57.5</c:v>
                </c:pt>
                <c:pt idx="54">
                  <c:v>57.5</c:v>
                </c:pt>
                <c:pt idx="55">
                  <c:v>57.5</c:v>
                </c:pt>
                <c:pt idx="56">
                  <c:v>57.5</c:v>
                </c:pt>
                <c:pt idx="57">
                  <c:v>57.5</c:v>
                </c:pt>
                <c:pt idx="58">
                  <c:v>57.5</c:v>
                </c:pt>
                <c:pt idx="59">
                  <c:v>57.5</c:v>
                </c:pt>
                <c:pt idx="60">
                  <c:v>57.5</c:v>
                </c:pt>
                <c:pt idx="61">
                  <c:v>57.5</c:v>
                </c:pt>
                <c:pt idx="62">
                  <c:v>57.5</c:v>
                </c:pt>
                <c:pt idx="63">
                  <c:v>57.5</c:v>
                </c:pt>
                <c:pt idx="64">
                  <c:v>57.5</c:v>
                </c:pt>
                <c:pt idx="65">
                  <c:v>57.5</c:v>
                </c:pt>
                <c:pt idx="66">
                  <c:v>57.5</c:v>
                </c:pt>
                <c:pt idx="67">
                  <c:v>57.5</c:v>
                </c:pt>
                <c:pt idx="68">
                  <c:v>57.5</c:v>
                </c:pt>
                <c:pt idx="69">
                  <c:v>57.5</c:v>
                </c:pt>
                <c:pt idx="70">
                  <c:v>57.5</c:v>
                </c:pt>
                <c:pt idx="71">
                  <c:v>57.5</c:v>
                </c:pt>
                <c:pt idx="72">
                  <c:v>57.5</c:v>
                </c:pt>
                <c:pt idx="73">
                  <c:v>57.5</c:v>
                </c:pt>
                <c:pt idx="74">
                  <c:v>57.5</c:v>
                </c:pt>
                <c:pt idx="75">
                  <c:v>57.5</c:v>
                </c:pt>
                <c:pt idx="76">
                  <c:v>57.5</c:v>
                </c:pt>
                <c:pt idx="77">
                  <c:v>57.5</c:v>
                </c:pt>
                <c:pt idx="78">
                  <c:v>57.5</c:v>
                </c:pt>
                <c:pt idx="79">
                  <c:v>57.5</c:v>
                </c:pt>
                <c:pt idx="80">
                  <c:v>57.5</c:v>
                </c:pt>
                <c:pt idx="81">
                  <c:v>57.5</c:v>
                </c:pt>
                <c:pt idx="82">
                  <c:v>57.5</c:v>
                </c:pt>
                <c:pt idx="83">
                  <c:v>57.5</c:v>
                </c:pt>
                <c:pt idx="84">
                  <c:v>57.5</c:v>
                </c:pt>
                <c:pt idx="85">
                  <c:v>57.5</c:v>
                </c:pt>
                <c:pt idx="86">
                  <c:v>57.5</c:v>
                </c:pt>
                <c:pt idx="87">
                  <c:v>57.5</c:v>
                </c:pt>
                <c:pt idx="88">
                  <c:v>57.5</c:v>
                </c:pt>
                <c:pt idx="89">
                  <c:v>57.5</c:v>
                </c:pt>
                <c:pt idx="90">
                  <c:v>57.5</c:v>
                </c:pt>
                <c:pt idx="91">
                  <c:v>57.5</c:v>
                </c:pt>
                <c:pt idx="92">
                  <c:v>57.5</c:v>
                </c:pt>
                <c:pt idx="93">
                  <c:v>57.5</c:v>
                </c:pt>
                <c:pt idx="94">
                  <c:v>57.5</c:v>
                </c:pt>
                <c:pt idx="95">
                  <c:v>57.5</c:v>
                </c:pt>
                <c:pt idx="96">
                  <c:v>57.5</c:v>
                </c:pt>
                <c:pt idx="97">
                  <c:v>57.5</c:v>
                </c:pt>
                <c:pt idx="98">
                  <c:v>57.5</c:v>
                </c:pt>
                <c:pt idx="99">
                  <c:v>57.5</c:v>
                </c:pt>
                <c:pt idx="100">
                  <c:v>57.5</c:v>
                </c:pt>
                <c:pt idx="101">
                  <c:v>57.5</c:v>
                </c:pt>
                <c:pt idx="102">
                  <c:v>57.5</c:v>
                </c:pt>
                <c:pt idx="103">
                  <c:v>57.5</c:v>
                </c:pt>
                <c:pt idx="104">
                  <c:v>57.5</c:v>
                </c:pt>
                <c:pt idx="105">
                  <c:v>57.5</c:v>
                </c:pt>
                <c:pt idx="106">
                  <c:v>57.5</c:v>
                </c:pt>
                <c:pt idx="107">
                  <c:v>57.5</c:v>
                </c:pt>
                <c:pt idx="108">
                  <c:v>57.5</c:v>
                </c:pt>
                <c:pt idx="109">
                  <c:v>57.5</c:v>
                </c:pt>
              </c:numCache>
            </c:numRef>
          </c:val>
          <c:smooth val="0"/>
        </c:ser>
        <c:ser>
          <c:idx val="12"/>
          <c:order val="1"/>
          <c:tx>
            <c:v>2022 ср. балл ОУ</c:v>
          </c:tx>
          <c:spPr>
            <a:ln w="25400">
              <a:solidFill>
                <a:srgbClr val="FF0066"/>
              </a:solidFill>
            </a:ln>
          </c:spPr>
          <c:marker>
            <c:symbol val="none"/>
          </c:marker>
          <c:cat>
            <c:strRef>
              <c:f>'Общест-11 диаграмма по районам'!$B$4:$B$113</c:f>
              <c:strCache>
                <c:ptCount val="11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МАОУ Гимназия № 8</c:v>
                </c:pt>
                <c:pt idx="3">
                  <c:v>МАОУ Гимназия № 9</c:v>
                </c:pt>
                <c:pt idx="4">
                  <c:v>МАОУ Лицей № 7 </c:v>
                </c:pt>
                <c:pt idx="5">
                  <c:v>МБОУ Лицей № 28</c:v>
                </c:pt>
                <c:pt idx="6">
                  <c:v>МАОУ СШ № 12</c:v>
                </c:pt>
                <c:pt idx="7">
                  <c:v>МАОУ СШ № 19</c:v>
                </c:pt>
                <c:pt idx="8">
                  <c:v>МАОУ СШ № 32</c:v>
                </c:pt>
                <c:pt idx="9">
                  <c:v>МБОУ СШ № 86</c:v>
                </c:pt>
                <c:pt idx="10">
                  <c:v>КИРОВСКИЙ РАЙОН</c:v>
                </c:pt>
                <c:pt idx="11">
                  <c:v>МАОУ Гимназия № 4</c:v>
                </c:pt>
                <c:pt idx="12">
                  <c:v>МАОУ Гимназия № 6</c:v>
                </c:pt>
                <c:pt idx="13">
                  <c:v>МАОУ Гимназия № 10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СШ № 8 "Созидание"</c:v>
                </c:pt>
                <c:pt idx="17">
                  <c:v>МБОУ СШ № 46</c:v>
                </c:pt>
                <c:pt idx="18">
                  <c:v>МБОУ СШ № 81</c:v>
                </c:pt>
                <c:pt idx="19">
                  <c:v>МАОУ СШ № 90</c:v>
                </c:pt>
                <c:pt idx="20">
                  <c:v>МБОУ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 </c:v>
                </c:pt>
                <c:pt idx="24">
                  <c:v>МАОУ Гимназия № 15</c:v>
                </c:pt>
                <c:pt idx="25">
                  <c:v>МБОУ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МБОУ СШ № 31</c:v>
                </c:pt>
                <c:pt idx="29">
                  <c:v>МБОУ СШ № 44</c:v>
                </c:pt>
                <c:pt idx="30">
                  <c:v>МАОУ СШ № 53</c:v>
                </c:pt>
                <c:pt idx="31">
                  <c:v>МБОУ СШ № 64</c:v>
                </c:pt>
                <c:pt idx="32">
                  <c:v>МБОУ СШ № 65</c:v>
                </c:pt>
                <c:pt idx="33">
                  <c:v>МБОУ СШ № 79</c:v>
                </c:pt>
                <c:pt idx="34">
                  <c:v>МАОУ СШ № 89</c:v>
                </c:pt>
                <c:pt idx="35">
                  <c:v>МБОУ СШ № 94</c:v>
                </c:pt>
                <c:pt idx="36">
                  <c:v>МАОУ СШ № 148</c:v>
                </c:pt>
                <c:pt idx="37">
                  <c:v>ОКТЯБРЬСКИЙ РАЙОН</c:v>
                </c:pt>
                <c:pt idx="38">
                  <c:v>МАОУ "КУГ № 1 - Универс"</c:v>
                </c:pt>
                <c:pt idx="39">
                  <c:v>МБОУ Гимназия № 3</c:v>
                </c:pt>
                <c:pt idx="40">
                  <c:v>МАОУ Гимназия № 13 "Академ"</c:v>
                </c:pt>
                <c:pt idx="41">
                  <c:v>МАОУ Лицей № 1</c:v>
                </c:pt>
                <c:pt idx="42">
                  <c:v>МБОУ Лицей № 8</c:v>
                </c:pt>
                <c:pt idx="43">
                  <c:v>МБОУ Лицей № 10</c:v>
                </c:pt>
                <c:pt idx="44">
                  <c:v>МАОУ Школа-интернат № 1 </c:v>
                </c:pt>
                <c:pt idx="45">
                  <c:v>МБОУ СШ № 3</c:v>
                </c:pt>
                <c:pt idx="46">
                  <c:v>МБОУ СШ № 21</c:v>
                </c:pt>
                <c:pt idx="47">
                  <c:v>МБОУ СШ № 36</c:v>
                </c:pt>
                <c:pt idx="48">
                  <c:v>МБОУ СШ № 72 </c:v>
                </c:pt>
                <c:pt idx="49">
                  <c:v>МБОУ СШ № 73</c:v>
                </c:pt>
                <c:pt idx="50">
                  <c:v>МАОУ СШ № 82</c:v>
                </c:pt>
                <c:pt idx="51">
                  <c:v>МБОУ СШ № 84</c:v>
                </c:pt>
                <c:pt idx="52">
                  <c:v>МБОУ СШ № 95</c:v>
                </c:pt>
                <c:pt idx="53">
                  <c:v>МБОУ СШ № 99</c:v>
                </c:pt>
                <c:pt idx="54">
                  <c:v>МБОУ СШ № 133 </c:v>
                </c:pt>
                <c:pt idx="55">
                  <c:v>СВЕРДЛОВСКИЙ РАЙОН</c:v>
                </c:pt>
                <c:pt idx="56">
                  <c:v>МАОУ Гимназия № 14</c:v>
                </c:pt>
                <c:pt idx="57">
                  <c:v>МАОУ Лицей № 9 "Лидер"</c:v>
                </c:pt>
                <c:pt idx="58">
                  <c:v>МБОУ СШ № 6</c:v>
                </c:pt>
                <c:pt idx="59">
                  <c:v>МАОУ СШ № 17</c:v>
                </c:pt>
                <c:pt idx="60">
                  <c:v>МАОУ СШ № 23</c:v>
                </c:pt>
                <c:pt idx="61">
                  <c:v>МБОУ СШ № 34</c:v>
                </c:pt>
                <c:pt idx="62">
                  <c:v>МБОУ СШ № 42</c:v>
                </c:pt>
                <c:pt idx="63">
                  <c:v>МБОУ СШ № 45</c:v>
                </c:pt>
                <c:pt idx="64">
                  <c:v>МБОУ СШ № 62</c:v>
                </c:pt>
                <c:pt idx="65">
                  <c:v>МАОУ СШ № 76</c:v>
                </c:pt>
                <c:pt idx="66">
                  <c:v>МБОУ СШ № 78</c:v>
                </c:pt>
                <c:pt idx="67">
                  <c:v>МАОУ СШ № 93</c:v>
                </c:pt>
                <c:pt idx="68">
                  <c:v>МАОУ СШ № 137</c:v>
                </c:pt>
                <c:pt idx="69">
                  <c:v>МАОУ СШ № 158</c:v>
                </c:pt>
                <c:pt idx="70">
                  <c:v>СОВЕТСКИЙ РАЙОН</c:v>
                </c:pt>
                <c:pt idx="71">
                  <c:v>МАОУ СШ № 1</c:v>
                </c:pt>
                <c:pt idx="72">
                  <c:v>МБОУ СШ № 5</c:v>
                </c:pt>
                <c:pt idx="73">
                  <c:v>МАОУ СШ № 7</c:v>
                </c:pt>
                <c:pt idx="74">
                  <c:v>МБОУ СШ № 18</c:v>
                </c:pt>
                <c:pt idx="75">
                  <c:v>МАОУ СШ № 24</c:v>
                </c:pt>
                <c:pt idx="76">
                  <c:v>МБОУ СШ № 56</c:v>
                </c:pt>
                <c:pt idx="77">
                  <c:v>МБОУ СШ № 66</c:v>
                </c:pt>
                <c:pt idx="78">
                  <c:v>МБОУ СШ № 69</c:v>
                </c:pt>
                <c:pt idx="79">
                  <c:v>МАОУ СШ № 85</c:v>
                </c:pt>
                <c:pt idx="80">
                  <c:v>МБОУ СШ № 91</c:v>
                </c:pt>
                <c:pt idx="81">
                  <c:v>МБОУ СШ № 98</c:v>
                </c:pt>
                <c:pt idx="82">
                  <c:v>МАОУ СШ № 108</c:v>
                </c:pt>
                <c:pt idx="83">
                  <c:v>МАОУ СШ № 115</c:v>
                </c:pt>
                <c:pt idx="84">
                  <c:v>МАОУ СШ № 121</c:v>
                </c:pt>
                <c:pt idx="85">
                  <c:v>МБОУ СШ № 129</c:v>
                </c:pt>
                <c:pt idx="86">
                  <c:v>МАОУ СШ № 134</c:v>
                </c:pt>
                <c:pt idx="87">
                  <c:v>МАОУ СШ № 139</c:v>
                </c:pt>
                <c:pt idx="88">
                  <c:v>МАОУ СШ № 141</c:v>
                </c:pt>
                <c:pt idx="89">
                  <c:v>МАОУ СШ № 143</c:v>
                </c:pt>
                <c:pt idx="90">
                  <c:v>МАОУ СШ № 144</c:v>
                </c:pt>
                <c:pt idx="91">
                  <c:v>МАОУ СШ № 145</c:v>
                </c:pt>
                <c:pt idx="92">
                  <c:v>МБОУ СШ № 147</c:v>
                </c:pt>
                <c:pt idx="93">
                  <c:v>МАОУ СШ № 149</c:v>
                </c:pt>
                <c:pt idx="94">
                  <c:v>МАОУ СШ № 150</c:v>
                </c:pt>
                <c:pt idx="95">
                  <c:v>МАОУ СШ № 151</c:v>
                </c:pt>
                <c:pt idx="96">
                  <c:v>МАОУ СШ № 152</c:v>
                </c:pt>
                <c:pt idx="97">
                  <c:v>МАОУ СШ № 154</c:v>
                </c:pt>
                <c:pt idx="98">
                  <c:v>МБОУ СШ № 156</c:v>
                </c:pt>
                <c:pt idx="99">
                  <c:v>МБОУ СШ № 157</c:v>
                </c:pt>
                <c:pt idx="100">
                  <c:v>ЦЕНТРАЛЬНЫЙ РАЙОН</c:v>
                </c:pt>
                <c:pt idx="101">
                  <c:v>МАОУ Гимназия № 2</c:v>
                </c:pt>
                <c:pt idx="102">
                  <c:v>МБОУ Гимназия  № 16</c:v>
                </c:pt>
                <c:pt idx="103">
                  <c:v>МБОУ Лицей № 2</c:v>
                </c:pt>
                <c:pt idx="104">
                  <c:v>МБОУ СШ № 4</c:v>
                </c:pt>
                <c:pt idx="105">
                  <c:v>МБОУ СШ № 10 </c:v>
                </c:pt>
                <c:pt idx="106">
                  <c:v>МБОУ СШ № 27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СШ № 155</c:v>
                </c:pt>
              </c:strCache>
            </c:strRef>
          </c:cat>
          <c:val>
            <c:numRef>
              <c:f>'Общест-11 диаграмма по районам'!$D$4:$D$113</c:f>
              <c:numCache>
                <c:formatCode>0,00</c:formatCode>
                <c:ptCount val="110"/>
                <c:pt idx="0">
                  <c:v>55.710779218087538</c:v>
                </c:pt>
                <c:pt idx="1">
                  <c:v>57.416054994591178</c:v>
                </c:pt>
                <c:pt idx="2">
                  <c:v>57.871794871794869</c:v>
                </c:pt>
                <c:pt idx="3">
                  <c:v>56.3125</c:v>
                </c:pt>
                <c:pt idx="4">
                  <c:v>67.629629629629633</c:v>
                </c:pt>
                <c:pt idx="5">
                  <c:v>57.875</c:v>
                </c:pt>
                <c:pt idx="6">
                  <c:v>57.071428571428569</c:v>
                </c:pt>
                <c:pt idx="7">
                  <c:v>61.714285714285715</c:v>
                </c:pt>
                <c:pt idx="8">
                  <c:v>49.222222222222221</c:v>
                </c:pt>
                <c:pt idx="9">
                  <c:v>51.631578947368418</c:v>
                </c:pt>
                <c:pt idx="10">
                  <c:v>57.19</c:v>
                </c:pt>
                <c:pt idx="11">
                  <c:v>56.4</c:v>
                </c:pt>
                <c:pt idx="12">
                  <c:v>62.8</c:v>
                </c:pt>
                <c:pt idx="13">
                  <c:v>64.7</c:v>
                </c:pt>
                <c:pt idx="14">
                  <c:v>64</c:v>
                </c:pt>
                <c:pt idx="15">
                  <c:v>58.8</c:v>
                </c:pt>
                <c:pt idx="16">
                  <c:v>58</c:v>
                </c:pt>
                <c:pt idx="17">
                  <c:v>58.2</c:v>
                </c:pt>
                <c:pt idx="18">
                  <c:v>40.700000000000003</c:v>
                </c:pt>
                <c:pt idx="19">
                  <c:v>54.8</c:v>
                </c:pt>
                <c:pt idx="20">
                  <c:v>53.5</c:v>
                </c:pt>
                <c:pt idx="21">
                  <c:v>52.413333333333334</c:v>
                </c:pt>
                <c:pt idx="22">
                  <c:v>60.3</c:v>
                </c:pt>
                <c:pt idx="23">
                  <c:v>60.7</c:v>
                </c:pt>
                <c:pt idx="24">
                  <c:v>59.8</c:v>
                </c:pt>
                <c:pt idx="25">
                  <c:v>50.9</c:v>
                </c:pt>
                <c:pt idx="26">
                  <c:v>57.7</c:v>
                </c:pt>
                <c:pt idx="27">
                  <c:v>35.1</c:v>
                </c:pt>
                <c:pt idx="28">
                  <c:v>45.9</c:v>
                </c:pt>
                <c:pt idx="29">
                  <c:v>51.7</c:v>
                </c:pt>
                <c:pt idx="30">
                  <c:v>48</c:v>
                </c:pt>
                <c:pt idx="31">
                  <c:v>66.099999999999994</c:v>
                </c:pt>
                <c:pt idx="32">
                  <c:v>44</c:v>
                </c:pt>
                <c:pt idx="33">
                  <c:v>47.1</c:v>
                </c:pt>
                <c:pt idx="34">
                  <c:v>53.8</c:v>
                </c:pt>
                <c:pt idx="35">
                  <c:v>56.9</c:v>
                </c:pt>
                <c:pt idx="36">
                  <c:v>48.2</c:v>
                </c:pt>
                <c:pt idx="37">
                  <c:v>57.448823529411754</c:v>
                </c:pt>
                <c:pt idx="38">
                  <c:v>62.3</c:v>
                </c:pt>
                <c:pt idx="39">
                  <c:v>61</c:v>
                </c:pt>
                <c:pt idx="40">
                  <c:v>61.04</c:v>
                </c:pt>
                <c:pt idx="41">
                  <c:v>58.1</c:v>
                </c:pt>
                <c:pt idx="42">
                  <c:v>64.59</c:v>
                </c:pt>
                <c:pt idx="43">
                  <c:v>62.9</c:v>
                </c:pt>
                <c:pt idx="44">
                  <c:v>53.9</c:v>
                </c:pt>
                <c:pt idx="45">
                  <c:v>66.2</c:v>
                </c:pt>
                <c:pt idx="46">
                  <c:v>57.6</c:v>
                </c:pt>
                <c:pt idx="47">
                  <c:v>43.4</c:v>
                </c:pt>
                <c:pt idx="48">
                  <c:v>56.5</c:v>
                </c:pt>
                <c:pt idx="49">
                  <c:v>48.8</c:v>
                </c:pt>
                <c:pt idx="50">
                  <c:v>57</c:v>
                </c:pt>
                <c:pt idx="51">
                  <c:v>51.4</c:v>
                </c:pt>
                <c:pt idx="52">
                  <c:v>45.1</c:v>
                </c:pt>
                <c:pt idx="53">
                  <c:v>69.900000000000006</c:v>
                </c:pt>
                <c:pt idx="54">
                  <c:v>56.9</c:v>
                </c:pt>
                <c:pt idx="55">
                  <c:v>53.871428571428567</c:v>
                </c:pt>
                <c:pt idx="56">
                  <c:v>51</c:v>
                </c:pt>
                <c:pt idx="57">
                  <c:v>63.5</c:v>
                </c:pt>
                <c:pt idx="58">
                  <c:v>60.8</c:v>
                </c:pt>
                <c:pt idx="59">
                  <c:v>53.7</c:v>
                </c:pt>
                <c:pt idx="60">
                  <c:v>53.8</c:v>
                </c:pt>
                <c:pt idx="61">
                  <c:v>49</c:v>
                </c:pt>
                <c:pt idx="62">
                  <c:v>53</c:v>
                </c:pt>
                <c:pt idx="63">
                  <c:v>53.5</c:v>
                </c:pt>
                <c:pt idx="64">
                  <c:v>41.2</c:v>
                </c:pt>
                <c:pt idx="65">
                  <c:v>60.4</c:v>
                </c:pt>
                <c:pt idx="66">
                  <c:v>37</c:v>
                </c:pt>
                <c:pt idx="67">
                  <c:v>59</c:v>
                </c:pt>
                <c:pt idx="68">
                  <c:v>56.3</c:v>
                </c:pt>
                <c:pt idx="69">
                  <c:v>62</c:v>
                </c:pt>
                <c:pt idx="70">
                  <c:v>55.968965517241379</c:v>
                </c:pt>
                <c:pt idx="71">
                  <c:v>56</c:v>
                </c:pt>
                <c:pt idx="72">
                  <c:v>55</c:v>
                </c:pt>
                <c:pt idx="73">
                  <c:v>58.4</c:v>
                </c:pt>
                <c:pt idx="74">
                  <c:v>55</c:v>
                </c:pt>
                <c:pt idx="75">
                  <c:v>57</c:v>
                </c:pt>
                <c:pt idx="76">
                  <c:v>57.4</c:v>
                </c:pt>
                <c:pt idx="77">
                  <c:v>49.8</c:v>
                </c:pt>
                <c:pt idx="78">
                  <c:v>51</c:v>
                </c:pt>
                <c:pt idx="79">
                  <c:v>55.9</c:v>
                </c:pt>
                <c:pt idx="80">
                  <c:v>61.7</c:v>
                </c:pt>
                <c:pt idx="81">
                  <c:v>61.4</c:v>
                </c:pt>
                <c:pt idx="82">
                  <c:v>52.6</c:v>
                </c:pt>
                <c:pt idx="83">
                  <c:v>52.4</c:v>
                </c:pt>
                <c:pt idx="84">
                  <c:v>48</c:v>
                </c:pt>
                <c:pt idx="85">
                  <c:v>44</c:v>
                </c:pt>
                <c:pt idx="86">
                  <c:v>54.2</c:v>
                </c:pt>
                <c:pt idx="87">
                  <c:v>56</c:v>
                </c:pt>
                <c:pt idx="88">
                  <c:v>61.5</c:v>
                </c:pt>
                <c:pt idx="89">
                  <c:v>59.4</c:v>
                </c:pt>
                <c:pt idx="90">
                  <c:v>57.1</c:v>
                </c:pt>
                <c:pt idx="91">
                  <c:v>58</c:v>
                </c:pt>
                <c:pt idx="92">
                  <c:v>56.6</c:v>
                </c:pt>
                <c:pt idx="93">
                  <c:v>61</c:v>
                </c:pt>
                <c:pt idx="94">
                  <c:v>58</c:v>
                </c:pt>
                <c:pt idx="95">
                  <c:v>57</c:v>
                </c:pt>
                <c:pt idx="96">
                  <c:v>60.9</c:v>
                </c:pt>
                <c:pt idx="97">
                  <c:v>58</c:v>
                </c:pt>
                <c:pt idx="98">
                  <c:v>51.8</c:v>
                </c:pt>
                <c:pt idx="99">
                  <c:v>58</c:v>
                </c:pt>
                <c:pt idx="100">
                  <c:v>56.793448920911047</c:v>
                </c:pt>
                <c:pt idx="101">
                  <c:v>67.604166666666671</c:v>
                </c:pt>
                <c:pt idx="102">
                  <c:v>67.79069767441861</c:v>
                </c:pt>
                <c:pt idx="103">
                  <c:v>67.027777777777771</c:v>
                </c:pt>
                <c:pt idx="104">
                  <c:v>48.4</c:v>
                </c:pt>
                <c:pt idx="105">
                  <c:v>61.782608695652172</c:v>
                </c:pt>
                <c:pt idx="106">
                  <c:v>46.52</c:v>
                </c:pt>
                <c:pt idx="107">
                  <c:v>59</c:v>
                </c:pt>
                <c:pt idx="108">
                  <c:v>52.7</c:v>
                </c:pt>
                <c:pt idx="109">
                  <c:v>40.315789473684212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924864"/>
        <c:axId val="85938944"/>
      </c:lineChart>
      <c:catAx>
        <c:axId val="8592486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5938944"/>
        <c:crosses val="autoZero"/>
        <c:auto val="1"/>
        <c:lblAlgn val="ctr"/>
        <c:lblOffset val="100"/>
        <c:noMultiLvlLbl val="0"/>
      </c:catAx>
      <c:valAx>
        <c:axId val="85938944"/>
        <c:scaling>
          <c:orientation val="minMax"/>
          <c:max val="9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59248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18063192168883"/>
          <c:y val="2.0234705298709174E-2"/>
          <c:w val="0.68316712828711279"/>
          <c:h val="4.26251647067598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Обществознание </a:t>
            </a:r>
            <a:r>
              <a:rPr lang="ru-RU" b="1" baseline="0"/>
              <a:t>11  ЕГЭ 2022</a:t>
            </a:r>
            <a:endParaRPr lang="ru-RU" b="1"/>
          </a:p>
        </c:rich>
      </c:tx>
      <c:layout>
        <c:manualLayout>
          <c:xMode val="edge"/>
          <c:yMode val="edge"/>
          <c:x val="1.7379935103048829E-2"/>
          <c:y val="4.4687643591091687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706047819971872E-2"/>
          <c:y val="6.9713562344532395E-2"/>
          <c:w val="0.9809072074945856"/>
          <c:h val="0.57482226142471105"/>
        </c:manualLayout>
      </c:layout>
      <c:lineChart>
        <c:grouping val="standard"/>
        <c:varyColors val="0"/>
        <c:ser>
          <c:idx val="13"/>
          <c:order val="0"/>
          <c:tx>
            <c:v>2022 ср. балл по городу</c:v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'Общест-11 диаграмма'!$B$4:$B$113</c:f>
              <c:strCache>
                <c:ptCount val="11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МАОУ Лицей № 7 </c:v>
                </c:pt>
                <c:pt idx="3">
                  <c:v>МАОУ СШ № 19</c:v>
                </c:pt>
                <c:pt idx="4">
                  <c:v>МБОУ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МАОУ СШ № 32</c:v>
                </c:pt>
                <c:pt idx="10">
                  <c:v>КИРОВСКИЙ РАЙОН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Гимназия № 6</c:v>
                </c:pt>
                <c:pt idx="14">
                  <c:v>МАОУ Лицей № 11</c:v>
                </c:pt>
                <c:pt idx="15">
                  <c:v>МБОУ СШ № 46</c:v>
                </c:pt>
                <c:pt idx="16">
                  <c:v>МАОУ СШ № 8 "Созидание"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МБОУ СШ № 135</c:v>
                </c:pt>
                <c:pt idx="20">
                  <c:v>МБОУ СШ № 81</c:v>
                </c:pt>
                <c:pt idx="21">
                  <c:v>ЛЕНИНСКИЙ РАЙОН</c:v>
                </c:pt>
                <c:pt idx="22">
                  <c:v>МБОУ СШ № 64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МБОУ СШ № 94</c:v>
                </c:pt>
                <c:pt idx="28">
                  <c:v>МАОУ СШ № 89</c:v>
                </c:pt>
                <c:pt idx="29">
                  <c:v>МБОУ СШ № 44</c:v>
                </c:pt>
                <c:pt idx="30">
                  <c:v>МБОУ Лицей № 3</c:v>
                </c:pt>
                <c:pt idx="31">
                  <c:v>МАОУ СШ № 148</c:v>
                </c:pt>
                <c:pt idx="32">
                  <c:v>МАОУ СШ № 53</c:v>
                </c:pt>
                <c:pt idx="33">
                  <c:v>МБОУ СШ №79</c:v>
                </c:pt>
                <c:pt idx="34">
                  <c:v>МБОУ СШ № 31</c:v>
                </c:pt>
                <c:pt idx="35">
                  <c:v>МБОУ СШ № 65</c:v>
                </c:pt>
                <c:pt idx="36">
                  <c:v>МБОУ СШ № 13</c:v>
                </c:pt>
                <c:pt idx="37">
                  <c:v>ОКТЯБРЬСКИЙ РАЙОН</c:v>
                </c:pt>
                <c:pt idx="38">
                  <c:v>МБОУ СШ № 99</c:v>
                </c:pt>
                <c:pt idx="39">
                  <c:v>МБОУ СШ № 3</c:v>
                </c:pt>
                <c:pt idx="40">
                  <c:v>МБОУ Лицей № 8</c:v>
                </c:pt>
                <c:pt idx="41">
                  <c:v>МБОУ Лицей № 10</c:v>
                </c:pt>
                <c:pt idx="42">
                  <c:v>МАОУ "КУГ № 1 - Универс"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МБОУ СШ № 21</c:v>
                </c:pt>
                <c:pt idx="47">
                  <c:v>МАОУ СШ № 82</c:v>
                </c:pt>
                <c:pt idx="48">
                  <c:v>МБОУ СШ № 133 </c:v>
                </c:pt>
                <c:pt idx="49">
                  <c:v>МБОУ СШ № 72 </c:v>
                </c:pt>
                <c:pt idx="50">
                  <c:v>МАОУ Школа-интернат № 1 </c:v>
                </c:pt>
                <c:pt idx="51">
                  <c:v>МБОУ СШ № 84</c:v>
                </c:pt>
                <c:pt idx="52">
                  <c:v>МБОУ СШ № 73</c:v>
                </c:pt>
                <c:pt idx="53">
                  <c:v>МБОУ СШ № 95</c:v>
                </c:pt>
                <c:pt idx="54">
                  <c:v>МБОУ СШ № 36</c:v>
                </c:pt>
                <c:pt idx="55">
                  <c:v>СВЕРДЛОВСКИЙ РАЙОН</c:v>
                </c:pt>
                <c:pt idx="56">
                  <c:v>МАОУ Лицей № 9 "Лидер"</c:v>
                </c:pt>
                <c:pt idx="57">
                  <c:v>МАОУ СШ № 158</c:v>
                </c:pt>
                <c:pt idx="58">
                  <c:v>МБОУ СШ № 6</c:v>
                </c:pt>
                <c:pt idx="59">
                  <c:v>МАОУ СШ № 76</c:v>
                </c:pt>
                <c:pt idx="60">
                  <c:v>МАОУ СШ № 93</c:v>
                </c:pt>
                <c:pt idx="61">
                  <c:v>МАОУ СШ № 137</c:v>
                </c:pt>
                <c:pt idx="62">
                  <c:v>МАОУ СШ № 23</c:v>
                </c:pt>
                <c:pt idx="63">
                  <c:v>МАОУ СШ № 17</c:v>
                </c:pt>
                <c:pt idx="64">
                  <c:v>МБОУ СШ № 45</c:v>
                </c:pt>
                <c:pt idx="65">
                  <c:v>МБОУ СШ № 42</c:v>
                </c:pt>
                <c:pt idx="66">
                  <c:v>МАОУ Гимназия № 14</c:v>
                </c:pt>
                <c:pt idx="67">
                  <c:v>МБОУ СШ № 34</c:v>
                </c:pt>
                <c:pt idx="68">
                  <c:v>МБОУ СШ № 62</c:v>
                </c:pt>
                <c:pt idx="69">
                  <c:v>МБОУ СШ № 78</c:v>
                </c:pt>
                <c:pt idx="70">
                  <c:v>СОВЕТСКИЙ РАЙОН</c:v>
                </c:pt>
                <c:pt idx="71">
                  <c:v>МБОУ СШ № 91</c:v>
                </c:pt>
                <c:pt idx="72">
                  <c:v>МАОУ СШ № 141</c:v>
                </c:pt>
                <c:pt idx="73">
                  <c:v>МБОУ СШ № 98</c:v>
                </c:pt>
                <c:pt idx="74">
                  <c:v>МАОУ СШ № 149</c:v>
                </c:pt>
                <c:pt idx="75">
                  <c:v>МАОУ СШ № 152</c:v>
                </c:pt>
                <c:pt idx="76">
                  <c:v>МАОУ СШ № 143</c:v>
                </c:pt>
                <c:pt idx="77">
                  <c:v>МАОУ СШ № 7</c:v>
                </c:pt>
                <c:pt idx="78">
                  <c:v>МАОУ СШ № 145</c:v>
                </c:pt>
                <c:pt idx="79">
                  <c:v>МАОУ СШ № 150</c:v>
                </c:pt>
                <c:pt idx="80">
                  <c:v>МАОУ СШ № 154</c:v>
                </c:pt>
                <c:pt idx="81">
                  <c:v>МБОУ СШ № 157</c:v>
                </c:pt>
                <c:pt idx="82">
                  <c:v>МБОУ СШ № 56</c:v>
                </c:pt>
                <c:pt idx="83">
                  <c:v>МАОУ СШ № 144</c:v>
                </c:pt>
                <c:pt idx="84">
                  <c:v>МАОУ СШ № 24</c:v>
                </c:pt>
                <c:pt idx="85">
                  <c:v>МАОУ СШ № 151</c:v>
                </c:pt>
                <c:pt idx="86">
                  <c:v>МБОУ СШ № 147</c:v>
                </c:pt>
                <c:pt idx="87">
                  <c:v>МАОУ СШ № 1</c:v>
                </c:pt>
                <c:pt idx="88">
                  <c:v>МАОУ СШ № 139</c:v>
                </c:pt>
                <c:pt idx="89">
                  <c:v>МАОУ СШ № 85</c:v>
                </c:pt>
                <c:pt idx="90">
                  <c:v>МБОУ СШ № 5</c:v>
                </c:pt>
                <c:pt idx="91">
                  <c:v>МБОУ СШ № 18</c:v>
                </c:pt>
                <c:pt idx="92">
                  <c:v>МАОУ СШ № 134</c:v>
                </c:pt>
                <c:pt idx="93">
                  <c:v>МАОУ СШ № 108</c:v>
                </c:pt>
                <c:pt idx="94">
                  <c:v>МАОУ СШ № 115</c:v>
                </c:pt>
                <c:pt idx="95">
                  <c:v>МБОУ СШ № 156</c:v>
                </c:pt>
                <c:pt idx="96">
                  <c:v>МБОУ СШ № 69</c:v>
                </c:pt>
                <c:pt idx="97">
                  <c:v>МБОУ СШ № 66</c:v>
                </c:pt>
                <c:pt idx="98">
                  <c:v>МАОУ СШ № 121</c:v>
                </c:pt>
                <c:pt idx="99">
                  <c:v>МБОУ СШ № 129</c:v>
                </c:pt>
                <c:pt idx="100">
                  <c:v>ЦЕНТРАЛЬНЫЙ РАЙОН</c:v>
                </c:pt>
                <c:pt idx="101">
                  <c:v>МБОУ Гимназия  № 16</c:v>
                </c:pt>
                <c:pt idx="102">
                  <c:v>МАОУ Гимназия № 2</c:v>
                </c:pt>
                <c:pt idx="103">
                  <c:v>МБОУ Лицей № 2</c:v>
                </c:pt>
                <c:pt idx="104">
                  <c:v>МБОУ СШ № 10 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МБОУ СШ № 4</c:v>
                </c:pt>
                <c:pt idx="108">
                  <c:v>МБОУ СШ № 27</c:v>
                </c:pt>
                <c:pt idx="109">
                  <c:v>МБОУ СШ № 155</c:v>
                </c:pt>
              </c:strCache>
            </c:strRef>
          </c:cat>
          <c:val>
            <c:numRef>
              <c:f>'Общест-11 диаграмма'!$E$4:$E$113</c:f>
              <c:numCache>
                <c:formatCode>0,00</c:formatCode>
                <c:ptCount val="110"/>
                <c:pt idx="0">
                  <c:v>57.5</c:v>
                </c:pt>
                <c:pt idx="1">
                  <c:v>57.5</c:v>
                </c:pt>
                <c:pt idx="2">
                  <c:v>57.5</c:v>
                </c:pt>
                <c:pt idx="3">
                  <c:v>57.5</c:v>
                </c:pt>
                <c:pt idx="4">
                  <c:v>57.5</c:v>
                </c:pt>
                <c:pt idx="5">
                  <c:v>57.5</c:v>
                </c:pt>
                <c:pt idx="6">
                  <c:v>57.5</c:v>
                </c:pt>
                <c:pt idx="7">
                  <c:v>57.5</c:v>
                </c:pt>
                <c:pt idx="8">
                  <c:v>57.5</c:v>
                </c:pt>
                <c:pt idx="9">
                  <c:v>57.5</c:v>
                </c:pt>
                <c:pt idx="10">
                  <c:v>57.5</c:v>
                </c:pt>
                <c:pt idx="11">
                  <c:v>57.5</c:v>
                </c:pt>
                <c:pt idx="12">
                  <c:v>57.5</c:v>
                </c:pt>
                <c:pt idx="13">
                  <c:v>57.5</c:v>
                </c:pt>
                <c:pt idx="14">
                  <c:v>57.5</c:v>
                </c:pt>
                <c:pt idx="15">
                  <c:v>57.5</c:v>
                </c:pt>
                <c:pt idx="16">
                  <c:v>57.5</c:v>
                </c:pt>
                <c:pt idx="17">
                  <c:v>57.5</c:v>
                </c:pt>
                <c:pt idx="18">
                  <c:v>57.5</c:v>
                </c:pt>
                <c:pt idx="19">
                  <c:v>57.5</c:v>
                </c:pt>
                <c:pt idx="20">
                  <c:v>57.5</c:v>
                </c:pt>
                <c:pt idx="21">
                  <c:v>57.5</c:v>
                </c:pt>
                <c:pt idx="22">
                  <c:v>57.5</c:v>
                </c:pt>
                <c:pt idx="23">
                  <c:v>57.5</c:v>
                </c:pt>
                <c:pt idx="24">
                  <c:v>57.5</c:v>
                </c:pt>
                <c:pt idx="25">
                  <c:v>57.5</c:v>
                </c:pt>
                <c:pt idx="26">
                  <c:v>57.5</c:v>
                </c:pt>
                <c:pt idx="27">
                  <c:v>57.5</c:v>
                </c:pt>
                <c:pt idx="28">
                  <c:v>57.5</c:v>
                </c:pt>
                <c:pt idx="29">
                  <c:v>57.5</c:v>
                </c:pt>
                <c:pt idx="30">
                  <c:v>57.5</c:v>
                </c:pt>
                <c:pt idx="31">
                  <c:v>57.5</c:v>
                </c:pt>
                <c:pt idx="32">
                  <c:v>57.5</c:v>
                </c:pt>
                <c:pt idx="33">
                  <c:v>57.5</c:v>
                </c:pt>
                <c:pt idx="34">
                  <c:v>57.5</c:v>
                </c:pt>
                <c:pt idx="35">
                  <c:v>57.5</c:v>
                </c:pt>
                <c:pt idx="36">
                  <c:v>57.5</c:v>
                </c:pt>
                <c:pt idx="37">
                  <c:v>57.5</c:v>
                </c:pt>
                <c:pt idx="38">
                  <c:v>57.5</c:v>
                </c:pt>
                <c:pt idx="39">
                  <c:v>57.5</c:v>
                </c:pt>
                <c:pt idx="40">
                  <c:v>57.5</c:v>
                </c:pt>
                <c:pt idx="41">
                  <c:v>57.5</c:v>
                </c:pt>
                <c:pt idx="42">
                  <c:v>57.5</c:v>
                </c:pt>
                <c:pt idx="43">
                  <c:v>57.5</c:v>
                </c:pt>
                <c:pt idx="44">
                  <c:v>57.5</c:v>
                </c:pt>
                <c:pt idx="45">
                  <c:v>57.5</c:v>
                </c:pt>
                <c:pt idx="46">
                  <c:v>57.5</c:v>
                </c:pt>
                <c:pt idx="47">
                  <c:v>57.5</c:v>
                </c:pt>
                <c:pt idx="48">
                  <c:v>57.5</c:v>
                </c:pt>
                <c:pt idx="49">
                  <c:v>57.5</c:v>
                </c:pt>
                <c:pt idx="50">
                  <c:v>57.5</c:v>
                </c:pt>
                <c:pt idx="51">
                  <c:v>57.5</c:v>
                </c:pt>
                <c:pt idx="52">
                  <c:v>57.5</c:v>
                </c:pt>
                <c:pt idx="53">
                  <c:v>57.5</c:v>
                </c:pt>
                <c:pt idx="54">
                  <c:v>57.5</c:v>
                </c:pt>
                <c:pt idx="55">
                  <c:v>57.5</c:v>
                </c:pt>
                <c:pt idx="56">
                  <c:v>57.5</c:v>
                </c:pt>
                <c:pt idx="57">
                  <c:v>57.5</c:v>
                </c:pt>
                <c:pt idx="58">
                  <c:v>57.5</c:v>
                </c:pt>
                <c:pt idx="59">
                  <c:v>57.5</c:v>
                </c:pt>
                <c:pt idx="60">
                  <c:v>57.5</c:v>
                </c:pt>
                <c:pt idx="61">
                  <c:v>57.5</c:v>
                </c:pt>
                <c:pt idx="62">
                  <c:v>57.5</c:v>
                </c:pt>
                <c:pt idx="63">
                  <c:v>57.5</c:v>
                </c:pt>
                <c:pt idx="64">
                  <c:v>57.5</c:v>
                </c:pt>
                <c:pt idx="65">
                  <c:v>57.5</c:v>
                </c:pt>
                <c:pt idx="66">
                  <c:v>57.5</c:v>
                </c:pt>
                <c:pt idx="67">
                  <c:v>57.5</c:v>
                </c:pt>
                <c:pt idx="68">
                  <c:v>57.5</c:v>
                </c:pt>
                <c:pt idx="69">
                  <c:v>57.5</c:v>
                </c:pt>
                <c:pt idx="70">
                  <c:v>57.5</c:v>
                </c:pt>
                <c:pt idx="71">
                  <c:v>57.5</c:v>
                </c:pt>
                <c:pt idx="72">
                  <c:v>57.5</c:v>
                </c:pt>
                <c:pt idx="73">
                  <c:v>57.5</c:v>
                </c:pt>
                <c:pt idx="74">
                  <c:v>57.5</c:v>
                </c:pt>
                <c:pt idx="75">
                  <c:v>57.5</c:v>
                </c:pt>
                <c:pt idx="76">
                  <c:v>57.5</c:v>
                </c:pt>
                <c:pt idx="77">
                  <c:v>57.5</c:v>
                </c:pt>
                <c:pt idx="78">
                  <c:v>57.5</c:v>
                </c:pt>
                <c:pt idx="79">
                  <c:v>57.5</c:v>
                </c:pt>
                <c:pt idx="80">
                  <c:v>57.5</c:v>
                </c:pt>
                <c:pt idx="81">
                  <c:v>57.5</c:v>
                </c:pt>
                <c:pt idx="82">
                  <c:v>57.5</c:v>
                </c:pt>
                <c:pt idx="83">
                  <c:v>57.5</c:v>
                </c:pt>
                <c:pt idx="84">
                  <c:v>57.5</c:v>
                </c:pt>
                <c:pt idx="85">
                  <c:v>57.5</c:v>
                </c:pt>
                <c:pt idx="86">
                  <c:v>57.5</c:v>
                </c:pt>
                <c:pt idx="87">
                  <c:v>57.5</c:v>
                </c:pt>
                <c:pt idx="88">
                  <c:v>57.5</c:v>
                </c:pt>
                <c:pt idx="89">
                  <c:v>57.5</c:v>
                </c:pt>
                <c:pt idx="90">
                  <c:v>57.5</c:v>
                </c:pt>
                <c:pt idx="91">
                  <c:v>57.5</c:v>
                </c:pt>
                <c:pt idx="92">
                  <c:v>57.5</c:v>
                </c:pt>
                <c:pt idx="93">
                  <c:v>57.5</c:v>
                </c:pt>
                <c:pt idx="94">
                  <c:v>57.5</c:v>
                </c:pt>
                <c:pt idx="95">
                  <c:v>57.5</c:v>
                </c:pt>
                <c:pt idx="96">
                  <c:v>57.5</c:v>
                </c:pt>
                <c:pt idx="97">
                  <c:v>57.5</c:v>
                </c:pt>
                <c:pt idx="98">
                  <c:v>57.5</c:v>
                </c:pt>
                <c:pt idx="99">
                  <c:v>57.5</c:v>
                </c:pt>
                <c:pt idx="100">
                  <c:v>57.5</c:v>
                </c:pt>
                <c:pt idx="101">
                  <c:v>57.5</c:v>
                </c:pt>
                <c:pt idx="102">
                  <c:v>57.5</c:v>
                </c:pt>
                <c:pt idx="103">
                  <c:v>57.5</c:v>
                </c:pt>
                <c:pt idx="104">
                  <c:v>57.5</c:v>
                </c:pt>
                <c:pt idx="105">
                  <c:v>57.5</c:v>
                </c:pt>
                <c:pt idx="106">
                  <c:v>57.5</c:v>
                </c:pt>
                <c:pt idx="107">
                  <c:v>57.5</c:v>
                </c:pt>
                <c:pt idx="108">
                  <c:v>57.5</c:v>
                </c:pt>
                <c:pt idx="109">
                  <c:v>57.5</c:v>
                </c:pt>
              </c:numCache>
            </c:numRef>
          </c:val>
          <c:smooth val="0"/>
        </c:ser>
        <c:ser>
          <c:idx val="12"/>
          <c:order val="1"/>
          <c:tx>
            <c:v>2022 ср. балл ОУ</c:v>
          </c:tx>
          <c:spPr>
            <a:ln w="25400">
              <a:solidFill>
                <a:srgbClr val="FF0066"/>
              </a:solidFill>
            </a:ln>
          </c:spPr>
          <c:marker>
            <c:symbol val="none"/>
          </c:marker>
          <c:cat>
            <c:strRef>
              <c:f>'Общест-11 диаграмма'!$B$4:$B$113</c:f>
              <c:strCache>
                <c:ptCount val="110"/>
                <c:pt idx="0">
                  <c:v>по городу Красноярску</c:v>
                </c:pt>
                <c:pt idx="1">
                  <c:v>ЖЕЛЕЗНОДОРОЖНЫЙ РАЙОН</c:v>
                </c:pt>
                <c:pt idx="2">
                  <c:v>МАОУ Лицей № 7 </c:v>
                </c:pt>
                <c:pt idx="3">
                  <c:v>МАОУ СШ № 19</c:v>
                </c:pt>
                <c:pt idx="4">
                  <c:v>МБОУ Лицей № 28</c:v>
                </c:pt>
                <c:pt idx="5">
                  <c:v>МАОУ Гимназия № 8</c:v>
                </c:pt>
                <c:pt idx="6">
                  <c:v>МАОУ СШ № 12</c:v>
                </c:pt>
                <c:pt idx="7">
                  <c:v>МАОУ Гимназия № 9</c:v>
                </c:pt>
                <c:pt idx="8">
                  <c:v>МБОУ СШ № 86</c:v>
                </c:pt>
                <c:pt idx="9">
                  <c:v>МАОУ СШ № 32</c:v>
                </c:pt>
                <c:pt idx="10">
                  <c:v>КИРОВСКИЙ РАЙОН</c:v>
                </c:pt>
                <c:pt idx="11">
                  <c:v>МАОУ Гимназия № 10</c:v>
                </c:pt>
                <c:pt idx="12">
                  <c:v>МАОУ Лицей № 6 "Перспектива"</c:v>
                </c:pt>
                <c:pt idx="13">
                  <c:v>МАОУ Гимназия № 6</c:v>
                </c:pt>
                <c:pt idx="14">
                  <c:v>МАОУ Лицей № 11</c:v>
                </c:pt>
                <c:pt idx="15">
                  <c:v>МБОУ СШ № 46</c:v>
                </c:pt>
                <c:pt idx="16">
                  <c:v>МАОУ СШ № 8 "Созидание"</c:v>
                </c:pt>
                <c:pt idx="17">
                  <c:v>МАОУ Гимназия № 4</c:v>
                </c:pt>
                <c:pt idx="18">
                  <c:v>МАОУ СШ № 90</c:v>
                </c:pt>
                <c:pt idx="19">
                  <c:v>МБОУ СШ № 135</c:v>
                </c:pt>
                <c:pt idx="20">
                  <c:v>МБОУ СШ № 81</c:v>
                </c:pt>
                <c:pt idx="21">
                  <c:v>ЛЕНИНСКИЙ РАЙОН</c:v>
                </c:pt>
                <c:pt idx="22">
                  <c:v>МБОУ СШ № 64</c:v>
                </c:pt>
                <c:pt idx="23">
                  <c:v>МАОУ Гимназия № 11 </c:v>
                </c:pt>
                <c:pt idx="24">
                  <c:v>МБОУ Гимназия № 7</c:v>
                </c:pt>
                <c:pt idx="25">
                  <c:v>МАОУ Гимназия № 15</c:v>
                </c:pt>
                <c:pt idx="26">
                  <c:v>МАОУ Лицей № 12</c:v>
                </c:pt>
                <c:pt idx="27">
                  <c:v>МБОУ СШ № 94</c:v>
                </c:pt>
                <c:pt idx="28">
                  <c:v>МАОУ СШ № 89</c:v>
                </c:pt>
                <c:pt idx="29">
                  <c:v>МБОУ СШ № 44</c:v>
                </c:pt>
                <c:pt idx="30">
                  <c:v>МБОУ Лицей № 3</c:v>
                </c:pt>
                <c:pt idx="31">
                  <c:v>МАОУ СШ № 148</c:v>
                </c:pt>
                <c:pt idx="32">
                  <c:v>МАОУ СШ № 53</c:v>
                </c:pt>
                <c:pt idx="33">
                  <c:v>МБОУ СШ №79</c:v>
                </c:pt>
                <c:pt idx="34">
                  <c:v>МБОУ СШ № 31</c:v>
                </c:pt>
                <c:pt idx="35">
                  <c:v>МБОУ СШ № 65</c:v>
                </c:pt>
                <c:pt idx="36">
                  <c:v>МБОУ СШ № 13</c:v>
                </c:pt>
                <c:pt idx="37">
                  <c:v>ОКТЯБРЬСКИЙ РАЙОН</c:v>
                </c:pt>
                <c:pt idx="38">
                  <c:v>МБОУ СШ № 99</c:v>
                </c:pt>
                <c:pt idx="39">
                  <c:v>МБОУ СШ № 3</c:v>
                </c:pt>
                <c:pt idx="40">
                  <c:v>МБОУ Лицей № 8</c:v>
                </c:pt>
                <c:pt idx="41">
                  <c:v>МБОУ Лицей № 10</c:v>
                </c:pt>
                <c:pt idx="42">
                  <c:v>МАОУ "КУГ № 1 - Универс"</c:v>
                </c:pt>
                <c:pt idx="43">
                  <c:v>МАОУ Гимназия № 13 "Академ"</c:v>
                </c:pt>
                <c:pt idx="44">
                  <c:v>МБОУ Гимназия № 3</c:v>
                </c:pt>
                <c:pt idx="45">
                  <c:v>МАОУ Лицей № 1</c:v>
                </c:pt>
                <c:pt idx="46">
                  <c:v>МБОУ СШ № 21</c:v>
                </c:pt>
                <c:pt idx="47">
                  <c:v>МАОУ СШ № 82</c:v>
                </c:pt>
                <c:pt idx="48">
                  <c:v>МБОУ СШ № 133 </c:v>
                </c:pt>
                <c:pt idx="49">
                  <c:v>МБОУ СШ № 72 </c:v>
                </c:pt>
                <c:pt idx="50">
                  <c:v>МАОУ Школа-интернат № 1 </c:v>
                </c:pt>
                <c:pt idx="51">
                  <c:v>МБОУ СШ № 84</c:v>
                </c:pt>
                <c:pt idx="52">
                  <c:v>МБОУ СШ № 73</c:v>
                </c:pt>
                <c:pt idx="53">
                  <c:v>МБОУ СШ № 95</c:v>
                </c:pt>
                <c:pt idx="54">
                  <c:v>МБОУ СШ № 36</c:v>
                </c:pt>
                <c:pt idx="55">
                  <c:v>СВЕРДЛОВСКИЙ РАЙОН</c:v>
                </c:pt>
                <c:pt idx="56">
                  <c:v>МАОУ Лицей № 9 "Лидер"</c:v>
                </c:pt>
                <c:pt idx="57">
                  <c:v>МАОУ СШ № 158</c:v>
                </c:pt>
                <c:pt idx="58">
                  <c:v>МБОУ СШ № 6</c:v>
                </c:pt>
                <c:pt idx="59">
                  <c:v>МАОУ СШ № 76</c:v>
                </c:pt>
                <c:pt idx="60">
                  <c:v>МАОУ СШ № 93</c:v>
                </c:pt>
                <c:pt idx="61">
                  <c:v>МАОУ СШ № 137</c:v>
                </c:pt>
                <c:pt idx="62">
                  <c:v>МАОУ СШ № 23</c:v>
                </c:pt>
                <c:pt idx="63">
                  <c:v>МАОУ СШ № 17</c:v>
                </c:pt>
                <c:pt idx="64">
                  <c:v>МБОУ СШ № 45</c:v>
                </c:pt>
                <c:pt idx="65">
                  <c:v>МБОУ СШ № 42</c:v>
                </c:pt>
                <c:pt idx="66">
                  <c:v>МАОУ Гимназия № 14</c:v>
                </c:pt>
                <c:pt idx="67">
                  <c:v>МБОУ СШ № 34</c:v>
                </c:pt>
                <c:pt idx="68">
                  <c:v>МБОУ СШ № 62</c:v>
                </c:pt>
                <c:pt idx="69">
                  <c:v>МБОУ СШ № 78</c:v>
                </c:pt>
                <c:pt idx="70">
                  <c:v>СОВЕТСКИЙ РАЙОН</c:v>
                </c:pt>
                <c:pt idx="71">
                  <c:v>МБОУ СШ № 91</c:v>
                </c:pt>
                <c:pt idx="72">
                  <c:v>МАОУ СШ № 141</c:v>
                </c:pt>
                <c:pt idx="73">
                  <c:v>МБОУ СШ № 98</c:v>
                </c:pt>
                <c:pt idx="74">
                  <c:v>МАОУ СШ № 149</c:v>
                </c:pt>
                <c:pt idx="75">
                  <c:v>МАОУ СШ № 152</c:v>
                </c:pt>
                <c:pt idx="76">
                  <c:v>МАОУ СШ № 143</c:v>
                </c:pt>
                <c:pt idx="77">
                  <c:v>МАОУ СШ № 7</c:v>
                </c:pt>
                <c:pt idx="78">
                  <c:v>МАОУ СШ № 145</c:v>
                </c:pt>
                <c:pt idx="79">
                  <c:v>МАОУ СШ № 150</c:v>
                </c:pt>
                <c:pt idx="80">
                  <c:v>МАОУ СШ № 154</c:v>
                </c:pt>
                <c:pt idx="81">
                  <c:v>МБОУ СШ № 157</c:v>
                </c:pt>
                <c:pt idx="82">
                  <c:v>МБОУ СШ № 56</c:v>
                </c:pt>
                <c:pt idx="83">
                  <c:v>МАОУ СШ № 144</c:v>
                </c:pt>
                <c:pt idx="84">
                  <c:v>МАОУ СШ № 24</c:v>
                </c:pt>
                <c:pt idx="85">
                  <c:v>МАОУ СШ № 151</c:v>
                </c:pt>
                <c:pt idx="86">
                  <c:v>МБОУ СШ № 147</c:v>
                </c:pt>
                <c:pt idx="87">
                  <c:v>МАОУ СШ № 1</c:v>
                </c:pt>
                <c:pt idx="88">
                  <c:v>МАОУ СШ № 139</c:v>
                </c:pt>
                <c:pt idx="89">
                  <c:v>МАОУ СШ № 85</c:v>
                </c:pt>
                <c:pt idx="90">
                  <c:v>МБОУ СШ № 5</c:v>
                </c:pt>
                <c:pt idx="91">
                  <c:v>МБОУ СШ № 18</c:v>
                </c:pt>
                <c:pt idx="92">
                  <c:v>МАОУ СШ № 134</c:v>
                </c:pt>
                <c:pt idx="93">
                  <c:v>МАОУ СШ № 108</c:v>
                </c:pt>
                <c:pt idx="94">
                  <c:v>МАОУ СШ № 115</c:v>
                </c:pt>
                <c:pt idx="95">
                  <c:v>МБОУ СШ № 156</c:v>
                </c:pt>
                <c:pt idx="96">
                  <c:v>МБОУ СШ № 69</c:v>
                </c:pt>
                <c:pt idx="97">
                  <c:v>МБОУ СШ № 66</c:v>
                </c:pt>
                <c:pt idx="98">
                  <c:v>МАОУ СШ № 121</c:v>
                </c:pt>
                <c:pt idx="99">
                  <c:v>МБОУ СШ № 129</c:v>
                </c:pt>
                <c:pt idx="100">
                  <c:v>ЦЕНТРАЛЬНЫЙ РАЙОН</c:v>
                </c:pt>
                <c:pt idx="101">
                  <c:v>МБОУ Гимназия  № 16</c:v>
                </c:pt>
                <c:pt idx="102">
                  <c:v>МАОУ Гимназия № 2</c:v>
                </c:pt>
                <c:pt idx="103">
                  <c:v>МБОУ Лицей № 2</c:v>
                </c:pt>
                <c:pt idx="104">
                  <c:v>МБОУ СШ № 10 </c:v>
                </c:pt>
                <c:pt idx="105">
                  <c:v>МБОУ СШ № 51</c:v>
                </c:pt>
                <c:pt idx="106">
                  <c:v>МАОУ СШ "Комплекс Покровский"</c:v>
                </c:pt>
                <c:pt idx="107">
                  <c:v>МБОУ СШ № 4</c:v>
                </c:pt>
                <c:pt idx="108">
                  <c:v>МБОУ СШ № 27</c:v>
                </c:pt>
                <c:pt idx="109">
                  <c:v>МБОУ СШ № 155</c:v>
                </c:pt>
              </c:strCache>
            </c:strRef>
          </c:cat>
          <c:val>
            <c:numRef>
              <c:f>'Общест-11 диаграмма'!$D$4:$D$113</c:f>
              <c:numCache>
                <c:formatCode>0,00</c:formatCode>
                <c:ptCount val="110"/>
                <c:pt idx="0">
                  <c:v>55.710779218087552</c:v>
                </c:pt>
                <c:pt idx="1">
                  <c:v>57.416054994591178</c:v>
                </c:pt>
                <c:pt idx="2">
                  <c:v>67.629629629629633</c:v>
                </c:pt>
                <c:pt idx="3">
                  <c:v>61.714285714285715</c:v>
                </c:pt>
                <c:pt idx="4">
                  <c:v>57.875</c:v>
                </c:pt>
                <c:pt idx="5">
                  <c:v>57.871794871794869</c:v>
                </c:pt>
                <c:pt idx="6">
                  <c:v>57.071428571428569</c:v>
                </c:pt>
                <c:pt idx="7">
                  <c:v>56.3125</c:v>
                </c:pt>
                <c:pt idx="8">
                  <c:v>51.631578947368418</c:v>
                </c:pt>
                <c:pt idx="9">
                  <c:v>49.222222222222221</c:v>
                </c:pt>
                <c:pt idx="10">
                  <c:v>57.190000000000012</c:v>
                </c:pt>
                <c:pt idx="11">
                  <c:v>64.7</c:v>
                </c:pt>
                <c:pt idx="12">
                  <c:v>64</c:v>
                </c:pt>
                <c:pt idx="13">
                  <c:v>62.8</c:v>
                </c:pt>
                <c:pt idx="14">
                  <c:v>58.8</c:v>
                </c:pt>
                <c:pt idx="15">
                  <c:v>58.2</c:v>
                </c:pt>
                <c:pt idx="16">
                  <c:v>58</c:v>
                </c:pt>
                <c:pt idx="17">
                  <c:v>56.4</c:v>
                </c:pt>
                <c:pt idx="18">
                  <c:v>54.8</c:v>
                </c:pt>
                <c:pt idx="19">
                  <c:v>53.5</c:v>
                </c:pt>
                <c:pt idx="20">
                  <c:v>40.700000000000003</c:v>
                </c:pt>
                <c:pt idx="21">
                  <c:v>52.413333333333334</c:v>
                </c:pt>
                <c:pt idx="22">
                  <c:v>66.099999999999994</c:v>
                </c:pt>
                <c:pt idx="23">
                  <c:v>60.7</c:v>
                </c:pt>
                <c:pt idx="24">
                  <c:v>60.3</c:v>
                </c:pt>
                <c:pt idx="25">
                  <c:v>59.8</c:v>
                </c:pt>
                <c:pt idx="26">
                  <c:v>57.7</c:v>
                </c:pt>
                <c:pt idx="27">
                  <c:v>56.9</c:v>
                </c:pt>
                <c:pt idx="28">
                  <c:v>53.8</c:v>
                </c:pt>
                <c:pt idx="29">
                  <c:v>51.7</c:v>
                </c:pt>
                <c:pt idx="30">
                  <c:v>50.9</c:v>
                </c:pt>
                <c:pt idx="31">
                  <c:v>48.2</c:v>
                </c:pt>
                <c:pt idx="32">
                  <c:v>48</c:v>
                </c:pt>
                <c:pt idx="33">
                  <c:v>47.1</c:v>
                </c:pt>
                <c:pt idx="34">
                  <c:v>45.9</c:v>
                </c:pt>
                <c:pt idx="35">
                  <c:v>44</c:v>
                </c:pt>
                <c:pt idx="36">
                  <c:v>35.1</c:v>
                </c:pt>
                <c:pt idx="37">
                  <c:v>57.448823529411762</c:v>
                </c:pt>
                <c:pt idx="38">
                  <c:v>69.900000000000006</c:v>
                </c:pt>
                <c:pt idx="39">
                  <c:v>66.2</c:v>
                </c:pt>
                <c:pt idx="40">
                  <c:v>64.59</c:v>
                </c:pt>
                <c:pt idx="41">
                  <c:v>62.9</c:v>
                </c:pt>
                <c:pt idx="42">
                  <c:v>62.3</c:v>
                </c:pt>
                <c:pt idx="43">
                  <c:v>61.04</c:v>
                </c:pt>
                <c:pt idx="44">
                  <c:v>61</c:v>
                </c:pt>
                <c:pt idx="45">
                  <c:v>58.1</c:v>
                </c:pt>
                <c:pt idx="46">
                  <c:v>57.6</c:v>
                </c:pt>
                <c:pt idx="47">
                  <c:v>57</c:v>
                </c:pt>
                <c:pt idx="48">
                  <c:v>56.9</c:v>
                </c:pt>
                <c:pt idx="49">
                  <c:v>56.5</c:v>
                </c:pt>
                <c:pt idx="50">
                  <c:v>53.9</c:v>
                </c:pt>
                <c:pt idx="51">
                  <c:v>51.4</c:v>
                </c:pt>
                <c:pt idx="52">
                  <c:v>48.8</c:v>
                </c:pt>
                <c:pt idx="53">
                  <c:v>45.1</c:v>
                </c:pt>
                <c:pt idx="54">
                  <c:v>43.4</c:v>
                </c:pt>
                <c:pt idx="55">
                  <c:v>53.871428571428574</c:v>
                </c:pt>
                <c:pt idx="56">
                  <c:v>63.5</c:v>
                </c:pt>
                <c:pt idx="57">
                  <c:v>62</c:v>
                </c:pt>
                <c:pt idx="58">
                  <c:v>60.8</c:v>
                </c:pt>
                <c:pt idx="59">
                  <c:v>60.4</c:v>
                </c:pt>
                <c:pt idx="60">
                  <c:v>59</c:v>
                </c:pt>
                <c:pt idx="61">
                  <c:v>56.3</c:v>
                </c:pt>
                <c:pt idx="62">
                  <c:v>53.8</c:v>
                </c:pt>
                <c:pt idx="63">
                  <c:v>53.7</c:v>
                </c:pt>
                <c:pt idx="64">
                  <c:v>53.5</c:v>
                </c:pt>
                <c:pt idx="65">
                  <c:v>53</c:v>
                </c:pt>
                <c:pt idx="66">
                  <c:v>51</c:v>
                </c:pt>
                <c:pt idx="67">
                  <c:v>49</c:v>
                </c:pt>
                <c:pt idx="68">
                  <c:v>41.2</c:v>
                </c:pt>
                <c:pt idx="69">
                  <c:v>37</c:v>
                </c:pt>
                <c:pt idx="70">
                  <c:v>55.968965517241386</c:v>
                </c:pt>
                <c:pt idx="71">
                  <c:v>61.7</c:v>
                </c:pt>
                <c:pt idx="72">
                  <c:v>61.5</c:v>
                </c:pt>
                <c:pt idx="73">
                  <c:v>61.4</c:v>
                </c:pt>
                <c:pt idx="74">
                  <c:v>61</c:v>
                </c:pt>
                <c:pt idx="75">
                  <c:v>60.9</c:v>
                </c:pt>
                <c:pt idx="76">
                  <c:v>59.4</c:v>
                </c:pt>
                <c:pt idx="77">
                  <c:v>58.4</c:v>
                </c:pt>
                <c:pt idx="78">
                  <c:v>58</c:v>
                </c:pt>
                <c:pt idx="79">
                  <c:v>58</c:v>
                </c:pt>
                <c:pt idx="80">
                  <c:v>58</c:v>
                </c:pt>
                <c:pt idx="81">
                  <c:v>58</c:v>
                </c:pt>
                <c:pt idx="82">
                  <c:v>57.4</c:v>
                </c:pt>
                <c:pt idx="83">
                  <c:v>57.1</c:v>
                </c:pt>
                <c:pt idx="84">
                  <c:v>57</c:v>
                </c:pt>
                <c:pt idx="85">
                  <c:v>57</c:v>
                </c:pt>
                <c:pt idx="86">
                  <c:v>56.6</c:v>
                </c:pt>
                <c:pt idx="87">
                  <c:v>56</c:v>
                </c:pt>
                <c:pt idx="88">
                  <c:v>56</c:v>
                </c:pt>
                <c:pt idx="89">
                  <c:v>55.9</c:v>
                </c:pt>
                <c:pt idx="90">
                  <c:v>55</c:v>
                </c:pt>
                <c:pt idx="91">
                  <c:v>55</c:v>
                </c:pt>
                <c:pt idx="92">
                  <c:v>54.2</c:v>
                </c:pt>
                <c:pt idx="93">
                  <c:v>52.6</c:v>
                </c:pt>
                <c:pt idx="94">
                  <c:v>52.4</c:v>
                </c:pt>
                <c:pt idx="95">
                  <c:v>51.8</c:v>
                </c:pt>
                <c:pt idx="96">
                  <c:v>51</c:v>
                </c:pt>
                <c:pt idx="97">
                  <c:v>49.8</c:v>
                </c:pt>
                <c:pt idx="98">
                  <c:v>48</c:v>
                </c:pt>
                <c:pt idx="99">
                  <c:v>44</c:v>
                </c:pt>
                <c:pt idx="100">
                  <c:v>56.793448920911047</c:v>
                </c:pt>
                <c:pt idx="101">
                  <c:v>67.79069767441861</c:v>
                </c:pt>
                <c:pt idx="102">
                  <c:v>67.604166666666671</c:v>
                </c:pt>
                <c:pt idx="103">
                  <c:v>67.027777777777771</c:v>
                </c:pt>
                <c:pt idx="104">
                  <c:v>61.782608695652172</c:v>
                </c:pt>
                <c:pt idx="105">
                  <c:v>59</c:v>
                </c:pt>
                <c:pt idx="106">
                  <c:v>52.7</c:v>
                </c:pt>
                <c:pt idx="107">
                  <c:v>48.4</c:v>
                </c:pt>
                <c:pt idx="108">
                  <c:v>46.52</c:v>
                </c:pt>
                <c:pt idx="109">
                  <c:v>40.315789473684212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06176"/>
        <c:axId val="93512064"/>
      </c:lineChart>
      <c:catAx>
        <c:axId val="9350617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512064"/>
        <c:crosses val="autoZero"/>
        <c:auto val="1"/>
        <c:lblAlgn val="ctr"/>
        <c:lblOffset val="100"/>
        <c:noMultiLvlLbl val="0"/>
      </c:catAx>
      <c:valAx>
        <c:axId val="93512064"/>
        <c:scaling>
          <c:orientation val="minMax"/>
          <c:max val="9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506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832379818999796"/>
          <c:y val="2.0234705298709174E-2"/>
          <c:w val="0.7352474982812619"/>
          <c:h val="4.2778218905579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0</xdr:row>
      <xdr:rowOff>68000</xdr:rowOff>
    </xdr:from>
    <xdr:to>
      <xdr:col>24</xdr:col>
      <xdr:colOff>476249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0.03685</cdr:x>
      <cdr:y>0.08291</cdr:y>
    </cdr:from>
    <cdr:to>
      <cdr:x>0.03739</cdr:x>
      <cdr:y>0.65071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>
          <a:off x="584730" y="418833"/>
          <a:ext cx="8588" cy="28683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0.21482</cdr:x>
      <cdr:y>0.07615</cdr:y>
    </cdr:from>
    <cdr:to>
      <cdr:x>0.21496</cdr:x>
      <cdr:y>0.65582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3408610" y="384685"/>
          <a:ext cx="2221" cy="292831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0.35674</cdr:x>
      <cdr:y>0.08113</cdr:y>
    </cdr:from>
    <cdr:to>
      <cdr:x>0.35857</cdr:x>
      <cdr:y>0.65249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5660448" y="409843"/>
          <a:ext cx="29037" cy="288633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0.51454</cdr:x>
      <cdr:y>0.08024</cdr:y>
    </cdr:from>
    <cdr:to>
      <cdr:x>0.51509</cdr:x>
      <cdr:y>0.65893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8164223" y="405348"/>
          <a:ext cx="8727" cy="29233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0.64861</cdr:x>
      <cdr:y>0.07893</cdr:y>
    </cdr:from>
    <cdr:to>
      <cdr:x>0.65009</cdr:x>
      <cdr:y>0.65711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0294094" y="398730"/>
          <a:ext cx="23489" cy="29207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0.91357</cdr:x>
      <cdr:y>0.08036</cdr:y>
    </cdr:from>
    <cdr:to>
      <cdr:x>0.91487</cdr:x>
      <cdr:y>0.65334</cdr:y>
    </cdr:to>
    <cdr:cxnSp macro="">
      <cdr:nvCxnSpPr>
        <cdr:cNvPr id="23" name="Прямая соединительная линия 22"/>
        <cdr:cNvCxnSpPr/>
      </cdr:nvCxnSpPr>
      <cdr:spPr>
        <a:xfrm xmlns:a="http://schemas.openxmlformats.org/drawingml/2006/main">
          <a:off x="14499318" y="405954"/>
          <a:ext cx="20632" cy="28945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0.11689</cdr:x>
      <cdr:y>0.07872</cdr:y>
    </cdr:from>
    <cdr:to>
      <cdr:x>0.11756</cdr:x>
      <cdr:y>0.66113</cdr:y>
    </cdr:to>
    <cdr:cxnSp macro="">
      <cdr:nvCxnSpPr>
        <cdr:cNvPr id="9" name="Прямая соединительная линия 8"/>
        <cdr:cNvCxnSpPr/>
      </cdr:nvCxnSpPr>
      <cdr:spPr>
        <a:xfrm xmlns:a="http://schemas.openxmlformats.org/drawingml/2006/main" flipH="1">
          <a:off x="1854730" y="397667"/>
          <a:ext cx="10583" cy="294216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83344</xdr:colOff>
      <xdr:row>0</xdr:row>
      <xdr:rowOff>74084</xdr:rowOff>
    </xdr:from>
    <xdr:to>
      <xdr:col>24</xdr:col>
      <xdr:colOff>535781</xdr:colOff>
      <xdr:row>0</xdr:row>
      <xdr:rowOff>5119687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0.03826</cdr:x>
      <cdr:y>0.06922</cdr:y>
    </cdr:from>
    <cdr:to>
      <cdr:x>0.03865</cdr:x>
      <cdr:y>0.65698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608817" y="349249"/>
          <a:ext cx="6339" cy="296561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0.21342</cdr:x>
      <cdr:y>0.06437</cdr:y>
    </cdr:from>
    <cdr:to>
      <cdr:x>0.21488</cdr:x>
      <cdr:y>0.66702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="" xmlns:a16="http://schemas.microsoft.com/office/drawing/2014/main" id="{CA5B01B3-3963-4ACD-B682-D5AC4D7E2FD0}"/>
            </a:ext>
          </a:extLst>
        </cdr:cNvPr>
        <cdr:cNvCxnSpPr/>
      </cdr:nvCxnSpPr>
      <cdr:spPr>
        <a:xfrm xmlns:a="http://schemas.openxmlformats.org/drawingml/2006/main">
          <a:off x="3396444" y="324810"/>
          <a:ext cx="23295" cy="30406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0.35731</cdr:x>
      <cdr:y>0.06673</cdr:y>
    </cdr:from>
    <cdr:to>
      <cdr:x>0.35789</cdr:x>
      <cdr:y>0.64635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>
          <a:off x="5687855" y="336695"/>
          <a:ext cx="9232" cy="292453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0.51683</cdr:x>
      <cdr:y>0.06965</cdr:y>
    </cdr:from>
    <cdr:to>
      <cdr:x>0.51738</cdr:x>
      <cdr:y>0.64834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>
          <a:off x="8227259" y="351428"/>
          <a:ext cx="8755" cy="29198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0.64912</cdr:x>
      <cdr:y>0.06531</cdr:y>
    </cdr:from>
    <cdr:to>
      <cdr:x>0.64996</cdr:x>
      <cdr:y>0.6602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8679E72-5A3D-4668-92BC-1FFBEFC86D92}"/>
            </a:ext>
          </a:extLst>
        </cdr:cNvPr>
        <cdr:cNvCxnSpPr/>
      </cdr:nvCxnSpPr>
      <cdr:spPr>
        <a:xfrm xmlns:a="http://schemas.openxmlformats.org/drawingml/2006/main">
          <a:off x="10333104" y="329532"/>
          <a:ext cx="13427" cy="300157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0.91442</cdr:x>
      <cdr:y>0.07102</cdr:y>
    </cdr:from>
    <cdr:to>
      <cdr:x>0.91578</cdr:x>
      <cdr:y>0.65462</cdr:y>
    </cdr:to>
    <cdr:cxnSp macro="">
      <cdr:nvCxnSpPr>
        <cdr:cNvPr id="23" name="Прямая соединительная линия 22"/>
        <cdr:cNvCxnSpPr/>
      </cdr:nvCxnSpPr>
      <cdr:spPr>
        <a:xfrm xmlns:a="http://schemas.openxmlformats.org/drawingml/2006/main">
          <a:off x="14556361" y="358339"/>
          <a:ext cx="21649" cy="294461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0.11779</cdr:x>
      <cdr:y>0.07132</cdr:y>
    </cdr:from>
    <cdr:to>
      <cdr:x>0.11912</cdr:x>
      <cdr:y>0.66492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 flipH="1">
          <a:off x="1874574" y="359833"/>
          <a:ext cx="21165" cy="299508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85546875" customWidth="1"/>
    <col min="2" max="2" width="32.5703125" customWidth="1"/>
    <col min="3" max="21" width="8.7109375" customWidth="1"/>
  </cols>
  <sheetData>
    <row r="1" spans="1:10" ht="409.5" customHeight="1" thickBot="1" x14ac:dyDescent="0.3"/>
    <row r="2" spans="1:10" ht="15" customHeight="1" x14ac:dyDescent="0.25">
      <c r="A2" s="393" t="s">
        <v>40</v>
      </c>
      <c r="B2" s="395" t="s">
        <v>74</v>
      </c>
      <c r="C2" s="397">
        <v>2022</v>
      </c>
      <c r="D2" s="398"/>
      <c r="E2" s="398"/>
      <c r="F2" s="399"/>
      <c r="G2" s="391" t="s">
        <v>86</v>
      </c>
    </row>
    <row r="3" spans="1:10" ht="48.75" customHeight="1" thickBot="1" x14ac:dyDescent="0.3">
      <c r="A3" s="394"/>
      <c r="B3" s="396"/>
      <c r="C3" s="231" t="s">
        <v>94</v>
      </c>
      <c r="D3" s="232" t="s">
        <v>95</v>
      </c>
      <c r="E3" s="303" t="s">
        <v>96</v>
      </c>
      <c r="F3" s="78" t="s">
        <v>85</v>
      </c>
      <c r="G3" s="392"/>
    </row>
    <row r="4" spans="1:10" ht="15" customHeight="1" thickBot="1" x14ac:dyDescent="0.3">
      <c r="A4" s="161"/>
      <c r="B4" s="162" t="s">
        <v>111</v>
      </c>
      <c r="C4" s="163">
        <f>C5+C14+C25+C41+C59+C74+C104</f>
        <v>2613</v>
      </c>
      <c r="D4" s="188">
        <f>AVERAGE(D6:D13,D15:D24,D26:D40,D42:D58,D60:D73,D75:D103,D105:D113)</f>
        <v>55.710779218087538</v>
      </c>
      <c r="E4" s="421">
        <v>57.5</v>
      </c>
      <c r="F4" s="164"/>
      <c r="G4" s="165"/>
      <c r="I4" s="143"/>
      <c r="J4" s="27" t="s">
        <v>81</v>
      </c>
    </row>
    <row r="5" spans="1:10" ht="15" customHeight="1" thickBot="1" x14ac:dyDescent="0.3">
      <c r="A5" s="156"/>
      <c r="B5" s="157" t="s">
        <v>110</v>
      </c>
      <c r="C5" s="158">
        <f>SUM(C6:C13)</f>
        <v>182</v>
      </c>
      <c r="D5" s="168">
        <f>AVERAGE(D6:D13)</f>
        <v>57.416054994591178</v>
      </c>
      <c r="E5" s="422">
        <v>57.5</v>
      </c>
      <c r="F5" s="159"/>
      <c r="G5" s="160"/>
      <c r="I5" s="95"/>
      <c r="J5" s="27" t="s">
        <v>82</v>
      </c>
    </row>
    <row r="6" spans="1:10" ht="15" customHeight="1" x14ac:dyDescent="0.25">
      <c r="A6" s="191">
        <v>1</v>
      </c>
      <c r="B6" s="84" t="s">
        <v>122</v>
      </c>
      <c r="C6" s="286">
        <v>39</v>
      </c>
      <c r="D6" s="288">
        <v>57.871794871794869</v>
      </c>
      <c r="E6" s="438">
        <v>57.5</v>
      </c>
      <c r="F6" s="254">
        <v>43</v>
      </c>
      <c r="G6" s="81">
        <f>F6</f>
        <v>43</v>
      </c>
      <c r="I6" s="276"/>
      <c r="J6" s="27" t="s">
        <v>83</v>
      </c>
    </row>
    <row r="7" spans="1:10" ht="15" customHeight="1" x14ac:dyDescent="0.25">
      <c r="A7" s="171">
        <v>2</v>
      </c>
      <c r="B7" s="152" t="s">
        <v>51</v>
      </c>
      <c r="C7" s="286">
        <v>32</v>
      </c>
      <c r="D7" s="288">
        <v>56.3125</v>
      </c>
      <c r="E7" s="438">
        <v>57.5</v>
      </c>
      <c r="F7" s="254">
        <v>57</v>
      </c>
      <c r="G7" s="172">
        <f t="shared" ref="G7:G60" si="0">F7</f>
        <v>57</v>
      </c>
      <c r="H7" s="69"/>
      <c r="I7" s="28"/>
      <c r="J7" s="27" t="s">
        <v>84</v>
      </c>
    </row>
    <row r="8" spans="1:10" ht="15" customHeight="1" x14ac:dyDescent="0.25">
      <c r="A8" s="70">
        <v>3</v>
      </c>
      <c r="B8" s="85" t="s">
        <v>49</v>
      </c>
      <c r="C8" s="260">
        <v>24</v>
      </c>
      <c r="D8" s="46">
        <v>67.629629629629633</v>
      </c>
      <c r="E8" s="423">
        <v>57.5</v>
      </c>
      <c r="F8" s="207">
        <v>3</v>
      </c>
      <c r="G8" s="79">
        <f t="shared" si="0"/>
        <v>3</v>
      </c>
      <c r="H8" s="69"/>
    </row>
    <row r="9" spans="1:10" ht="15" customHeight="1" x14ac:dyDescent="0.25">
      <c r="A9" s="70">
        <v>4</v>
      </c>
      <c r="B9" s="85" t="s">
        <v>50</v>
      </c>
      <c r="C9" s="260">
        <v>24</v>
      </c>
      <c r="D9" s="46">
        <v>57.875</v>
      </c>
      <c r="E9" s="423">
        <v>57.5</v>
      </c>
      <c r="F9" s="207">
        <v>42</v>
      </c>
      <c r="G9" s="79">
        <f t="shared" si="0"/>
        <v>42</v>
      </c>
      <c r="H9" s="69"/>
    </row>
    <row r="10" spans="1:10" ht="15" customHeight="1" x14ac:dyDescent="0.25">
      <c r="A10" s="70">
        <v>5</v>
      </c>
      <c r="B10" s="85" t="s">
        <v>147</v>
      </c>
      <c r="C10" s="260">
        <v>14</v>
      </c>
      <c r="D10" s="46">
        <v>57.071428571428569</v>
      </c>
      <c r="E10" s="423">
        <v>57.5</v>
      </c>
      <c r="F10" s="207">
        <v>48</v>
      </c>
      <c r="G10" s="79">
        <f t="shared" si="0"/>
        <v>48</v>
      </c>
      <c r="H10" s="69"/>
    </row>
    <row r="11" spans="1:10" ht="15" customHeight="1" x14ac:dyDescent="0.25">
      <c r="A11" s="70">
        <v>6</v>
      </c>
      <c r="B11" s="85" t="s">
        <v>123</v>
      </c>
      <c r="C11" s="260">
        <v>21</v>
      </c>
      <c r="D11" s="46">
        <v>61.714285714285715</v>
      </c>
      <c r="E11" s="423">
        <v>57.5</v>
      </c>
      <c r="F11" s="207">
        <v>17</v>
      </c>
      <c r="G11" s="79">
        <f t="shared" si="0"/>
        <v>17</v>
      </c>
      <c r="H11" s="69"/>
    </row>
    <row r="12" spans="1:10" ht="15" customHeight="1" x14ac:dyDescent="0.25">
      <c r="A12" s="169">
        <v>7</v>
      </c>
      <c r="B12" s="85" t="s">
        <v>52</v>
      </c>
      <c r="C12" s="260">
        <v>9</v>
      </c>
      <c r="D12" s="46">
        <v>49.222222222222221</v>
      </c>
      <c r="E12" s="423">
        <v>57.5</v>
      </c>
      <c r="F12" s="207">
        <v>84</v>
      </c>
      <c r="G12" s="79">
        <f t="shared" si="0"/>
        <v>84</v>
      </c>
      <c r="H12" s="69"/>
    </row>
    <row r="13" spans="1:10" ht="15" customHeight="1" thickBot="1" x14ac:dyDescent="0.3">
      <c r="A13" s="169">
        <v>8</v>
      </c>
      <c r="B13" s="190" t="s">
        <v>112</v>
      </c>
      <c r="C13" s="287">
        <v>19</v>
      </c>
      <c r="D13" s="289">
        <v>51.631578947368418</v>
      </c>
      <c r="E13" s="436">
        <v>57.5</v>
      </c>
      <c r="F13" s="259">
        <v>78</v>
      </c>
      <c r="G13" s="170">
        <f t="shared" si="0"/>
        <v>78</v>
      </c>
      <c r="H13" s="69"/>
    </row>
    <row r="14" spans="1:10" ht="15" customHeight="1" thickBot="1" x14ac:dyDescent="0.3">
      <c r="A14" s="173"/>
      <c r="B14" s="157" t="s">
        <v>109</v>
      </c>
      <c r="C14" s="158">
        <f>SUM(C15:C24)</f>
        <v>233</v>
      </c>
      <c r="D14" s="168">
        <f>AVERAGE(D15:D24)</f>
        <v>57.19</v>
      </c>
      <c r="E14" s="422">
        <v>57.5</v>
      </c>
      <c r="F14" s="159"/>
      <c r="G14" s="174"/>
      <c r="H14" s="69"/>
    </row>
    <row r="15" spans="1:10" ht="15" customHeight="1" x14ac:dyDescent="0.25">
      <c r="A15" s="70">
        <v>1</v>
      </c>
      <c r="B15" s="85" t="s">
        <v>33</v>
      </c>
      <c r="C15" s="260">
        <v>45</v>
      </c>
      <c r="D15" s="46">
        <v>56.4</v>
      </c>
      <c r="E15" s="423">
        <v>57.5</v>
      </c>
      <c r="F15" s="207">
        <v>56</v>
      </c>
      <c r="G15" s="79">
        <f t="shared" si="0"/>
        <v>56</v>
      </c>
      <c r="H15" s="69"/>
    </row>
    <row r="16" spans="1:10" ht="15" customHeight="1" x14ac:dyDescent="0.25">
      <c r="A16" s="70">
        <v>2</v>
      </c>
      <c r="B16" s="85" t="s">
        <v>32</v>
      </c>
      <c r="C16" s="260">
        <v>31</v>
      </c>
      <c r="D16" s="46">
        <v>62.8</v>
      </c>
      <c r="E16" s="423">
        <v>57.5</v>
      </c>
      <c r="F16" s="207">
        <v>13</v>
      </c>
      <c r="G16" s="79">
        <f t="shared" si="0"/>
        <v>13</v>
      </c>
      <c r="H16" s="69"/>
    </row>
    <row r="17" spans="1:8" ht="15" customHeight="1" x14ac:dyDescent="0.25">
      <c r="A17" s="70">
        <v>3</v>
      </c>
      <c r="B17" s="152" t="s">
        <v>34</v>
      </c>
      <c r="C17" s="286">
        <v>33</v>
      </c>
      <c r="D17" s="288">
        <v>64.7</v>
      </c>
      <c r="E17" s="438">
        <v>57.5</v>
      </c>
      <c r="F17" s="254">
        <v>8</v>
      </c>
      <c r="G17" s="172">
        <f t="shared" si="0"/>
        <v>8</v>
      </c>
      <c r="H17" s="69"/>
    </row>
    <row r="18" spans="1:8" ht="15" customHeight="1" x14ac:dyDescent="0.25">
      <c r="A18" s="70">
        <v>4</v>
      </c>
      <c r="B18" s="86" t="s">
        <v>35</v>
      </c>
      <c r="C18" s="271">
        <v>30</v>
      </c>
      <c r="D18" s="47">
        <v>64</v>
      </c>
      <c r="E18" s="425">
        <v>57.5</v>
      </c>
      <c r="F18" s="211">
        <v>10</v>
      </c>
      <c r="G18" s="79">
        <f t="shared" si="0"/>
        <v>10</v>
      </c>
      <c r="H18" s="69"/>
    </row>
    <row r="19" spans="1:8" ht="15" customHeight="1" x14ac:dyDescent="0.25">
      <c r="A19" s="70">
        <v>5</v>
      </c>
      <c r="B19" s="86" t="s">
        <v>36</v>
      </c>
      <c r="C19" s="271">
        <v>24</v>
      </c>
      <c r="D19" s="47">
        <v>58.8</v>
      </c>
      <c r="E19" s="425">
        <v>57.5</v>
      </c>
      <c r="F19" s="211">
        <v>33</v>
      </c>
      <c r="G19" s="79">
        <f t="shared" si="0"/>
        <v>33</v>
      </c>
      <c r="H19" s="69"/>
    </row>
    <row r="20" spans="1:8" ht="15" customHeight="1" x14ac:dyDescent="0.25">
      <c r="A20" s="70">
        <v>6</v>
      </c>
      <c r="B20" s="86" t="s">
        <v>125</v>
      </c>
      <c r="C20" s="271">
        <v>3</v>
      </c>
      <c r="D20" s="47">
        <v>58</v>
      </c>
      <c r="E20" s="425">
        <v>57.5</v>
      </c>
      <c r="F20" s="211">
        <v>37</v>
      </c>
      <c r="G20" s="79">
        <f t="shared" si="0"/>
        <v>37</v>
      </c>
      <c r="H20" s="69"/>
    </row>
    <row r="21" spans="1:8" ht="15" customHeight="1" x14ac:dyDescent="0.25">
      <c r="A21" s="70">
        <v>7</v>
      </c>
      <c r="B21" s="86" t="s">
        <v>38</v>
      </c>
      <c r="C21" s="271">
        <v>17</v>
      </c>
      <c r="D21" s="47">
        <v>58.2</v>
      </c>
      <c r="E21" s="425">
        <v>57.5</v>
      </c>
      <c r="F21" s="211">
        <v>35</v>
      </c>
      <c r="G21" s="79">
        <f t="shared" si="0"/>
        <v>35</v>
      </c>
      <c r="H21" s="69"/>
    </row>
    <row r="22" spans="1:8" ht="15" customHeight="1" x14ac:dyDescent="0.25">
      <c r="A22" s="70">
        <v>8</v>
      </c>
      <c r="B22" s="154" t="s">
        <v>31</v>
      </c>
      <c r="C22" s="273">
        <v>14</v>
      </c>
      <c r="D22" s="275">
        <v>40.700000000000003</v>
      </c>
      <c r="E22" s="427">
        <v>57.5</v>
      </c>
      <c r="F22" s="257">
        <v>99</v>
      </c>
      <c r="G22" s="79">
        <f t="shared" si="0"/>
        <v>99</v>
      </c>
      <c r="H22" s="69"/>
    </row>
    <row r="23" spans="1:8" ht="15" customHeight="1" x14ac:dyDescent="0.25">
      <c r="A23" s="70">
        <v>9</v>
      </c>
      <c r="B23" s="86" t="s">
        <v>126</v>
      </c>
      <c r="C23" s="271">
        <v>21</v>
      </c>
      <c r="D23" s="47">
        <v>54.8</v>
      </c>
      <c r="E23" s="425">
        <v>57.5</v>
      </c>
      <c r="F23" s="211">
        <v>64</v>
      </c>
      <c r="G23" s="79">
        <f t="shared" si="0"/>
        <v>64</v>
      </c>
      <c r="H23" s="69"/>
    </row>
    <row r="24" spans="1:8" ht="15" customHeight="1" thickBot="1" x14ac:dyDescent="0.3">
      <c r="A24" s="70">
        <v>10</v>
      </c>
      <c r="B24" s="86" t="s">
        <v>29</v>
      </c>
      <c r="C24" s="271">
        <v>15</v>
      </c>
      <c r="D24" s="47">
        <v>53.5</v>
      </c>
      <c r="E24" s="425">
        <v>57.5</v>
      </c>
      <c r="F24" s="211">
        <v>70</v>
      </c>
      <c r="G24" s="79">
        <f t="shared" si="0"/>
        <v>70</v>
      </c>
      <c r="H24" s="69"/>
    </row>
    <row r="25" spans="1:8" ht="15" customHeight="1" thickBot="1" x14ac:dyDescent="0.3">
      <c r="A25" s="173"/>
      <c r="B25" s="157" t="s">
        <v>108</v>
      </c>
      <c r="C25" s="158">
        <f>SUM(C26:C40)</f>
        <v>272</v>
      </c>
      <c r="D25" s="168">
        <f>AVERAGE(D26:D40)</f>
        <v>52.413333333333334</v>
      </c>
      <c r="E25" s="422">
        <v>57.5</v>
      </c>
      <c r="F25" s="159"/>
      <c r="G25" s="174"/>
      <c r="H25" s="69"/>
    </row>
    <row r="26" spans="1:8" ht="15" customHeight="1" x14ac:dyDescent="0.25">
      <c r="A26" s="68">
        <v>1</v>
      </c>
      <c r="B26" s="84" t="s">
        <v>53</v>
      </c>
      <c r="C26" s="286">
        <v>32</v>
      </c>
      <c r="D26" s="288">
        <v>60.3</v>
      </c>
      <c r="E26" s="438">
        <v>57.5</v>
      </c>
      <c r="F26" s="254">
        <v>28</v>
      </c>
      <c r="G26" s="81">
        <f t="shared" si="0"/>
        <v>28</v>
      </c>
      <c r="H26" s="69"/>
    </row>
    <row r="27" spans="1:8" ht="15" customHeight="1" x14ac:dyDescent="0.25">
      <c r="A27" s="192">
        <v>2</v>
      </c>
      <c r="B27" s="152" t="s">
        <v>113</v>
      </c>
      <c r="C27" s="286">
        <v>26</v>
      </c>
      <c r="D27" s="288">
        <v>60.7</v>
      </c>
      <c r="E27" s="438">
        <v>57.5</v>
      </c>
      <c r="F27" s="254">
        <v>26</v>
      </c>
      <c r="G27" s="172">
        <f t="shared" si="0"/>
        <v>26</v>
      </c>
      <c r="H27" s="69"/>
    </row>
    <row r="28" spans="1:8" ht="15" customHeight="1" x14ac:dyDescent="0.25">
      <c r="A28" s="72">
        <v>3</v>
      </c>
      <c r="B28" s="85" t="s">
        <v>48</v>
      </c>
      <c r="C28" s="260">
        <v>21</v>
      </c>
      <c r="D28" s="46">
        <v>59.8</v>
      </c>
      <c r="E28" s="423">
        <v>57.5</v>
      </c>
      <c r="F28" s="207">
        <v>29</v>
      </c>
      <c r="G28" s="79">
        <f t="shared" si="0"/>
        <v>29</v>
      </c>
      <c r="H28" s="69"/>
    </row>
    <row r="29" spans="1:8" ht="15" customHeight="1" x14ac:dyDescent="0.25">
      <c r="A29" s="72">
        <v>4</v>
      </c>
      <c r="B29" s="85" t="s">
        <v>47</v>
      </c>
      <c r="C29" s="260">
        <v>11</v>
      </c>
      <c r="D29" s="46">
        <v>50.9</v>
      </c>
      <c r="E29" s="423">
        <v>57.5</v>
      </c>
      <c r="F29" s="207">
        <v>82</v>
      </c>
      <c r="G29" s="79">
        <f t="shared" si="0"/>
        <v>82</v>
      </c>
      <c r="H29" s="69"/>
    </row>
    <row r="30" spans="1:8" ht="15" customHeight="1" x14ac:dyDescent="0.25">
      <c r="A30" s="72">
        <v>5</v>
      </c>
      <c r="B30" s="85" t="s">
        <v>46</v>
      </c>
      <c r="C30" s="260">
        <v>22</v>
      </c>
      <c r="D30" s="46">
        <v>57.7</v>
      </c>
      <c r="E30" s="423">
        <v>57.5</v>
      </c>
      <c r="F30" s="207">
        <v>44</v>
      </c>
      <c r="G30" s="79">
        <f t="shared" si="0"/>
        <v>44</v>
      </c>
      <c r="H30" s="69"/>
    </row>
    <row r="31" spans="1:8" ht="15" customHeight="1" x14ac:dyDescent="0.25">
      <c r="A31" s="72">
        <v>6</v>
      </c>
      <c r="B31" s="85" t="s">
        <v>26</v>
      </c>
      <c r="C31" s="260">
        <v>7</v>
      </c>
      <c r="D31" s="46">
        <v>35.1</v>
      </c>
      <c r="E31" s="423">
        <v>57.5</v>
      </c>
      <c r="F31" s="207">
        <v>102</v>
      </c>
      <c r="G31" s="79">
        <f t="shared" si="0"/>
        <v>102</v>
      </c>
      <c r="H31" s="69"/>
    </row>
    <row r="32" spans="1:8" ht="15" customHeight="1" x14ac:dyDescent="0.25">
      <c r="A32" s="72">
        <v>7</v>
      </c>
      <c r="B32" s="85" t="s">
        <v>24</v>
      </c>
      <c r="C32" s="260">
        <v>12</v>
      </c>
      <c r="D32" s="46">
        <v>45.9</v>
      </c>
      <c r="E32" s="423">
        <v>57.5</v>
      </c>
      <c r="F32" s="207">
        <v>93</v>
      </c>
      <c r="G32" s="79">
        <f t="shared" si="0"/>
        <v>93</v>
      </c>
      <c r="H32" s="69"/>
    </row>
    <row r="33" spans="1:8" ht="15" customHeight="1" x14ac:dyDescent="0.25">
      <c r="A33" s="72">
        <v>8</v>
      </c>
      <c r="B33" s="85" t="s">
        <v>25</v>
      </c>
      <c r="C33" s="260">
        <v>14</v>
      </c>
      <c r="D33" s="46">
        <v>51.7</v>
      </c>
      <c r="E33" s="423">
        <v>57.5</v>
      </c>
      <c r="F33" s="207">
        <v>77</v>
      </c>
      <c r="G33" s="79">
        <f t="shared" si="0"/>
        <v>77</v>
      </c>
      <c r="H33" s="69"/>
    </row>
    <row r="34" spans="1:8" ht="15" customHeight="1" x14ac:dyDescent="0.25">
      <c r="A34" s="72">
        <v>9</v>
      </c>
      <c r="B34" s="85" t="s">
        <v>128</v>
      </c>
      <c r="C34" s="260">
        <v>26</v>
      </c>
      <c r="D34" s="46">
        <v>48</v>
      </c>
      <c r="E34" s="423">
        <v>57.5</v>
      </c>
      <c r="F34" s="207">
        <v>89</v>
      </c>
      <c r="G34" s="79">
        <f t="shared" si="0"/>
        <v>89</v>
      </c>
      <c r="H34" s="69"/>
    </row>
    <row r="35" spans="1:8" ht="15" customHeight="1" x14ac:dyDescent="0.25">
      <c r="A35" s="72">
        <v>10</v>
      </c>
      <c r="B35" s="85" t="s">
        <v>28</v>
      </c>
      <c r="C35" s="260">
        <v>22</v>
      </c>
      <c r="D35" s="46">
        <v>66.099999999999994</v>
      </c>
      <c r="E35" s="423">
        <v>57.5</v>
      </c>
      <c r="F35" s="207">
        <v>7</v>
      </c>
      <c r="G35" s="79">
        <f t="shared" si="0"/>
        <v>7</v>
      </c>
      <c r="H35" s="69"/>
    </row>
    <row r="36" spans="1:8" ht="15" customHeight="1" x14ac:dyDescent="0.25">
      <c r="A36" s="72">
        <v>11</v>
      </c>
      <c r="B36" s="150" t="s">
        <v>44</v>
      </c>
      <c r="C36" s="269">
        <v>10</v>
      </c>
      <c r="D36" s="270">
        <v>44</v>
      </c>
      <c r="E36" s="424">
        <v>57.5</v>
      </c>
      <c r="F36" s="208">
        <v>95</v>
      </c>
      <c r="G36" s="79">
        <f t="shared" si="0"/>
        <v>95</v>
      </c>
      <c r="H36" s="69"/>
    </row>
    <row r="37" spans="1:8" ht="15" customHeight="1" x14ac:dyDescent="0.25">
      <c r="A37" s="72">
        <v>12</v>
      </c>
      <c r="B37" s="85" t="s">
        <v>45</v>
      </c>
      <c r="C37" s="260">
        <v>17</v>
      </c>
      <c r="D37" s="46">
        <v>47.1</v>
      </c>
      <c r="E37" s="423">
        <v>57.5</v>
      </c>
      <c r="F37" s="207">
        <v>91</v>
      </c>
      <c r="G37" s="79">
        <f t="shared" si="0"/>
        <v>91</v>
      </c>
      <c r="H37" s="69"/>
    </row>
    <row r="38" spans="1:8" ht="15" customHeight="1" x14ac:dyDescent="0.25">
      <c r="A38" s="72">
        <v>13</v>
      </c>
      <c r="B38" s="85" t="s">
        <v>127</v>
      </c>
      <c r="C38" s="260">
        <v>10</v>
      </c>
      <c r="D38" s="46">
        <v>53.8</v>
      </c>
      <c r="E38" s="423">
        <v>57.5</v>
      </c>
      <c r="F38" s="207">
        <v>67</v>
      </c>
      <c r="G38" s="79">
        <f t="shared" si="0"/>
        <v>67</v>
      </c>
      <c r="H38" s="69"/>
    </row>
    <row r="39" spans="1:8" ht="15" customHeight="1" x14ac:dyDescent="0.25">
      <c r="A39" s="72">
        <v>14</v>
      </c>
      <c r="B39" s="85" t="s">
        <v>22</v>
      </c>
      <c r="C39" s="260">
        <v>23</v>
      </c>
      <c r="D39" s="46">
        <v>56.9</v>
      </c>
      <c r="E39" s="423">
        <v>57.5</v>
      </c>
      <c r="F39" s="207">
        <v>52</v>
      </c>
      <c r="G39" s="79">
        <f t="shared" si="0"/>
        <v>52</v>
      </c>
      <c r="H39" s="69"/>
    </row>
    <row r="40" spans="1:8" ht="15" customHeight="1" thickBot="1" x14ac:dyDescent="0.3">
      <c r="A40" s="72">
        <v>15</v>
      </c>
      <c r="B40" s="85" t="s">
        <v>27</v>
      </c>
      <c r="C40" s="260">
        <v>19</v>
      </c>
      <c r="D40" s="46">
        <v>48.2</v>
      </c>
      <c r="E40" s="423">
        <v>57.5</v>
      </c>
      <c r="F40" s="207">
        <v>88</v>
      </c>
      <c r="G40" s="79">
        <f t="shared" si="0"/>
        <v>88</v>
      </c>
      <c r="H40" s="69"/>
    </row>
    <row r="41" spans="1:8" ht="15" customHeight="1" thickBot="1" x14ac:dyDescent="0.3">
      <c r="A41" s="175"/>
      <c r="B41" s="176" t="s">
        <v>107</v>
      </c>
      <c r="C41" s="177">
        <f>SUM(C42:C58)</f>
        <v>424</v>
      </c>
      <c r="D41" s="178">
        <f>AVERAGE(D42:D58)</f>
        <v>57.448823529411754</v>
      </c>
      <c r="E41" s="428">
        <v>57.5</v>
      </c>
      <c r="F41" s="160"/>
      <c r="G41" s="174"/>
      <c r="H41" s="69"/>
    </row>
    <row r="42" spans="1:8" ht="15" customHeight="1" x14ac:dyDescent="0.25">
      <c r="A42" s="74">
        <v>1</v>
      </c>
      <c r="B42" s="85" t="s">
        <v>57</v>
      </c>
      <c r="C42" s="260">
        <v>88</v>
      </c>
      <c r="D42" s="46">
        <v>62.3</v>
      </c>
      <c r="E42" s="423">
        <v>57.5</v>
      </c>
      <c r="F42" s="207">
        <v>14</v>
      </c>
      <c r="G42" s="81">
        <f t="shared" si="0"/>
        <v>14</v>
      </c>
      <c r="H42" s="69"/>
    </row>
    <row r="43" spans="1:8" ht="15" customHeight="1" x14ac:dyDescent="0.25">
      <c r="A43" s="75">
        <v>2</v>
      </c>
      <c r="B43" s="85" t="s">
        <v>121</v>
      </c>
      <c r="C43" s="260">
        <v>30</v>
      </c>
      <c r="D43" s="46">
        <v>61</v>
      </c>
      <c r="E43" s="423">
        <v>57.5</v>
      </c>
      <c r="F43" s="207">
        <v>22</v>
      </c>
      <c r="G43" s="79">
        <f t="shared" si="0"/>
        <v>22</v>
      </c>
      <c r="H43" s="69"/>
    </row>
    <row r="44" spans="1:8" ht="15" customHeight="1" x14ac:dyDescent="0.25">
      <c r="A44" s="75">
        <v>3</v>
      </c>
      <c r="B44" s="85" t="s">
        <v>58</v>
      </c>
      <c r="C44" s="260">
        <v>40</v>
      </c>
      <c r="D44" s="46">
        <v>61.04</v>
      </c>
      <c r="E44" s="423">
        <v>57.5</v>
      </c>
      <c r="F44" s="207">
        <v>21</v>
      </c>
      <c r="G44" s="79">
        <f t="shared" si="0"/>
        <v>21</v>
      </c>
      <c r="H44" s="69"/>
    </row>
    <row r="45" spans="1:8" ht="15" customHeight="1" x14ac:dyDescent="0.25">
      <c r="A45" s="75">
        <v>4</v>
      </c>
      <c r="B45" s="85" t="s">
        <v>70</v>
      </c>
      <c r="C45" s="260">
        <v>65</v>
      </c>
      <c r="D45" s="46">
        <v>58.1</v>
      </c>
      <c r="E45" s="423">
        <v>57.5</v>
      </c>
      <c r="F45" s="207">
        <v>36</v>
      </c>
      <c r="G45" s="79">
        <f t="shared" si="0"/>
        <v>36</v>
      </c>
      <c r="H45" s="69"/>
    </row>
    <row r="46" spans="1:8" ht="15" customHeight="1" x14ac:dyDescent="0.25">
      <c r="A46" s="75">
        <v>5</v>
      </c>
      <c r="B46" s="85" t="s">
        <v>19</v>
      </c>
      <c r="C46" s="260">
        <v>32</v>
      </c>
      <c r="D46" s="46">
        <v>64.59</v>
      </c>
      <c r="E46" s="423">
        <v>57.5</v>
      </c>
      <c r="F46" s="207">
        <v>9</v>
      </c>
      <c r="G46" s="79">
        <f t="shared" si="0"/>
        <v>9</v>
      </c>
      <c r="H46" s="69"/>
    </row>
    <row r="47" spans="1:8" ht="15" customHeight="1" x14ac:dyDescent="0.25">
      <c r="A47" s="75">
        <v>6</v>
      </c>
      <c r="B47" s="85" t="s">
        <v>18</v>
      </c>
      <c r="C47" s="260">
        <v>20</v>
      </c>
      <c r="D47" s="46">
        <v>62.9</v>
      </c>
      <c r="E47" s="423">
        <v>57.5</v>
      </c>
      <c r="F47" s="207">
        <v>12</v>
      </c>
      <c r="G47" s="79">
        <f t="shared" si="0"/>
        <v>12</v>
      </c>
      <c r="H47" s="69"/>
    </row>
    <row r="48" spans="1:8" ht="15" customHeight="1" x14ac:dyDescent="0.25">
      <c r="A48" s="75">
        <v>7</v>
      </c>
      <c r="B48" s="190" t="s">
        <v>131</v>
      </c>
      <c r="C48" s="287">
        <v>14</v>
      </c>
      <c r="D48" s="289">
        <v>53.9</v>
      </c>
      <c r="E48" s="436">
        <v>57.5</v>
      </c>
      <c r="F48" s="259">
        <v>66</v>
      </c>
      <c r="G48" s="170">
        <f t="shared" si="0"/>
        <v>66</v>
      </c>
      <c r="H48" s="69"/>
    </row>
    <row r="49" spans="1:8" ht="15" customHeight="1" x14ac:dyDescent="0.25">
      <c r="A49" s="75">
        <v>8</v>
      </c>
      <c r="B49" s="85" t="s">
        <v>21</v>
      </c>
      <c r="C49" s="260">
        <v>6</v>
      </c>
      <c r="D49" s="46">
        <v>66.2</v>
      </c>
      <c r="E49" s="423">
        <v>57.5</v>
      </c>
      <c r="F49" s="207">
        <v>6</v>
      </c>
      <c r="G49" s="79">
        <f t="shared" si="0"/>
        <v>6</v>
      </c>
      <c r="H49" s="69"/>
    </row>
    <row r="50" spans="1:8" ht="15" customHeight="1" x14ac:dyDescent="0.25">
      <c r="A50" s="75">
        <v>9</v>
      </c>
      <c r="B50" s="85" t="s">
        <v>54</v>
      </c>
      <c r="C50" s="260">
        <v>8</v>
      </c>
      <c r="D50" s="46">
        <v>57.6</v>
      </c>
      <c r="E50" s="423">
        <v>57.5</v>
      </c>
      <c r="F50" s="207">
        <v>45</v>
      </c>
      <c r="G50" s="79">
        <f t="shared" si="0"/>
        <v>45</v>
      </c>
      <c r="H50" s="69"/>
    </row>
    <row r="51" spans="1:8" ht="15" customHeight="1" x14ac:dyDescent="0.25">
      <c r="A51" s="75">
        <v>10</v>
      </c>
      <c r="B51" s="85" t="s">
        <v>43</v>
      </c>
      <c r="C51" s="260">
        <v>14</v>
      </c>
      <c r="D51" s="46">
        <v>43.4</v>
      </c>
      <c r="E51" s="423">
        <v>57.5</v>
      </c>
      <c r="F51" s="207">
        <v>97</v>
      </c>
      <c r="G51" s="79">
        <f t="shared" si="0"/>
        <v>97</v>
      </c>
      <c r="H51" s="69"/>
    </row>
    <row r="52" spans="1:8" ht="15" customHeight="1" x14ac:dyDescent="0.25">
      <c r="A52" s="75">
        <v>11</v>
      </c>
      <c r="B52" s="86" t="s">
        <v>97</v>
      </c>
      <c r="C52" s="271">
        <v>28</v>
      </c>
      <c r="D52" s="47">
        <v>56.5</v>
      </c>
      <c r="E52" s="425">
        <v>57.5</v>
      </c>
      <c r="F52" s="211">
        <v>55</v>
      </c>
      <c r="G52" s="79">
        <f t="shared" si="0"/>
        <v>55</v>
      </c>
      <c r="H52" s="69"/>
    </row>
    <row r="53" spans="1:8" ht="15" customHeight="1" x14ac:dyDescent="0.25">
      <c r="A53" s="75">
        <v>12</v>
      </c>
      <c r="B53" s="154" t="s">
        <v>55</v>
      </c>
      <c r="C53" s="273">
        <v>6</v>
      </c>
      <c r="D53" s="275">
        <v>48.8</v>
      </c>
      <c r="E53" s="427">
        <v>57.5</v>
      </c>
      <c r="F53" s="257">
        <v>86</v>
      </c>
      <c r="G53" s="79">
        <f t="shared" si="0"/>
        <v>86</v>
      </c>
      <c r="H53" s="69"/>
    </row>
    <row r="54" spans="1:8" ht="15" customHeight="1" x14ac:dyDescent="0.25">
      <c r="A54" s="75">
        <v>13</v>
      </c>
      <c r="B54" s="153" t="s">
        <v>130</v>
      </c>
      <c r="C54" s="278">
        <v>13</v>
      </c>
      <c r="D54" s="279">
        <v>57</v>
      </c>
      <c r="E54" s="430">
        <v>57.5</v>
      </c>
      <c r="F54" s="212">
        <v>49</v>
      </c>
      <c r="G54" s="79">
        <f t="shared" si="0"/>
        <v>49</v>
      </c>
      <c r="H54" s="69"/>
    </row>
    <row r="55" spans="1:8" ht="15" customHeight="1" x14ac:dyDescent="0.25">
      <c r="A55" s="75">
        <v>14</v>
      </c>
      <c r="B55" s="85" t="s">
        <v>17</v>
      </c>
      <c r="C55" s="260">
        <v>11</v>
      </c>
      <c r="D55" s="46">
        <v>51.4</v>
      </c>
      <c r="E55" s="423">
        <v>57.5</v>
      </c>
      <c r="F55" s="207">
        <v>79</v>
      </c>
      <c r="G55" s="79">
        <f t="shared" si="0"/>
        <v>79</v>
      </c>
      <c r="H55" s="69"/>
    </row>
    <row r="56" spans="1:8" ht="15" customHeight="1" x14ac:dyDescent="0.25">
      <c r="A56" s="75">
        <v>15</v>
      </c>
      <c r="B56" s="85" t="s">
        <v>56</v>
      </c>
      <c r="C56" s="260">
        <v>15</v>
      </c>
      <c r="D56" s="46">
        <v>45.1</v>
      </c>
      <c r="E56" s="423">
        <v>57.5</v>
      </c>
      <c r="F56" s="207">
        <v>94</v>
      </c>
      <c r="G56" s="79">
        <f t="shared" si="0"/>
        <v>94</v>
      </c>
      <c r="H56" s="69"/>
    </row>
    <row r="57" spans="1:8" ht="15" customHeight="1" x14ac:dyDescent="0.25">
      <c r="A57" s="75">
        <v>16</v>
      </c>
      <c r="B57" s="85" t="s">
        <v>20</v>
      </c>
      <c r="C57" s="260">
        <v>19</v>
      </c>
      <c r="D57" s="46">
        <v>69.900000000000006</v>
      </c>
      <c r="E57" s="423">
        <v>57.5</v>
      </c>
      <c r="F57" s="207">
        <v>1</v>
      </c>
      <c r="G57" s="79">
        <f t="shared" si="0"/>
        <v>1</v>
      </c>
      <c r="H57" s="69"/>
    </row>
    <row r="58" spans="1:8" ht="15" customHeight="1" thickBot="1" x14ac:dyDescent="0.3">
      <c r="A58" s="75">
        <v>17</v>
      </c>
      <c r="B58" s="85" t="s">
        <v>15</v>
      </c>
      <c r="C58" s="260">
        <v>15</v>
      </c>
      <c r="D58" s="46">
        <v>56.9</v>
      </c>
      <c r="E58" s="423">
        <v>57.5</v>
      </c>
      <c r="F58" s="207">
        <v>53</v>
      </c>
      <c r="G58" s="79">
        <f t="shared" si="0"/>
        <v>53</v>
      </c>
      <c r="H58" s="69"/>
    </row>
    <row r="59" spans="1:8" ht="15" customHeight="1" thickBot="1" x14ac:dyDescent="0.3">
      <c r="A59" s="179"/>
      <c r="B59" s="157" t="s">
        <v>106</v>
      </c>
      <c r="C59" s="158">
        <f>SUM(C60:C73)</f>
        <v>336</v>
      </c>
      <c r="D59" s="168">
        <f>AVERAGE(D60:D73)</f>
        <v>53.871428571428567</v>
      </c>
      <c r="E59" s="422">
        <v>57.5</v>
      </c>
      <c r="F59" s="159"/>
      <c r="G59" s="174"/>
      <c r="H59" s="69"/>
    </row>
    <row r="60" spans="1:8" ht="15" customHeight="1" x14ac:dyDescent="0.25">
      <c r="A60" s="74">
        <v>1</v>
      </c>
      <c r="B60" s="193" t="s">
        <v>59</v>
      </c>
      <c r="C60" s="290">
        <v>31</v>
      </c>
      <c r="D60" s="292">
        <v>51</v>
      </c>
      <c r="E60" s="439">
        <v>57.5</v>
      </c>
      <c r="F60" s="268">
        <v>80</v>
      </c>
      <c r="G60" s="172">
        <f t="shared" si="0"/>
        <v>80</v>
      </c>
      <c r="H60" s="69"/>
    </row>
    <row r="61" spans="1:8" ht="15" customHeight="1" x14ac:dyDescent="0.25">
      <c r="A61" s="75">
        <v>2</v>
      </c>
      <c r="B61" s="193" t="s">
        <v>75</v>
      </c>
      <c r="C61" s="290">
        <v>39</v>
      </c>
      <c r="D61" s="292">
        <v>63.5</v>
      </c>
      <c r="E61" s="439">
        <v>57.5</v>
      </c>
      <c r="F61" s="268">
        <v>11</v>
      </c>
      <c r="G61" s="79">
        <f t="shared" ref="G61:G113" si="1">F61</f>
        <v>11</v>
      </c>
      <c r="H61" s="69"/>
    </row>
    <row r="62" spans="1:8" ht="15" customHeight="1" x14ac:dyDescent="0.25">
      <c r="A62" s="75">
        <v>3</v>
      </c>
      <c r="B62" s="193" t="s">
        <v>14</v>
      </c>
      <c r="C62" s="290">
        <v>23</v>
      </c>
      <c r="D62" s="292">
        <v>60.8</v>
      </c>
      <c r="E62" s="439">
        <v>57.5</v>
      </c>
      <c r="F62" s="268">
        <v>25</v>
      </c>
      <c r="G62" s="79">
        <f t="shared" si="1"/>
        <v>25</v>
      </c>
      <c r="H62" s="69"/>
    </row>
    <row r="63" spans="1:8" ht="15" customHeight="1" x14ac:dyDescent="0.25">
      <c r="A63" s="75">
        <v>4</v>
      </c>
      <c r="B63" s="193" t="s">
        <v>134</v>
      </c>
      <c r="C63" s="290">
        <v>10</v>
      </c>
      <c r="D63" s="292">
        <v>53.7</v>
      </c>
      <c r="E63" s="439">
        <v>57.5</v>
      </c>
      <c r="F63" s="268">
        <v>69</v>
      </c>
      <c r="G63" s="194">
        <f t="shared" si="1"/>
        <v>69</v>
      </c>
      <c r="H63" s="69"/>
    </row>
    <row r="64" spans="1:8" ht="15" customHeight="1" x14ac:dyDescent="0.25">
      <c r="A64" s="75">
        <v>5</v>
      </c>
      <c r="B64" s="193" t="s">
        <v>71</v>
      </c>
      <c r="C64" s="290">
        <v>14</v>
      </c>
      <c r="D64" s="292">
        <v>53.8</v>
      </c>
      <c r="E64" s="439">
        <v>57.5</v>
      </c>
      <c r="F64" s="268">
        <v>68</v>
      </c>
      <c r="G64" s="79">
        <f t="shared" si="1"/>
        <v>68</v>
      </c>
      <c r="H64" s="69"/>
    </row>
    <row r="65" spans="1:8" ht="15" customHeight="1" x14ac:dyDescent="0.25">
      <c r="A65" s="75">
        <v>6</v>
      </c>
      <c r="B65" s="193" t="s">
        <v>62</v>
      </c>
      <c r="C65" s="290">
        <v>18</v>
      </c>
      <c r="D65" s="292">
        <v>49</v>
      </c>
      <c r="E65" s="439">
        <v>57.5</v>
      </c>
      <c r="F65" s="268">
        <v>85</v>
      </c>
      <c r="G65" s="189">
        <f t="shared" si="1"/>
        <v>85</v>
      </c>
      <c r="H65" s="69"/>
    </row>
    <row r="66" spans="1:8" ht="15" customHeight="1" x14ac:dyDescent="0.25">
      <c r="A66" s="75">
        <v>7</v>
      </c>
      <c r="B66" s="193" t="s">
        <v>60</v>
      </c>
      <c r="C66" s="290">
        <v>30</v>
      </c>
      <c r="D66" s="292">
        <v>53</v>
      </c>
      <c r="E66" s="439">
        <v>57.5</v>
      </c>
      <c r="F66" s="268">
        <v>72</v>
      </c>
      <c r="G66" s="79">
        <f t="shared" si="1"/>
        <v>72</v>
      </c>
      <c r="H66" s="69"/>
    </row>
    <row r="67" spans="1:8" ht="15" customHeight="1" x14ac:dyDescent="0.25">
      <c r="A67" s="75">
        <v>8</v>
      </c>
      <c r="B67" s="193" t="s">
        <v>61</v>
      </c>
      <c r="C67" s="290">
        <v>24</v>
      </c>
      <c r="D67" s="292">
        <v>53.5</v>
      </c>
      <c r="E67" s="439">
        <v>57.5</v>
      </c>
      <c r="F67" s="268">
        <v>71</v>
      </c>
      <c r="G67" s="79">
        <f t="shared" si="1"/>
        <v>71</v>
      </c>
      <c r="H67" s="69"/>
    </row>
    <row r="68" spans="1:8" ht="15" customHeight="1" x14ac:dyDescent="0.25">
      <c r="A68" s="75">
        <v>9</v>
      </c>
      <c r="B68" s="193" t="s">
        <v>12</v>
      </c>
      <c r="C68" s="290">
        <v>25</v>
      </c>
      <c r="D68" s="292">
        <v>41.2</v>
      </c>
      <c r="E68" s="439">
        <v>57.5</v>
      </c>
      <c r="F68" s="268">
        <v>98</v>
      </c>
      <c r="G68" s="79">
        <f t="shared" si="1"/>
        <v>98</v>
      </c>
      <c r="H68" s="69"/>
    </row>
    <row r="69" spans="1:8" ht="15" customHeight="1" x14ac:dyDescent="0.25">
      <c r="A69" s="75">
        <v>10</v>
      </c>
      <c r="B69" s="193" t="s">
        <v>132</v>
      </c>
      <c r="C69" s="290">
        <v>30</v>
      </c>
      <c r="D69" s="292">
        <v>60.4</v>
      </c>
      <c r="E69" s="439">
        <v>57.5</v>
      </c>
      <c r="F69" s="268">
        <v>27</v>
      </c>
      <c r="G69" s="79">
        <f t="shared" si="1"/>
        <v>27</v>
      </c>
      <c r="H69" s="69"/>
    </row>
    <row r="70" spans="1:8" ht="15" customHeight="1" x14ac:dyDescent="0.25">
      <c r="A70" s="75">
        <v>11</v>
      </c>
      <c r="B70" s="193" t="s">
        <v>115</v>
      </c>
      <c r="C70" s="290">
        <v>17</v>
      </c>
      <c r="D70" s="292">
        <v>37</v>
      </c>
      <c r="E70" s="439">
        <v>57.5</v>
      </c>
      <c r="F70" s="268">
        <v>101</v>
      </c>
      <c r="G70" s="79">
        <f t="shared" si="1"/>
        <v>101</v>
      </c>
      <c r="H70" s="69"/>
    </row>
    <row r="71" spans="1:8" ht="15" customHeight="1" x14ac:dyDescent="0.25">
      <c r="A71" s="75">
        <v>12</v>
      </c>
      <c r="B71" s="193" t="s">
        <v>133</v>
      </c>
      <c r="C71" s="290">
        <v>10</v>
      </c>
      <c r="D71" s="292">
        <v>59</v>
      </c>
      <c r="E71" s="439">
        <v>57.5</v>
      </c>
      <c r="F71" s="268">
        <v>31</v>
      </c>
      <c r="G71" s="79">
        <f t="shared" si="1"/>
        <v>31</v>
      </c>
      <c r="H71" s="69"/>
    </row>
    <row r="72" spans="1:8" ht="15" customHeight="1" x14ac:dyDescent="0.25">
      <c r="A72" s="75">
        <v>13</v>
      </c>
      <c r="B72" s="193" t="s">
        <v>72</v>
      </c>
      <c r="C72" s="290">
        <v>29</v>
      </c>
      <c r="D72" s="292">
        <v>56.3</v>
      </c>
      <c r="E72" s="439">
        <v>57.5</v>
      </c>
      <c r="F72" s="268">
        <v>58</v>
      </c>
      <c r="G72" s="79">
        <f t="shared" si="1"/>
        <v>58</v>
      </c>
      <c r="H72" s="69"/>
    </row>
    <row r="73" spans="1:8" ht="15" customHeight="1" thickBot="1" x14ac:dyDescent="0.3">
      <c r="A73" s="75">
        <v>14</v>
      </c>
      <c r="B73" s="193" t="s">
        <v>150</v>
      </c>
      <c r="C73" s="290">
        <v>36</v>
      </c>
      <c r="D73" s="292">
        <v>62</v>
      </c>
      <c r="E73" s="439">
        <v>57.5</v>
      </c>
      <c r="F73" s="268">
        <v>15</v>
      </c>
      <c r="G73" s="172">
        <f t="shared" si="1"/>
        <v>15</v>
      </c>
      <c r="H73" s="69"/>
    </row>
    <row r="74" spans="1:8" ht="15" customHeight="1" thickBot="1" x14ac:dyDescent="0.3">
      <c r="A74" s="179"/>
      <c r="B74" s="180" t="s">
        <v>105</v>
      </c>
      <c r="C74" s="182">
        <f>SUM(C75:C103)</f>
        <v>886</v>
      </c>
      <c r="D74" s="183">
        <f>AVERAGE(D75:D103)</f>
        <v>55.968965517241379</v>
      </c>
      <c r="E74" s="431">
        <v>57.5</v>
      </c>
      <c r="F74" s="228"/>
      <c r="G74" s="174"/>
      <c r="H74" s="69"/>
    </row>
    <row r="75" spans="1:8" ht="15" customHeight="1" x14ac:dyDescent="0.25">
      <c r="A75" s="192">
        <v>1</v>
      </c>
      <c r="B75" s="89" t="s">
        <v>135</v>
      </c>
      <c r="C75" s="280">
        <v>20</v>
      </c>
      <c r="D75" s="49">
        <v>56</v>
      </c>
      <c r="E75" s="432">
        <v>57.5</v>
      </c>
      <c r="F75" s="209">
        <v>59</v>
      </c>
      <c r="G75" s="79">
        <f t="shared" si="1"/>
        <v>59</v>
      </c>
      <c r="H75" s="69"/>
    </row>
    <row r="76" spans="1:8" ht="15" customHeight="1" x14ac:dyDescent="0.25">
      <c r="A76" s="72">
        <v>2</v>
      </c>
      <c r="B76" s="86" t="s">
        <v>6</v>
      </c>
      <c r="C76" s="271">
        <v>26</v>
      </c>
      <c r="D76" s="47">
        <v>55</v>
      </c>
      <c r="E76" s="425">
        <v>57.5</v>
      </c>
      <c r="F76" s="211">
        <v>62</v>
      </c>
      <c r="G76" s="79">
        <f t="shared" si="1"/>
        <v>62</v>
      </c>
      <c r="H76" s="69"/>
    </row>
    <row r="77" spans="1:8" ht="15" customHeight="1" x14ac:dyDescent="0.25">
      <c r="A77" s="72">
        <v>3</v>
      </c>
      <c r="B77" s="89" t="s">
        <v>136</v>
      </c>
      <c r="C77" s="280">
        <v>35</v>
      </c>
      <c r="D77" s="49">
        <v>58.4</v>
      </c>
      <c r="E77" s="432">
        <v>57.5</v>
      </c>
      <c r="F77" s="209">
        <v>34</v>
      </c>
      <c r="G77" s="79">
        <f t="shared" si="1"/>
        <v>34</v>
      </c>
      <c r="H77" s="69"/>
    </row>
    <row r="78" spans="1:8" ht="15" customHeight="1" x14ac:dyDescent="0.25">
      <c r="A78" s="72">
        <v>4</v>
      </c>
      <c r="B78" s="89" t="s">
        <v>7</v>
      </c>
      <c r="C78" s="280">
        <v>27</v>
      </c>
      <c r="D78" s="49">
        <v>55</v>
      </c>
      <c r="E78" s="432">
        <v>57.5</v>
      </c>
      <c r="F78" s="209">
        <v>63</v>
      </c>
      <c r="G78" s="79">
        <f t="shared" si="1"/>
        <v>63</v>
      </c>
      <c r="H78" s="69"/>
    </row>
    <row r="79" spans="1:8" ht="15" customHeight="1" x14ac:dyDescent="0.25">
      <c r="A79" s="72">
        <v>5</v>
      </c>
      <c r="B79" s="89" t="s">
        <v>137</v>
      </c>
      <c r="C79" s="280">
        <v>44</v>
      </c>
      <c r="D79" s="49">
        <v>57</v>
      </c>
      <c r="E79" s="432">
        <v>57.5</v>
      </c>
      <c r="F79" s="209">
        <v>50</v>
      </c>
      <c r="G79" s="79">
        <f t="shared" si="1"/>
        <v>50</v>
      </c>
      <c r="H79" s="69"/>
    </row>
    <row r="80" spans="1:8" ht="15" customHeight="1" x14ac:dyDescent="0.25">
      <c r="A80" s="72">
        <v>6</v>
      </c>
      <c r="B80" s="89" t="s">
        <v>11</v>
      </c>
      <c r="C80" s="280">
        <v>14</v>
      </c>
      <c r="D80" s="49">
        <v>57.4</v>
      </c>
      <c r="E80" s="432">
        <v>57.5</v>
      </c>
      <c r="F80" s="209">
        <v>46</v>
      </c>
      <c r="G80" s="79">
        <f t="shared" si="1"/>
        <v>46</v>
      </c>
      <c r="H80" s="69"/>
    </row>
    <row r="81" spans="1:8" ht="15" customHeight="1" x14ac:dyDescent="0.25">
      <c r="A81" s="72">
        <v>7</v>
      </c>
      <c r="B81" s="89" t="s">
        <v>2</v>
      </c>
      <c r="C81" s="280">
        <v>8</v>
      </c>
      <c r="D81" s="49">
        <v>49.8</v>
      </c>
      <c r="E81" s="432">
        <v>57.5</v>
      </c>
      <c r="F81" s="209">
        <v>83</v>
      </c>
      <c r="G81" s="79">
        <f t="shared" si="1"/>
        <v>83</v>
      </c>
      <c r="H81" s="69"/>
    </row>
    <row r="82" spans="1:8" ht="15" customHeight="1" x14ac:dyDescent="0.25">
      <c r="A82" s="72">
        <v>8</v>
      </c>
      <c r="B82" s="89" t="s">
        <v>4</v>
      </c>
      <c r="C82" s="280">
        <v>12</v>
      </c>
      <c r="D82" s="49">
        <v>51</v>
      </c>
      <c r="E82" s="432">
        <v>57.5</v>
      </c>
      <c r="F82" s="209">
        <v>81</v>
      </c>
      <c r="G82" s="79">
        <f t="shared" si="1"/>
        <v>81</v>
      </c>
      <c r="H82" s="69"/>
    </row>
    <row r="83" spans="1:8" ht="15" customHeight="1" x14ac:dyDescent="0.25">
      <c r="A83" s="72">
        <v>9</v>
      </c>
      <c r="B83" s="89" t="s">
        <v>138</v>
      </c>
      <c r="C83" s="280">
        <v>20</v>
      </c>
      <c r="D83" s="49">
        <v>55.9</v>
      </c>
      <c r="E83" s="432">
        <v>57.5</v>
      </c>
      <c r="F83" s="209">
        <v>61</v>
      </c>
      <c r="G83" s="79">
        <f t="shared" si="1"/>
        <v>61</v>
      </c>
      <c r="H83" s="69"/>
    </row>
    <row r="84" spans="1:8" ht="15" customHeight="1" x14ac:dyDescent="0.25">
      <c r="A84" s="72">
        <v>10</v>
      </c>
      <c r="B84" s="89" t="s">
        <v>10</v>
      </c>
      <c r="C84" s="280">
        <v>19</v>
      </c>
      <c r="D84" s="49">
        <v>61.7</v>
      </c>
      <c r="E84" s="432">
        <v>57.5</v>
      </c>
      <c r="F84" s="209">
        <v>18</v>
      </c>
      <c r="G84" s="79">
        <f t="shared" si="1"/>
        <v>18</v>
      </c>
      <c r="H84" s="69"/>
    </row>
    <row r="85" spans="1:8" ht="15" customHeight="1" x14ac:dyDescent="0.25">
      <c r="A85" s="72">
        <v>11</v>
      </c>
      <c r="B85" s="89" t="s">
        <v>5</v>
      </c>
      <c r="C85" s="280">
        <v>17</v>
      </c>
      <c r="D85" s="49">
        <v>61.4</v>
      </c>
      <c r="E85" s="432">
        <v>57.5</v>
      </c>
      <c r="F85" s="209">
        <v>20</v>
      </c>
      <c r="G85" s="79">
        <f t="shared" si="1"/>
        <v>20</v>
      </c>
      <c r="H85" s="69"/>
    </row>
    <row r="86" spans="1:8" ht="15" customHeight="1" x14ac:dyDescent="0.25">
      <c r="A86" s="72">
        <v>12</v>
      </c>
      <c r="B86" s="89" t="s">
        <v>139</v>
      </c>
      <c r="C86" s="280">
        <v>43</v>
      </c>
      <c r="D86" s="49">
        <v>52.6</v>
      </c>
      <c r="E86" s="432">
        <v>57.5</v>
      </c>
      <c r="F86" s="209">
        <v>74</v>
      </c>
      <c r="G86" s="79">
        <f t="shared" si="1"/>
        <v>74</v>
      </c>
      <c r="H86" s="69"/>
    </row>
    <row r="87" spans="1:8" ht="15" customHeight="1" x14ac:dyDescent="0.25">
      <c r="A87" s="72">
        <v>13</v>
      </c>
      <c r="B87" s="89" t="s">
        <v>140</v>
      </c>
      <c r="C87" s="280">
        <v>18</v>
      </c>
      <c r="D87" s="49">
        <v>52.4</v>
      </c>
      <c r="E87" s="432">
        <v>57.5</v>
      </c>
      <c r="F87" s="209">
        <v>75</v>
      </c>
      <c r="G87" s="79">
        <f t="shared" si="1"/>
        <v>75</v>
      </c>
      <c r="H87" s="69"/>
    </row>
    <row r="88" spans="1:8" ht="15" customHeight="1" x14ac:dyDescent="0.25">
      <c r="A88" s="72">
        <v>14</v>
      </c>
      <c r="B88" s="187" t="s">
        <v>141</v>
      </c>
      <c r="C88" s="293">
        <v>24</v>
      </c>
      <c r="D88" s="266">
        <v>48</v>
      </c>
      <c r="E88" s="440">
        <v>57.5</v>
      </c>
      <c r="F88" s="262">
        <v>90</v>
      </c>
      <c r="G88" s="170">
        <f t="shared" si="1"/>
        <v>90</v>
      </c>
      <c r="H88" s="69"/>
    </row>
    <row r="89" spans="1:8" ht="15" customHeight="1" x14ac:dyDescent="0.25">
      <c r="A89" s="196">
        <v>15</v>
      </c>
      <c r="B89" s="89" t="s">
        <v>8</v>
      </c>
      <c r="C89" s="280">
        <v>10</v>
      </c>
      <c r="D89" s="49">
        <v>44</v>
      </c>
      <c r="E89" s="432">
        <v>57.5</v>
      </c>
      <c r="F89" s="209">
        <v>96</v>
      </c>
      <c r="G89" s="79">
        <f t="shared" si="1"/>
        <v>96</v>
      </c>
      <c r="H89" s="69"/>
    </row>
    <row r="90" spans="1:8" ht="15" customHeight="1" x14ac:dyDescent="0.25">
      <c r="A90" s="72">
        <v>16</v>
      </c>
      <c r="B90" s="89" t="s">
        <v>142</v>
      </c>
      <c r="C90" s="280">
        <v>23</v>
      </c>
      <c r="D90" s="49">
        <v>54.2</v>
      </c>
      <c r="E90" s="432">
        <v>57.5</v>
      </c>
      <c r="F90" s="209">
        <v>65</v>
      </c>
      <c r="G90" s="79">
        <f t="shared" si="1"/>
        <v>65</v>
      </c>
      <c r="H90" s="69"/>
    </row>
    <row r="91" spans="1:8" ht="15" customHeight="1" x14ac:dyDescent="0.25">
      <c r="A91" s="72">
        <v>17</v>
      </c>
      <c r="B91" s="89" t="s">
        <v>143</v>
      </c>
      <c r="C91" s="280">
        <v>18</v>
      </c>
      <c r="D91" s="49">
        <v>56</v>
      </c>
      <c r="E91" s="432">
        <v>57.5</v>
      </c>
      <c r="F91" s="209">
        <v>60</v>
      </c>
      <c r="G91" s="79">
        <f t="shared" si="1"/>
        <v>60</v>
      </c>
      <c r="H91" s="69"/>
    </row>
    <row r="92" spans="1:8" ht="15" customHeight="1" x14ac:dyDescent="0.25">
      <c r="A92" s="72">
        <v>18</v>
      </c>
      <c r="B92" s="89" t="s">
        <v>144</v>
      </c>
      <c r="C92" s="280">
        <v>31</v>
      </c>
      <c r="D92" s="49">
        <v>61.5</v>
      </c>
      <c r="E92" s="432">
        <v>57.5</v>
      </c>
      <c r="F92" s="209">
        <v>19</v>
      </c>
      <c r="G92" s="79">
        <f t="shared" si="1"/>
        <v>19</v>
      </c>
      <c r="H92" s="69"/>
    </row>
    <row r="93" spans="1:8" ht="15" customHeight="1" x14ac:dyDescent="0.25">
      <c r="A93" s="72">
        <v>19</v>
      </c>
      <c r="B93" s="89" t="s">
        <v>104</v>
      </c>
      <c r="C93" s="280">
        <v>40</v>
      </c>
      <c r="D93" s="49">
        <v>59.4</v>
      </c>
      <c r="E93" s="432">
        <v>57.5</v>
      </c>
      <c r="F93" s="209">
        <v>30</v>
      </c>
      <c r="G93" s="79">
        <f t="shared" si="1"/>
        <v>30</v>
      </c>
      <c r="H93" s="69"/>
    </row>
    <row r="94" spans="1:8" ht="15" customHeight="1" x14ac:dyDescent="0.25">
      <c r="A94" s="72">
        <v>20</v>
      </c>
      <c r="B94" s="89" t="s">
        <v>145</v>
      </c>
      <c r="C94" s="280">
        <v>23</v>
      </c>
      <c r="D94" s="49">
        <v>57.1</v>
      </c>
      <c r="E94" s="432">
        <v>57.5</v>
      </c>
      <c r="F94" s="209">
        <v>47</v>
      </c>
      <c r="G94" s="79">
        <f t="shared" si="1"/>
        <v>47</v>
      </c>
      <c r="H94" s="69"/>
    </row>
    <row r="95" spans="1:8" ht="15" customHeight="1" x14ac:dyDescent="0.25">
      <c r="A95" s="72">
        <v>21</v>
      </c>
      <c r="B95" s="89" t="s">
        <v>103</v>
      </c>
      <c r="C95" s="280">
        <v>40</v>
      </c>
      <c r="D95" s="49">
        <v>58</v>
      </c>
      <c r="E95" s="432">
        <v>57.5</v>
      </c>
      <c r="F95" s="209">
        <v>38</v>
      </c>
      <c r="G95" s="79">
        <f t="shared" si="1"/>
        <v>38</v>
      </c>
      <c r="H95" s="69"/>
    </row>
    <row r="96" spans="1:8" ht="15" customHeight="1" x14ac:dyDescent="0.25">
      <c r="A96" s="72">
        <v>22</v>
      </c>
      <c r="B96" s="195" t="s">
        <v>3</v>
      </c>
      <c r="C96" s="294">
        <v>28</v>
      </c>
      <c r="D96" s="267">
        <v>56.6</v>
      </c>
      <c r="E96" s="441">
        <v>57.5</v>
      </c>
      <c r="F96" s="227">
        <v>54</v>
      </c>
      <c r="G96" s="172">
        <f t="shared" si="1"/>
        <v>54</v>
      </c>
      <c r="H96" s="69"/>
    </row>
    <row r="97" spans="1:8" ht="15" customHeight="1" x14ac:dyDescent="0.25">
      <c r="A97" s="72">
        <v>23</v>
      </c>
      <c r="B97" s="89" t="s">
        <v>102</v>
      </c>
      <c r="C97" s="280">
        <v>58</v>
      </c>
      <c r="D97" s="49">
        <v>61</v>
      </c>
      <c r="E97" s="432">
        <v>57.5</v>
      </c>
      <c r="F97" s="209">
        <v>23</v>
      </c>
      <c r="G97" s="79">
        <f t="shared" si="1"/>
        <v>23</v>
      </c>
      <c r="H97" s="69"/>
    </row>
    <row r="98" spans="1:8" ht="15" customHeight="1" x14ac:dyDescent="0.25">
      <c r="A98" s="72">
        <v>24</v>
      </c>
      <c r="B98" s="151" t="s">
        <v>100</v>
      </c>
      <c r="C98" s="281">
        <v>91</v>
      </c>
      <c r="D98" s="282">
        <v>58</v>
      </c>
      <c r="E98" s="433">
        <v>57.5</v>
      </c>
      <c r="F98" s="210">
        <v>39</v>
      </c>
      <c r="G98" s="79">
        <f t="shared" si="1"/>
        <v>39</v>
      </c>
      <c r="H98" s="69"/>
    </row>
    <row r="99" spans="1:8" ht="15" customHeight="1" x14ac:dyDescent="0.25">
      <c r="A99" s="72">
        <v>25</v>
      </c>
      <c r="B99" s="89" t="s">
        <v>9</v>
      </c>
      <c r="C99" s="280">
        <v>83</v>
      </c>
      <c r="D99" s="49">
        <v>57</v>
      </c>
      <c r="E99" s="432">
        <v>57.5</v>
      </c>
      <c r="F99" s="209">
        <v>51</v>
      </c>
      <c r="G99" s="79">
        <f t="shared" si="1"/>
        <v>51</v>
      </c>
      <c r="H99" s="69"/>
    </row>
    <row r="100" spans="1:8" ht="15" customHeight="1" x14ac:dyDescent="0.25">
      <c r="A100" s="72">
        <v>26</v>
      </c>
      <c r="B100" s="151" t="s">
        <v>73</v>
      </c>
      <c r="C100" s="281">
        <v>31</v>
      </c>
      <c r="D100" s="282">
        <v>60.9</v>
      </c>
      <c r="E100" s="433">
        <v>57.5</v>
      </c>
      <c r="F100" s="210">
        <v>24</v>
      </c>
      <c r="G100" s="79">
        <f t="shared" si="1"/>
        <v>24</v>
      </c>
      <c r="H100" s="69"/>
    </row>
    <row r="101" spans="1:8" ht="15" customHeight="1" x14ac:dyDescent="0.25">
      <c r="A101" s="72">
        <v>27</v>
      </c>
      <c r="B101" s="151" t="s">
        <v>120</v>
      </c>
      <c r="C101" s="281">
        <v>21</v>
      </c>
      <c r="D101" s="282">
        <v>58</v>
      </c>
      <c r="E101" s="433">
        <v>57.5</v>
      </c>
      <c r="F101" s="210">
        <v>40</v>
      </c>
      <c r="G101" s="79">
        <f t="shared" si="1"/>
        <v>40</v>
      </c>
      <c r="H101" s="69"/>
    </row>
    <row r="102" spans="1:8" ht="15" customHeight="1" x14ac:dyDescent="0.25">
      <c r="A102" s="72">
        <v>28</v>
      </c>
      <c r="B102" s="89" t="s">
        <v>146</v>
      </c>
      <c r="C102" s="280">
        <v>32</v>
      </c>
      <c r="D102" s="49">
        <v>51.8</v>
      </c>
      <c r="E102" s="432">
        <v>57.5</v>
      </c>
      <c r="F102" s="209">
        <v>76</v>
      </c>
      <c r="G102" s="79">
        <f t="shared" si="1"/>
        <v>76</v>
      </c>
      <c r="H102" s="69"/>
    </row>
    <row r="103" spans="1:8" ht="15" customHeight="1" thickBot="1" x14ac:dyDescent="0.3">
      <c r="A103" s="72">
        <v>29</v>
      </c>
      <c r="B103" s="85" t="s">
        <v>151</v>
      </c>
      <c r="C103" s="260">
        <v>30</v>
      </c>
      <c r="D103" s="46">
        <v>58</v>
      </c>
      <c r="E103" s="423">
        <v>57.5</v>
      </c>
      <c r="F103" s="207">
        <v>41</v>
      </c>
      <c r="G103" s="79">
        <f t="shared" si="1"/>
        <v>41</v>
      </c>
      <c r="H103" s="69"/>
    </row>
    <row r="104" spans="1:8" ht="15" customHeight="1" thickBot="1" x14ac:dyDescent="0.3">
      <c r="A104" s="175"/>
      <c r="B104" s="184" t="s">
        <v>101</v>
      </c>
      <c r="C104" s="185">
        <f>SUM(C105:C113)</f>
        <v>280</v>
      </c>
      <c r="D104" s="186">
        <f>AVERAGE(D105:D113)</f>
        <v>56.793448920911047</v>
      </c>
      <c r="E104" s="434">
        <v>57.5</v>
      </c>
      <c r="F104" s="229"/>
      <c r="G104" s="174"/>
      <c r="H104" s="69"/>
    </row>
    <row r="105" spans="1:8" ht="15" customHeight="1" x14ac:dyDescent="0.25">
      <c r="A105" s="71">
        <v>1</v>
      </c>
      <c r="B105" s="84" t="s">
        <v>64</v>
      </c>
      <c r="C105" s="264">
        <v>48</v>
      </c>
      <c r="D105" s="53">
        <v>67.604166666666671</v>
      </c>
      <c r="E105" s="435">
        <v>57.5</v>
      </c>
      <c r="F105" s="206">
        <v>4</v>
      </c>
      <c r="G105" s="81">
        <f t="shared" si="1"/>
        <v>4</v>
      </c>
      <c r="H105" s="69"/>
    </row>
    <row r="106" spans="1:8" ht="15" customHeight="1" x14ac:dyDescent="0.25">
      <c r="A106" s="197">
        <v>2</v>
      </c>
      <c r="B106" s="150" t="s">
        <v>69</v>
      </c>
      <c r="C106" s="269">
        <v>42</v>
      </c>
      <c r="D106" s="270">
        <v>67.79069767441861</v>
      </c>
      <c r="E106" s="424">
        <v>57.5</v>
      </c>
      <c r="F106" s="208">
        <v>2</v>
      </c>
      <c r="G106" s="79">
        <f t="shared" si="1"/>
        <v>2</v>
      </c>
      <c r="H106" s="69"/>
    </row>
    <row r="107" spans="1:8" ht="15" customHeight="1" x14ac:dyDescent="0.25">
      <c r="A107" s="72">
        <v>3</v>
      </c>
      <c r="B107" s="85" t="s">
        <v>63</v>
      </c>
      <c r="C107" s="260">
        <v>36</v>
      </c>
      <c r="D107" s="46">
        <v>67.027777777777771</v>
      </c>
      <c r="E107" s="423">
        <v>57.5</v>
      </c>
      <c r="F107" s="207">
        <v>5</v>
      </c>
      <c r="G107" s="80">
        <f t="shared" si="1"/>
        <v>5</v>
      </c>
      <c r="H107" s="69"/>
    </row>
    <row r="108" spans="1:8" ht="15" customHeight="1" x14ac:dyDescent="0.25">
      <c r="A108" s="72">
        <v>4</v>
      </c>
      <c r="B108" s="85" t="s">
        <v>42</v>
      </c>
      <c r="C108" s="260">
        <v>10</v>
      </c>
      <c r="D108" s="46">
        <v>48.4</v>
      </c>
      <c r="E108" s="423">
        <v>57.5</v>
      </c>
      <c r="F108" s="207">
        <v>87</v>
      </c>
      <c r="G108" s="79">
        <f t="shared" si="1"/>
        <v>87</v>
      </c>
      <c r="H108" s="69"/>
    </row>
    <row r="109" spans="1:8" ht="15" customHeight="1" x14ac:dyDescent="0.25">
      <c r="A109" s="72">
        <v>5</v>
      </c>
      <c r="B109" s="86" t="s">
        <v>99</v>
      </c>
      <c r="C109" s="271">
        <v>23</v>
      </c>
      <c r="D109" s="47">
        <v>61.782608695652172</v>
      </c>
      <c r="E109" s="425">
        <v>57.5</v>
      </c>
      <c r="F109" s="211">
        <v>16</v>
      </c>
      <c r="G109" s="79">
        <f t="shared" si="1"/>
        <v>16</v>
      </c>
      <c r="H109" s="69"/>
    </row>
    <row r="110" spans="1:8" ht="15" customHeight="1" x14ac:dyDescent="0.25">
      <c r="A110" s="72">
        <v>6</v>
      </c>
      <c r="B110" s="150" t="s">
        <v>65</v>
      </c>
      <c r="C110" s="269">
        <v>25</v>
      </c>
      <c r="D110" s="270">
        <v>46.52</v>
      </c>
      <c r="E110" s="424">
        <v>57.5</v>
      </c>
      <c r="F110" s="208">
        <v>92</v>
      </c>
      <c r="G110" s="79">
        <f t="shared" si="1"/>
        <v>92</v>
      </c>
      <c r="H110" s="69"/>
    </row>
    <row r="111" spans="1:8" ht="15" customHeight="1" x14ac:dyDescent="0.25">
      <c r="A111" s="72">
        <v>7</v>
      </c>
      <c r="B111" s="150" t="s">
        <v>41</v>
      </c>
      <c r="C111" s="269">
        <v>11</v>
      </c>
      <c r="D111" s="270">
        <v>59</v>
      </c>
      <c r="E111" s="424">
        <v>57.5</v>
      </c>
      <c r="F111" s="208">
        <v>32</v>
      </c>
      <c r="G111" s="79">
        <f t="shared" si="1"/>
        <v>32</v>
      </c>
      <c r="H111" s="69"/>
    </row>
    <row r="112" spans="1:8" ht="15" customHeight="1" x14ac:dyDescent="0.25">
      <c r="A112" s="72">
        <v>8</v>
      </c>
      <c r="B112" s="85" t="s">
        <v>119</v>
      </c>
      <c r="C112" s="260">
        <v>66</v>
      </c>
      <c r="D112" s="46">
        <v>52.7</v>
      </c>
      <c r="E112" s="423">
        <v>57.5</v>
      </c>
      <c r="F112" s="207">
        <v>73</v>
      </c>
      <c r="G112" s="79">
        <f t="shared" si="1"/>
        <v>73</v>
      </c>
      <c r="H112" s="69"/>
    </row>
    <row r="113" spans="1:8" ht="15" customHeight="1" thickBot="1" x14ac:dyDescent="0.3">
      <c r="A113" s="73">
        <v>9</v>
      </c>
      <c r="B113" s="450" t="s">
        <v>124</v>
      </c>
      <c r="C113" s="451">
        <v>19</v>
      </c>
      <c r="D113" s="332">
        <v>40.315789473684212</v>
      </c>
      <c r="E113" s="452">
        <v>57.5</v>
      </c>
      <c r="F113" s="453">
        <v>100</v>
      </c>
      <c r="G113" s="82">
        <f t="shared" si="1"/>
        <v>100</v>
      </c>
      <c r="H113" s="69"/>
    </row>
    <row r="114" spans="1:8" ht="15" customHeight="1" x14ac:dyDescent="0.25">
      <c r="A114" s="166" t="s">
        <v>116</v>
      </c>
      <c r="B114" s="77"/>
      <c r="C114" s="77"/>
      <c r="D114" s="230">
        <f>$D$4</f>
        <v>55.710779218087538</v>
      </c>
      <c r="E114" s="77"/>
      <c r="F114" s="77"/>
      <c r="G114" s="76"/>
    </row>
    <row r="115" spans="1:8" x14ac:dyDescent="0.25">
      <c r="A115" s="167" t="s">
        <v>117</v>
      </c>
      <c r="D115" s="420">
        <v>57.5</v>
      </c>
    </row>
  </sheetData>
  <mergeCells count="4">
    <mergeCell ref="G2:G3"/>
    <mergeCell ref="A2:A3"/>
    <mergeCell ref="B2:B3"/>
    <mergeCell ref="C2:F2"/>
  </mergeCells>
  <conditionalFormatting sqref="D4:D115">
    <cfRule type="cellIs" dxfId="4" priority="627" operator="equal">
      <formula>$D$114</formula>
    </cfRule>
    <cfRule type="containsBlanks" dxfId="3" priority="628">
      <formula>LEN(TRIM(D4))=0</formula>
    </cfRule>
    <cfRule type="cellIs" dxfId="2" priority="629" operator="lessThan">
      <formula>50</formula>
    </cfRule>
    <cfRule type="cellIs" dxfId="1" priority="630" operator="between">
      <formula>$D$114</formula>
      <formula>50</formula>
    </cfRule>
    <cfRule type="cellIs" dxfId="0" priority="631" operator="between">
      <formula>74.99</formula>
      <formula>$D$114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"/>
  <sheetViews>
    <sheetView zoomScale="90" zoomScaleNormal="90" workbookViewId="0">
      <selection activeCell="D114" sqref="D114"/>
    </sheetView>
  </sheetViews>
  <sheetFormatPr defaultRowHeight="15" x14ac:dyDescent="0.25"/>
  <cols>
    <col min="1" max="1" width="5.85546875" customWidth="1"/>
    <col min="2" max="2" width="32.5703125" customWidth="1"/>
    <col min="3" max="21" width="8.7109375" customWidth="1"/>
  </cols>
  <sheetData>
    <row r="1" spans="1:10" ht="409.5" customHeight="1" thickBot="1" x14ac:dyDescent="0.3"/>
    <row r="2" spans="1:10" ht="15" customHeight="1" x14ac:dyDescent="0.25">
      <c r="A2" s="393" t="s">
        <v>40</v>
      </c>
      <c r="B2" s="395" t="s">
        <v>74</v>
      </c>
      <c r="C2" s="397">
        <v>2022</v>
      </c>
      <c r="D2" s="398"/>
      <c r="E2" s="398"/>
      <c r="F2" s="399"/>
      <c r="G2" s="391" t="s">
        <v>86</v>
      </c>
    </row>
    <row r="3" spans="1:10" ht="47.25" customHeight="1" thickBot="1" x14ac:dyDescent="0.3">
      <c r="A3" s="394"/>
      <c r="B3" s="396"/>
      <c r="C3" s="231" t="s">
        <v>94</v>
      </c>
      <c r="D3" s="232" t="s">
        <v>95</v>
      </c>
      <c r="E3" s="303" t="s">
        <v>96</v>
      </c>
      <c r="F3" s="78" t="s">
        <v>85</v>
      </c>
      <c r="G3" s="392"/>
    </row>
    <row r="4" spans="1:10" ht="15" customHeight="1" thickBot="1" x14ac:dyDescent="0.3">
      <c r="A4" s="161"/>
      <c r="B4" s="162" t="s">
        <v>111</v>
      </c>
      <c r="C4" s="163">
        <f>C5+C14+C25+C41+C59+C74+C104</f>
        <v>2613</v>
      </c>
      <c r="D4" s="188">
        <f>AVERAGE(D6:D13,D15:D24,D26:D40,D42:D58,D60:D73,D75:D103,D105:D113)</f>
        <v>55.710779218087552</v>
      </c>
      <c r="E4" s="421">
        <v>57.5</v>
      </c>
      <c r="F4" s="164"/>
      <c r="G4" s="165"/>
      <c r="I4" s="143"/>
      <c r="J4" s="27" t="s">
        <v>81</v>
      </c>
    </row>
    <row r="5" spans="1:10" ht="15" customHeight="1" thickBot="1" x14ac:dyDescent="0.3">
      <c r="A5" s="156"/>
      <c r="B5" s="157" t="s">
        <v>110</v>
      </c>
      <c r="C5" s="158">
        <f>SUM(C6:C13)</f>
        <v>182</v>
      </c>
      <c r="D5" s="168">
        <f>AVERAGE(D6:D13)</f>
        <v>57.416054994591178</v>
      </c>
      <c r="E5" s="422">
        <v>57.5</v>
      </c>
      <c r="F5" s="159"/>
      <c r="G5" s="160"/>
      <c r="I5" s="95"/>
      <c r="J5" s="27" t="s">
        <v>82</v>
      </c>
    </row>
    <row r="6" spans="1:10" ht="15" customHeight="1" x14ac:dyDescent="0.25">
      <c r="A6" s="68">
        <v>1</v>
      </c>
      <c r="B6" s="85" t="s">
        <v>49</v>
      </c>
      <c r="C6" s="260">
        <v>24</v>
      </c>
      <c r="D6" s="46">
        <v>67.629629629629633</v>
      </c>
      <c r="E6" s="423">
        <v>57.5</v>
      </c>
      <c r="F6" s="207">
        <v>3</v>
      </c>
      <c r="G6" s="81">
        <f>F6</f>
        <v>3</v>
      </c>
      <c r="H6" s="69"/>
      <c r="I6" s="276"/>
      <c r="J6" s="27" t="s">
        <v>83</v>
      </c>
    </row>
    <row r="7" spans="1:10" ht="15" customHeight="1" x14ac:dyDescent="0.25">
      <c r="A7" s="70">
        <v>2</v>
      </c>
      <c r="B7" s="85" t="s">
        <v>123</v>
      </c>
      <c r="C7" s="260">
        <v>21</v>
      </c>
      <c r="D7" s="46">
        <v>61.714285714285715</v>
      </c>
      <c r="E7" s="423">
        <v>57.5</v>
      </c>
      <c r="F7" s="207">
        <v>17</v>
      </c>
      <c r="G7" s="79">
        <f t="shared" ref="G7:G60" si="0">F7</f>
        <v>17</v>
      </c>
      <c r="H7" s="69"/>
      <c r="I7" s="28"/>
      <c r="J7" s="27" t="s">
        <v>84</v>
      </c>
    </row>
    <row r="8" spans="1:10" ht="15" customHeight="1" x14ac:dyDescent="0.25">
      <c r="A8" s="70">
        <v>3</v>
      </c>
      <c r="B8" s="85" t="s">
        <v>50</v>
      </c>
      <c r="C8" s="260">
        <v>24</v>
      </c>
      <c r="D8" s="46">
        <v>57.875</v>
      </c>
      <c r="E8" s="423">
        <v>57.5</v>
      </c>
      <c r="F8" s="207">
        <v>42</v>
      </c>
      <c r="G8" s="79">
        <f t="shared" si="0"/>
        <v>42</v>
      </c>
      <c r="H8" s="69"/>
    </row>
    <row r="9" spans="1:10" ht="15" customHeight="1" x14ac:dyDescent="0.25">
      <c r="A9" s="70">
        <v>4</v>
      </c>
      <c r="B9" s="85" t="s">
        <v>122</v>
      </c>
      <c r="C9" s="260">
        <v>39</v>
      </c>
      <c r="D9" s="46">
        <v>57.871794871794869</v>
      </c>
      <c r="E9" s="423">
        <v>57.5</v>
      </c>
      <c r="F9" s="207">
        <v>43</v>
      </c>
      <c r="G9" s="79">
        <f t="shared" si="0"/>
        <v>43</v>
      </c>
      <c r="H9" s="69"/>
    </row>
    <row r="10" spans="1:10" ht="15" customHeight="1" x14ac:dyDescent="0.25">
      <c r="A10" s="70">
        <v>5</v>
      </c>
      <c r="B10" s="445" t="s">
        <v>147</v>
      </c>
      <c r="C10" s="269">
        <v>14</v>
      </c>
      <c r="D10" s="270">
        <v>57.071428571428569</v>
      </c>
      <c r="E10" s="424">
        <v>57.5</v>
      </c>
      <c r="F10" s="208">
        <v>48</v>
      </c>
      <c r="G10" s="79">
        <f t="shared" si="0"/>
        <v>48</v>
      </c>
      <c r="H10" s="69"/>
    </row>
    <row r="11" spans="1:10" ht="15" customHeight="1" x14ac:dyDescent="0.25">
      <c r="A11" s="70">
        <v>6</v>
      </c>
      <c r="B11" s="85" t="s">
        <v>51</v>
      </c>
      <c r="C11" s="260">
        <v>32</v>
      </c>
      <c r="D11" s="46">
        <v>56.3125</v>
      </c>
      <c r="E11" s="423">
        <v>57.5</v>
      </c>
      <c r="F11" s="207">
        <v>57</v>
      </c>
      <c r="G11" s="79">
        <f t="shared" si="0"/>
        <v>57</v>
      </c>
      <c r="H11" s="69"/>
    </row>
    <row r="12" spans="1:10" ht="15" customHeight="1" x14ac:dyDescent="0.25">
      <c r="A12" s="70">
        <v>7</v>
      </c>
      <c r="B12" s="85" t="s">
        <v>112</v>
      </c>
      <c r="C12" s="260">
        <v>19</v>
      </c>
      <c r="D12" s="46">
        <v>51.631578947368418</v>
      </c>
      <c r="E12" s="423">
        <v>57.5</v>
      </c>
      <c r="F12" s="207">
        <v>78</v>
      </c>
      <c r="G12" s="79">
        <f t="shared" si="0"/>
        <v>78</v>
      </c>
      <c r="H12" s="69"/>
    </row>
    <row r="13" spans="1:10" ht="15" customHeight="1" thickBot="1" x14ac:dyDescent="0.3">
      <c r="A13" s="169">
        <v>8</v>
      </c>
      <c r="B13" s="85" t="s">
        <v>52</v>
      </c>
      <c r="C13" s="260">
        <v>9</v>
      </c>
      <c r="D13" s="46">
        <v>49.222222222222221</v>
      </c>
      <c r="E13" s="423">
        <v>57.5</v>
      </c>
      <c r="F13" s="207">
        <v>84</v>
      </c>
      <c r="G13" s="170">
        <f t="shared" si="0"/>
        <v>84</v>
      </c>
      <c r="H13" s="69"/>
    </row>
    <row r="14" spans="1:10" ht="15" customHeight="1" thickBot="1" x14ac:dyDescent="0.3">
      <c r="A14" s="173"/>
      <c r="B14" s="157" t="s">
        <v>109</v>
      </c>
      <c r="C14" s="158">
        <f>SUM(C15:C24)</f>
        <v>233</v>
      </c>
      <c r="D14" s="168">
        <f>AVERAGE(D15:D24)</f>
        <v>57.190000000000012</v>
      </c>
      <c r="E14" s="422">
        <v>57.5</v>
      </c>
      <c r="F14" s="159"/>
      <c r="G14" s="174"/>
      <c r="H14" s="69"/>
    </row>
    <row r="15" spans="1:10" ht="15" customHeight="1" x14ac:dyDescent="0.25">
      <c r="A15" s="171">
        <v>1</v>
      </c>
      <c r="B15" s="86" t="s">
        <v>34</v>
      </c>
      <c r="C15" s="271">
        <v>33</v>
      </c>
      <c r="D15" s="47">
        <v>64.7</v>
      </c>
      <c r="E15" s="425">
        <v>57.5</v>
      </c>
      <c r="F15" s="211">
        <v>8</v>
      </c>
      <c r="G15" s="172">
        <f t="shared" si="0"/>
        <v>8</v>
      </c>
      <c r="H15" s="69"/>
    </row>
    <row r="16" spans="1:10" ht="15" customHeight="1" x14ac:dyDescent="0.25">
      <c r="A16" s="70">
        <v>2</v>
      </c>
      <c r="B16" s="85" t="s">
        <v>35</v>
      </c>
      <c r="C16" s="260">
        <v>30</v>
      </c>
      <c r="D16" s="46">
        <v>64</v>
      </c>
      <c r="E16" s="423">
        <v>57.5</v>
      </c>
      <c r="F16" s="207">
        <v>10</v>
      </c>
      <c r="G16" s="79">
        <f t="shared" si="0"/>
        <v>10</v>
      </c>
      <c r="H16" s="69"/>
    </row>
    <row r="17" spans="1:8" ht="15" customHeight="1" x14ac:dyDescent="0.25">
      <c r="A17" s="70">
        <v>3</v>
      </c>
      <c r="B17" s="86" t="s">
        <v>32</v>
      </c>
      <c r="C17" s="271">
        <v>31</v>
      </c>
      <c r="D17" s="47">
        <v>62.8</v>
      </c>
      <c r="E17" s="425">
        <v>57.5</v>
      </c>
      <c r="F17" s="211">
        <v>13</v>
      </c>
      <c r="G17" s="79">
        <f t="shared" si="0"/>
        <v>13</v>
      </c>
      <c r="H17" s="69"/>
    </row>
    <row r="18" spans="1:8" ht="15" customHeight="1" x14ac:dyDescent="0.25">
      <c r="A18" s="70">
        <v>4</v>
      </c>
      <c r="B18" s="85" t="s">
        <v>36</v>
      </c>
      <c r="C18" s="260">
        <v>24</v>
      </c>
      <c r="D18" s="46">
        <v>58.8</v>
      </c>
      <c r="E18" s="423">
        <v>57.5</v>
      </c>
      <c r="F18" s="207">
        <v>33</v>
      </c>
      <c r="G18" s="79">
        <f t="shared" si="0"/>
        <v>33</v>
      </c>
      <c r="H18" s="69"/>
    </row>
    <row r="19" spans="1:8" ht="15" customHeight="1" x14ac:dyDescent="0.25">
      <c r="A19" s="70">
        <v>5</v>
      </c>
      <c r="B19" s="86" t="s">
        <v>38</v>
      </c>
      <c r="C19" s="271">
        <v>17</v>
      </c>
      <c r="D19" s="47">
        <v>58.2</v>
      </c>
      <c r="E19" s="425">
        <v>57.5</v>
      </c>
      <c r="F19" s="211">
        <v>35</v>
      </c>
      <c r="G19" s="79">
        <f t="shared" si="0"/>
        <v>35</v>
      </c>
      <c r="H19" s="69"/>
    </row>
    <row r="20" spans="1:8" ht="15" customHeight="1" x14ac:dyDescent="0.25">
      <c r="A20" s="70">
        <v>6</v>
      </c>
      <c r="B20" s="87" t="s">
        <v>125</v>
      </c>
      <c r="C20" s="272">
        <v>3</v>
      </c>
      <c r="D20" s="274">
        <v>58</v>
      </c>
      <c r="E20" s="426">
        <v>57.5</v>
      </c>
      <c r="F20" s="263">
        <v>37</v>
      </c>
      <c r="G20" s="79">
        <f t="shared" si="0"/>
        <v>37</v>
      </c>
      <c r="H20" s="69"/>
    </row>
    <row r="21" spans="1:8" ht="15" customHeight="1" x14ac:dyDescent="0.25">
      <c r="A21" s="70">
        <v>7</v>
      </c>
      <c r="B21" s="86" t="s">
        <v>33</v>
      </c>
      <c r="C21" s="271">
        <v>45</v>
      </c>
      <c r="D21" s="47">
        <v>56.4</v>
      </c>
      <c r="E21" s="425">
        <v>57.5</v>
      </c>
      <c r="F21" s="211">
        <v>56</v>
      </c>
      <c r="G21" s="79">
        <f t="shared" si="0"/>
        <v>56</v>
      </c>
      <c r="H21" s="69"/>
    </row>
    <row r="22" spans="1:8" ht="15" customHeight="1" x14ac:dyDescent="0.25">
      <c r="A22" s="70">
        <v>8</v>
      </c>
      <c r="B22" s="154" t="s">
        <v>126</v>
      </c>
      <c r="C22" s="273">
        <v>21</v>
      </c>
      <c r="D22" s="275">
        <v>54.8</v>
      </c>
      <c r="E22" s="427">
        <v>57.5</v>
      </c>
      <c r="F22" s="257">
        <v>64</v>
      </c>
      <c r="G22" s="79">
        <f t="shared" si="0"/>
        <v>64</v>
      </c>
      <c r="H22" s="69"/>
    </row>
    <row r="23" spans="1:8" ht="15" customHeight="1" x14ac:dyDescent="0.25">
      <c r="A23" s="70">
        <v>9</v>
      </c>
      <c r="B23" s="85" t="s">
        <v>29</v>
      </c>
      <c r="C23" s="260">
        <v>15</v>
      </c>
      <c r="D23" s="46">
        <v>53.5</v>
      </c>
      <c r="E23" s="423">
        <v>57.5</v>
      </c>
      <c r="F23" s="207">
        <v>70</v>
      </c>
      <c r="G23" s="79">
        <f t="shared" si="0"/>
        <v>70</v>
      </c>
      <c r="H23" s="69"/>
    </row>
    <row r="24" spans="1:8" ht="15" customHeight="1" thickBot="1" x14ac:dyDescent="0.3">
      <c r="A24" s="70">
        <v>10</v>
      </c>
      <c r="B24" s="86" t="s">
        <v>31</v>
      </c>
      <c r="C24" s="271">
        <v>14</v>
      </c>
      <c r="D24" s="47">
        <v>40.700000000000003</v>
      </c>
      <c r="E24" s="425">
        <v>57.5</v>
      </c>
      <c r="F24" s="211">
        <v>99</v>
      </c>
      <c r="G24" s="79">
        <f t="shared" si="0"/>
        <v>99</v>
      </c>
      <c r="H24" s="69"/>
    </row>
    <row r="25" spans="1:8" ht="15" customHeight="1" thickBot="1" x14ac:dyDescent="0.3">
      <c r="A25" s="173"/>
      <c r="B25" s="157" t="s">
        <v>108</v>
      </c>
      <c r="C25" s="158">
        <f>SUM(C26:C40)</f>
        <v>272</v>
      </c>
      <c r="D25" s="168">
        <f>AVERAGE(D26:D40)</f>
        <v>52.413333333333334</v>
      </c>
      <c r="E25" s="422">
        <v>57.5</v>
      </c>
      <c r="F25" s="159"/>
      <c r="G25" s="174"/>
      <c r="H25" s="69"/>
    </row>
    <row r="26" spans="1:8" ht="15" customHeight="1" x14ac:dyDescent="0.25">
      <c r="A26" s="71">
        <v>1</v>
      </c>
      <c r="B26" s="85" t="s">
        <v>28</v>
      </c>
      <c r="C26" s="260">
        <v>22</v>
      </c>
      <c r="D26" s="46">
        <v>66.099999999999994</v>
      </c>
      <c r="E26" s="423">
        <v>57.5</v>
      </c>
      <c r="F26" s="207">
        <v>7</v>
      </c>
      <c r="G26" s="81">
        <f t="shared" si="0"/>
        <v>7</v>
      </c>
      <c r="H26" s="69"/>
    </row>
    <row r="27" spans="1:8" ht="15" customHeight="1" x14ac:dyDescent="0.25">
      <c r="A27" s="72">
        <v>2</v>
      </c>
      <c r="B27" s="85" t="s">
        <v>113</v>
      </c>
      <c r="C27" s="260">
        <v>26</v>
      </c>
      <c r="D27" s="46">
        <v>60.7</v>
      </c>
      <c r="E27" s="423">
        <v>57.5</v>
      </c>
      <c r="F27" s="207">
        <v>26</v>
      </c>
      <c r="G27" s="79">
        <f t="shared" si="0"/>
        <v>26</v>
      </c>
      <c r="H27" s="69"/>
    </row>
    <row r="28" spans="1:8" ht="15" customHeight="1" x14ac:dyDescent="0.25">
      <c r="A28" s="72">
        <v>3</v>
      </c>
      <c r="B28" s="85" t="s">
        <v>53</v>
      </c>
      <c r="C28" s="260">
        <v>32</v>
      </c>
      <c r="D28" s="46">
        <v>60.3</v>
      </c>
      <c r="E28" s="423">
        <v>57.5</v>
      </c>
      <c r="F28" s="207">
        <v>28</v>
      </c>
      <c r="G28" s="79">
        <f t="shared" si="0"/>
        <v>28</v>
      </c>
      <c r="H28" s="69"/>
    </row>
    <row r="29" spans="1:8" ht="15" customHeight="1" x14ac:dyDescent="0.25">
      <c r="A29" s="72">
        <v>4</v>
      </c>
      <c r="B29" s="85" t="s">
        <v>48</v>
      </c>
      <c r="C29" s="260">
        <v>21</v>
      </c>
      <c r="D29" s="46">
        <v>59.8</v>
      </c>
      <c r="E29" s="423">
        <v>57.5</v>
      </c>
      <c r="F29" s="207">
        <v>29</v>
      </c>
      <c r="G29" s="79">
        <f t="shared" si="0"/>
        <v>29</v>
      </c>
      <c r="H29" s="69"/>
    </row>
    <row r="30" spans="1:8" ht="15" customHeight="1" x14ac:dyDescent="0.25">
      <c r="A30" s="72">
        <v>5</v>
      </c>
      <c r="B30" s="85" t="s">
        <v>46</v>
      </c>
      <c r="C30" s="260">
        <v>22</v>
      </c>
      <c r="D30" s="46">
        <v>57.7</v>
      </c>
      <c r="E30" s="423">
        <v>57.5</v>
      </c>
      <c r="F30" s="207">
        <v>44</v>
      </c>
      <c r="G30" s="79">
        <f t="shared" si="0"/>
        <v>44</v>
      </c>
      <c r="H30" s="69"/>
    </row>
    <row r="31" spans="1:8" ht="15" customHeight="1" x14ac:dyDescent="0.25">
      <c r="A31" s="72">
        <v>6</v>
      </c>
      <c r="B31" s="85" t="s">
        <v>22</v>
      </c>
      <c r="C31" s="260">
        <v>23</v>
      </c>
      <c r="D31" s="46">
        <v>56.9</v>
      </c>
      <c r="E31" s="423">
        <v>57.5</v>
      </c>
      <c r="F31" s="207">
        <v>52</v>
      </c>
      <c r="G31" s="79">
        <f t="shared" si="0"/>
        <v>52</v>
      </c>
      <c r="H31" s="69"/>
    </row>
    <row r="32" spans="1:8" ht="15" customHeight="1" x14ac:dyDescent="0.25">
      <c r="A32" s="72">
        <v>7</v>
      </c>
      <c r="B32" s="85" t="s">
        <v>127</v>
      </c>
      <c r="C32" s="260">
        <v>10</v>
      </c>
      <c r="D32" s="46">
        <v>53.8</v>
      </c>
      <c r="E32" s="423">
        <v>57.5</v>
      </c>
      <c r="F32" s="207">
        <v>67</v>
      </c>
      <c r="G32" s="79">
        <f t="shared" si="0"/>
        <v>67</v>
      </c>
      <c r="H32" s="69"/>
    </row>
    <row r="33" spans="1:8" ht="15" customHeight="1" x14ac:dyDescent="0.25">
      <c r="A33" s="72">
        <v>8</v>
      </c>
      <c r="B33" s="85" t="s">
        <v>25</v>
      </c>
      <c r="C33" s="260">
        <v>14</v>
      </c>
      <c r="D33" s="46">
        <v>51.7</v>
      </c>
      <c r="E33" s="423">
        <v>57.5</v>
      </c>
      <c r="F33" s="207">
        <v>77</v>
      </c>
      <c r="G33" s="79">
        <f t="shared" si="0"/>
        <v>77</v>
      </c>
      <c r="H33" s="69"/>
    </row>
    <row r="34" spans="1:8" ht="15" customHeight="1" x14ac:dyDescent="0.25">
      <c r="A34" s="72">
        <v>9</v>
      </c>
      <c r="B34" s="85" t="s">
        <v>47</v>
      </c>
      <c r="C34" s="260">
        <v>11</v>
      </c>
      <c r="D34" s="46">
        <v>50.9</v>
      </c>
      <c r="E34" s="423">
        <v>57.5</v>
      </c>
      <c r="F34" s="207">
        <v>82</v>
      </c>
      <c r="G34" s="79">
        <f t="shared" si="0"/>
        <v>82</v>
      </c>
      <c r="H34" s="69"/>
    </row>
    <row r="35" spans="1:8" ht="15" customHeight="1" x14ac:dyDescent="0.25">
      <c r="A35" s="72">
        <v>10</v>
      </c>
      <c r="B35" s="85" t="s">
        <v>27</v>
      </c>
      <c r="C35" s="260">
        <v>19</v>
      </c>
      <c r="D35" s="46">
        <v>48.2</v>
      </c>
      <c r="E35" s="423">
        <v>57.5</v>
      </c>
      <c r="F35" s="207">
        <v>88</v>
      </c>
      <c r="G35" s="79">
        <f t="shared" si="0"/>
        <v>88</v>
      </c>
      <c r="H35" s="69"/>
    </row>
    <row r="36" spans="1:8" ht="15" customHeight="1" x14ac:dyDescent="0.25">
      <c r="A36" s="72">
        <v>11</v>
      </c>
      <c r="B36" s="85" t="s">
        <v>128</v>
      </c>
      <c r="C36" s="260">
        <v>26</v>
      </c>
      <c r="D36" s="46">
        <v>48</v>
      </c>
      <c r="E36" s="423">
        <v>57.5</v>
      </c>
      <c r="F36" s="207">
        <v>89</v>
      </c>
      <c r="G36" s="79">
        <f t="shared" si="0"/>
        <v>89</v>
      </c>
      <c r="H36" s="69"/>
    </row>
    <row r="37" spans="1:8" ht="15" customHeight="1" x14ac:dyDescent="0.25">
      <c r="A37" s="72">
        <v>12</v>
      </c>
      <c r="B37" s="85" t="s">
        <v>129</v>
      </c>
      <c r="C37" s="260">
        <v>17</v>
      </c>
      <c r="D37" s="46">
        <v>47.1</v>
      </c>
      <c r="E37" s="423">
        <v>57.5</v>
      </c>
      <c r="F37" s="207">
        <v>91</v>
      </c>
      <c r="G37" s="79">
        <f t="shared" si="0"/>
        <v>91</v>
      </c>
      <c r="H37" s="69"/>
    </row>
    <row r="38" spans="1:8" ht="15" customHeight="1" x14ac:dyDescent="0.25">
      <c r="A38" s="72">
        <v>13</v>
      </c>
      <c r="B38" s="85" t="s">
        <v>24</v>
      </c>
      <c r="C38" s="260">
        <v>12</v>
      </c>
      <c r="D38" s="46">
        <v>45.9</v>
      </c>
      <c r="E38" s="423">
        <v>57.5</v>
      </c>
      <c r="F38" s="207">
        <v>93</v>
      </c>
      <c r="G38" s="79">
        <f t="shared" si="0"/>
        <v>93</v>
      </c>
      <c r="H38" s="69"/>
    </row>
    <row r="39" spans="1:8" ht="15" customHeight="1" x14ac:dyDescent="0.25">
      <c r="A39" s="72">
        <v>14</v>
      </c>
      <c r="B39" s="85" t="s">
        <v>44</v>
      </c>
      <c r="C39" s="260">
        <v>10</v>
      </c>
      <c r="D39" s="46">
        <v>44</v>
      </c>
      <c r="E39" s="423">
        <v>57.5</v>
      </c>
      <c r="F39" s="207">
        <v>95</v>
      </c>
      <c r="G39" s="79">
        <f t="shared" si="0"/>
        <v>95</v>
      </c>
      <c r="H39" s="69"/>
    </row>
    <row r="40" spans="1:8" ht="15" customHeight="1" thickBot="1" x14ac:dyDescent="0.3">
      <c r="A40" s="72">
        <v>15</v>
      </c>
      <c r="B40" s="85" t="s">
        <v>26</v>
      </c>
      <c r="C40" s="260">
        <v>7</v>
      </c>
      <c r="D40" s="46">
        <v>35.1</v>
      </c>
      <c r="E40" s="423">
        <v>57.5</v>
      </c>
      <c r="F40" s="207">
        <v>102</v>
      </c>
      <c r="G40" s="79">
        <f t="shared" si="0"/>
        <v>102</v>
      </c>
      <c r="H40" s="69"/>
    </row>
    <row r="41" spans="1:8" ht="15" customHeight="1" thickBot="1" x14ac:dyDescent="0.3">
      <c r="A41" s="175"/>
      <c r="B41" s="176" t="s">
        <v>107</v>
      </c>
      <c r="C41" s="177">
        <f>SUM(C42:C58)</f>
        <v>424</v>
      </c>
      <c r="D41" s="178">
        <f>AVERAGE(D42:D58)</f>
        <v>57.448823529411762</v>
      </c>
      <c r="E41" s="428">
        <v>57.5</v>
      </c>
      <c r="F41" s="160"/>
      <c r="G41" s="174"/>
      <c r="H41" s="69"/>
    </row>
    <row r="42" spans="1:8" ht="15" customHeight="1" x14ac:dyDescent="0.25">
      <c r="A42" s="74">
        <v>1</v>
      </c>
      <c r="B42" s="85" t="s">
        <v>20</v>
      </c>
      <c r="C42" s="260">
        <v>19</v>
      </c>
      <c r="D42" s="46">
        <v>69.900000000000006</v>
      </c>
      <c r="E42" s="423">
        <v>57.5</v>
      </c>
      <c r="F42" s="207">
        <v>1</v>
      </c>
      <c r="G42" s="81">
        <f t="shared" si="0"/>
        <v>1</v>
      </c>
      <c r="H42" s="69"/>
    </row>
    <row r="43" spans="1:8" ht="15" customHeight="1" x14ac:dyDescent="0.25">
      <c r="A43" s="75">
        <v>2</v>
      </c>
      <c r="B43" s="85" t="s">
        <v>21</v>
      </c>
      <c r="C43" s="260">
        <v>6</v>
      </c>
      <c r="D43" s="46">
        <v>66.2</v>
      </c>
      <c r="E43" s="423">
        <v>57.5</v>
      </c>
      <c r="F43" s="207">
        <v>6</v>
      </c>
      <c r="G43" s="79">
        <f t="shared" si="0"/>
        <v>6</v>
      </c>
      <c r="H43" s="69"/>
    </row>
    <row r="44" spans="1:8" ht="15" customHeight="1" x14ac:dyDescent="0.25">
      <c r="A44" s="75">
        <v>3</v>
      </c>
      <c r="B44" s="88" t="s">
        <v>19</v>
      </c>
      <c r="C44" s="277">
        <v>32</v>
      </c>
      <c r="D44" s="48">
        <v>64.59</v>
      </c>
      <c r="E44" s="429">
        <v>57.5</v>
      </c>
      <c r="F44" s="256">
        <v>9</v>
      </c>
      <c r="G44" s="79">
        <f t="shared" si="0"/>
        <v>9</v>
      </c>
      <c r="H44" s="69"/>
    </row>
    <row r="45" spans="1:8" ht="15" customHeight="1" x14ac:dyDescent="0.25">
      <c r="A45" s="75">
        <v>4</v>
      </c>
      <c r="B45" s="85" t="s">
        <v>18</v>
      </c>
      <c r="C45" s="260">
        <v>20</v>
      </c>
      <c r="D45" s="46">
        <v>62.9</v>
      </c>
      <c r="E45" s="423">
        <v>57.5</v>
      </c>
      <c r="F45" s="207">
        <v>12</v>
      </c>
      <c r="G45" s="79">
        <f t="shared" si="0"/>
        <v>12</v>
      </c>
      <c r="H45" s="69"/>
    </row>
    <row r="46" spans="1:8" ht="15" customHeight="1" x14ac:dyDescent="0.25">
      <c r="A46" s="75">
        <v>5</v>
      </c>
      <c r="B46" s="85" t="s">
        <v>57</v>
      </c>
      <c r="C46" s="260">
        <v>88</v>
      </c>
      <c r="D46" s="46">
        <v>62.3</v>
      </c>
      <c r="E46" s="423">
        <v>57.5</v>
      </c>
      <c r="F46" s="207">
        <v>14</v>
      </c>
      <c r="G46" s="79">
        <f t="shared" si="0"/>
        <v>14</v>
      </c>
      <c r="H46" s="69"/>
    </row>
    <row r="47" spans="1:8" ht="15" customHeight="1" x14ac:dyDescent="0.25">
      <c r="A47" s="75">
        <v>6</v>
      </c>
      <c r="B47" s="85" t="s">
        <v>58</v>
      </c>
      <c r="C47" s="260">
        <v>40</v>
      </c>
      <c r="D47" s="46">
        <v>61.04</v>
      </c>
      <c r="E47" s="423">
        <v>57.5</v>
      </c>
      <c r="F47" s="207">
        <v>21</v>
      </c>
      <c r="G47" s="79">
        <f t="shared" si="0"/>
        <v>21</v>
      </c>
      <c r="H47" s="69"/>
    </row>
    <row r="48" spans="1:8" ht="15" customHeight="1" x14ac:dyDescent="0.25">
      <c r="A48" s="75">
        <v>7</v>
      </c>
      <c r="B48" s="85" t="s">
        <v>121</v>
      </c>
      <c r="C48" s="260">
        <v>30</v>
      </c>
      <c r="D48" s="46">
        <v>61</v>
      </c>
      <c r="E48" s="423">
        <v>57.5</v>
      </c>
      <c r="F48" s="207">
        <v>22</v>
      </c>
      <c r="G48" s="79">
        <f t="shared" si="0"/>
        <v>22</v>
      </c>
      <c r="H48" s="69"/>
    </row>
    <row r="49" spans="1:8" ht="15" customHeight="1" x14ac:dyDescent="0.25">
      <c r="A49" s="75">
        <v>8</v>
      </c>
      <c r="B49" s="85" t="s">
        <v>70</v>
      </c>
      <c r="C49" s="260">
        <v>65</v>
      </c>
      <c r="D49" s="46">
        <v>58.1</v>
      </c>
      <c r="E49" s="423">
        <v>57.5</v>
      </c>
      <c r="F49" s="207">
        <v>36</v>
      </c>
      <c r="G49" s="79">
        <f t="shared" si="0"/>
        <v>36</v>
      </c>
      <c r="H49" s="69"/>
    </row>
    <row r="50" spans="1:8" ht="15" customHeight="1" x14ac:dyDescent="0.25">
      <c r="A50" s="75">
        <v>9</v>
      </c>
      <c r="B50" s="85" t="s">
        <v>54</v>
      </c>
      <c r="C50" s="260">
        <v>8</v>
      </c>
      <c r="D50" s="46">
        <v>57.6</v>
      </c>
      <c r="E50" s="423">
        <v>57.5</v>
      </c>
      <c r="F50" s="207">
        <v>45</v>
      </c>
      <c r="G50" s="79">
        <f t="shared" si="0"/>
        <v>45</v>
      </c>
      <c r="H50" s="69"/>
    </row>
    <row r="51" spans="1:8" ht="15" customHeight="1" x14ac:dyDescent="0.25">
      <c r="A51" s="75">
        <v>10</v>
      </c>
      <c r="B51" s="153" t="s">
        <v>130</v>
      </c>
      <c r="C51" s="278">
        <v>13</v>
      </c>
      <c r="D51" s="279">
        <v>57</v>
      </c>
      <c r="E51" s="430">
        <v>57.5</v>
      </c>
      <c r="F51" s="212">
        <v>49</v>
      </c>
      <c r="G51" s="79">
        <f t="shared" si="0"/>
        <v>49</v>
      </c>
      <c r="H51" s="69"/>
    </row>
    <row r="52" spans="1:8" ht="15" customHeight="1" x14ac:dyDescent="0.25">
      <c r="A52" s="75">
        <v>11</v>
      </c>
      <c r="B52" s="85" t="s">
        <v>15</v>
      </c>
      <c r="C52" s="260">
        <v>15</v>
      </c>
      <c r="D52" s="46">
        <v>56.9</v>
      </c>
      <c r="E52" s="423">
        <v>57.5</v>
      </c>
      <c r="F52" s="207">
        <v>53</v>
      </c>
      <c r="G52" s="79">
        <f t="shared" si="0"/>
        <v>53</v>
      </c>
      <c r="H52" s="69"/>
    </row>
    <row r="53" spans="1:8" ht="15" customHeight="1" x14ac:dyDescent="0.25">
      <c r="A53" s="75">
        <v>12</v>
      </c>
      <c r="B53" s="85" t="s">
        <v>97</v>
      </c>
      <c r="C53" s="260">
        <v>28</v>
      </c>
      <c r="D53" s="46">
        <v>56.5</v>
      </c>
      <c r="E53" s="423">
        <v>57.5</v>
      </c>
      <c r="F53" s="207">
        <v>55</v>
      </c>
      <c r="G53" s="79">
        <f t="shared" si="0"/>
        <v>55</v>
      </c>
      <c r="H53" s="69"/>
    </row>
    <row r="54" spans="1:8" ht="15" customHeight="1" x14ac:dyDescent="0.25">
      <c r="A54" s="75">
        <v>13</v>
      </c>
      <c r="B54" s="150" t="s">
        <v>131</v>
      </c>
      <c r="C54" s="269">
        <v>14</v>
      </c>
      <c r="D54" s="270">
        <v>53.9</v>
      </c>
      <c r="E54" s="424">
        <v>57.5</v>
      </c>
      <c r="F54" s="208">
        <v>66</v>
      </c>
      <c r="G54" s="79">
        <f t="shared" si="0"/>
        <v>66</v>
      </c>
      <c r="H54" s="69"/>
    </row>
    <row r="55" spans="1:8" ht="15" customHeight="1" x14ac:dyDescent="0.25">
      <c r="A55" s="75">
        <v>14</v>
      </c>
      <c r="B55" s="85" t="s">
        <v>17</v>
      </c>
      <c r="C55" s="260">
        <v>11</v>
      </c>
      <c r="D55" s="46">
        <v>51.4</v>
      </c>
      <c r="E55" s="423">
        <v>57.5</v>
      </c>
      <c r="F55" s="207">
        <v>79</v>
      </c>
      <c r="G55" s="79">
        <f t="shared" si="0"/>
        <v>79</v>
      </c>
      <c r="H55" s="69"/>
    </row>
    <row r="56" spans="1:8" ht="15" customHeight="1" x14ac:dyDescent="0.25">
      <c r="A56" s="75">
        <v>15</v>
      </c>
      <c r="B56" s="85" t="s">
        <v>55</v>
      </c>
      <c r="C56" s="260">
        <v>6</v>
      </c>
      <c r="D56" s="46">
        <v>48.8</v>
      </c>
      <c r="E56" s="423">
        <v>57.5</v>
      </c>
      <c r="F56" s="207">
        <v>86</v>
      </c>
      <c r="G56" s="79">
        <f t="shared" si="0"/>
        <v>86</v>
      </c>
      <c r="H56" s="69"/>
    </row>
    <row r="57" spans="1:8" ht="15" customHeight="1" x14ac:dyDescent="0.25">
      <c r="A57" s="75">
        <v>16</v>
      </c>
      <c r="B57" s="85" t="s">
        <v>56</v>
      </c>
      <c r="C57" s="260">
        <v>15</v>
      </c>
      <c r="D57" s="46">
        <v>45.1</v>
      </c>
      <c r="E57" s="423">
        <v>57.5</v>
      </c>
      <c r="F57" s="207">
        <v>94</v>
      </c>
      <c r="G57" s="79">
        <f t="shared" si="0"/>
        <v>94</v>
      </c>
      <c r="H57" s="69"/>
    </row>
    <row r="58" spans="1:8" ht="15" customHeight="1" thickBot="1" x14ac:dyDescent="0.3">
      <c r="A58" s="75">
        <v>17</v>
      </c>
      <c r="B58" s="86" t="s">
        <v>43</v>
      </c>
      <c r="C58" s="271">
        <v>14</v>
      </c>
      <c r="D58" s="47">
        <v>43.4</v>
      </c>
      <c r="E58" s="425">
        <v>57.5</v>
      </c>
      <c r="F58" s="211">
        <v>97</v>
      </c>
      <c r="G58" s="79">
        <f t="shared" si="0"/>
        <v>97</v>
      </c>
      <c r="H58" s="69"/>
    </row>
    <row r="59" spans="1:8" ht="15" customHeight="1" thickBot="1" x14ac:dyDescent="0.3">
      <c r="A59" s="179"/>
      <c r="B59" s="157" t="s">
        <v>106</v>
      </c>
      <c r="C59" s="158">
        <f>SUM(C60:C73)</f>
        <v>336</v>
      </c>
      <c r="D59" s="168">
        <f>AVERAGE(D60:D73)</f>
        <v>53.871428571428574</v>
      </c>
      <c r="E59" s="422">
        <v>57.5</v>
      </c>
      <c r="F59" s="159"/>
      <c r="G59" s="174"/>
      <c r="H59" s="69"/>
    </row>
    <row r="60" spans="1:8" ht="15" customHeight="1" x14ac:dyDescent="0.25">
      <c r="A60" s="74">
        <v>1</v>
      </c>
      <c r="B60" s="85" t="s">
        <v>75</v>
      </c>
      <c r="C60" s="260">
        <v>39</v>
      </c>
      <c r="D60" s="46">
        <v>63.5</v>
      </c>
      <c r="E60" s="423">
        <v>57.5</v>
      </c>
      <c r="F60" s="207">
        <v>11</v>
      </c>
      <c r="G60" s="81">
        <f t="shared" si="0"/>
        <v>11</v>
      </c>
      <c r="H60" s="69"/>
    </row>
    <row r="61" spans="1:8" ht="15" customHeight="1" x14ac:dyDescent="0.25">
      <c r="A61" s="75">
        <v>2</v>
      </c>
      <c r="B61" s="85" t="s">
        <v>150</v>
      </c>
      <c r="C61" s="260">
        <v>36</v>
      </c>
      <c r="D61" s="46">
        <v>62</v>
      </c>
      <c r="E61" s="423">
        <v>57.5</v>
      </c>
      <c r="F61" s="207">
        <v>15</v>
      </c>
      <c r="G61" s="79">
        <f t="shared" ref="G61:G113" si="1">F61</f>
        <v>15</v>
      </c>
      <c r="H61" s="69"/>
    </row>
    <row r="62" spans="1:8" ht="15" customHeight="1" x14ac:dyDescent="0.25">
      <c r="A62" s="75">
        <v>3</v>
      </c>
      <c r="B62" s="85" t="s">
        <v>14</v>
      </c>
      <c r="C62" s="260">
        <v>23</v>
      </c>
      <c r="D62" s="46">
        <v>60.8</v>
      </c>
      <c r="E62" s="423">
        <v>57.5</v>
      </c>
      <c r="F62" s="207">
        <v>25</v>
      </c>
      <c r="G62" s="79">
        <f t="shared" si="1"/>
        <v>25</v>
      </c>
      <c r="H62" s="69"/>
    </row>
    <row r="63" spans="1:8" ht="15" customHeight="1" x14ac:dyDescent="0.25">
      <c r="A63" s="75">
        <v>4</v>
      </c>
      <c r="B63" s="85" t="s">
        <v>132</v>
      </c>
      <c r="C63" s="260">
        <v>30</v>
      </c>
      <c r="D63" s="46">
        <v>60.4</v>
      </c>
      <c r="E63" s="423">
        <v>57.5</v>
      </c>
      <c r="F63" s="207">
        <v>27</v>
      </c>
      <c r="G63" s="79">
        <f t="shared" si="1"/>
        <v>27</v>
      </c>
      <c r="H63" s="69"/>
    </row>
    <row r="64" spans="1:8" ht="15" customHeight="1" x14ac:dyDescent="0.25">
      <c r="A64" s="75">
        <v>5</v>
      </c>
      <c r="B64" s="85" t="s">
        <v>133</v>
      </c>
      <c r="C64" s="260">
        <v>10</v>
      </c>
      <c r="D64" s="46">
        <v>59</v>
      </c>
      <c r="E64" s="423">
        <v>57.5</v>
      </c>
      <c r="F64" s="207">
        <v>31</v>
      </c>
      <c r="G64" s="79">
        <f t="shared" si="1"/>
        <v>31</v>
      </c>
      <c r="H64" s="69"/>
    </row>
    <row r="65" spans="1:8" ht="15" customHeight="1" x14ac:dyDescent="0.25">
      <c r="A65" s="75">
        <v>6</v>
      </c>
      <c r="B65" s="85" t="s">
        <v>72</v>
      </c>
      <c r="C65" s="260">
        <v>29</v>
      </c>
      <c r="D65" s="46">
        <v>56.3</v>
      </c>
      <c r="E65" s="423">
        <v>57.5</v>
      </c>
      <c r="F65" s="207">
        <v>58</v>
      </c>
      <c r="G65" s="181">
        <f t="shared" si="1"/>
        <v>58</v>
      </c>
      <c r="H65" s="69"/>
    </row>
    <row r="66" spans="1:8" ht="15" customHeight="1" x14ac:dyDescent="0.25">
      <c r="A66" s="75">
        <v>7</v>
      </c>
      <c r="B66" s="85" t="s">
        <v>71</v>
      </c>
      <c r="C66" s="260">
        <v>14</v>
      </c>
      <c r="D66" s="46">
        <v>53.8</v>
      </c>
      <c r="E66" s="423">
        <v>57.5</v>
      </c>
      <c r="F66" s="207">
        <v>68</v>
      </c>
      <c r="G66" s="79">
        <f t="shared" si="1"/>
        <v>68</v>
      </c>
      <c r="H66" s="69"/>
    </row>
    <row r="67" spans="1:8" ht="15" customHeight="1" x14ac:dyDescent="0.25">
      <c r="A67" s="75">
        <v>8</v>
      </c>
      <c r="B67" s="85" t="s">
        <v>134</v>
      </c>
      <c r="C67" s="260">
        <v>10</v>
      </c>
      <c r="D67" s="46">
        <v>53.7</v>
      </c>
      <c r="E67" s="423">
        <v>57.5</v>
      </c>
      <c r="F67" s="207">
        <v>69</v>
      </c>
      <c r="G67" s="79">
        <f t="shared" si="1"/>
        <v>69</v>
      </c>
      <c r="H67" s="69"/>
    </row>
    <row r="68" spans="1:8" ht="15" customHeight="1" x14ac:dyDescent="0.25">
      <c r="A68" s="75">
        <v>9</v>
      </c>
      <c r="B68" s="85" t="s">
        <v>61</v>
      </c>
      <c r="C68" s="260">
        <v>24</v>
      </c>
      <c r="D68" s="46">
        <v>53.5</v>
      </c>
      <c r="E68" s="423">
        <v>57.5</v>
      </c>
      <c r="F68" s="207">
        <v>71</v>
      </c>
      <c r="G68" s="79">
        <f t="shared" si="1"/>
        <v>71</v>
      </c>
      <c r="H68" s="69"/>
    </row>
    <row r="69" spans="1:8" ht="15" customHeight="1" x14ac:dyDescent="0.25">
      <c r="A69" s="75">
        <v>10</v>
      </c>
      <c r="B69" s="85" t="s">
        <v>60</v>
      </c>
      <c r="C69" s="260">
        <v>30</v>
      </c>
      <c r="D69" s="46">
        <v>53</v>
      </c>
      <c r="E69" s="423">
        <v>57.5</v>
      </c>
      <c r="F69" s="207">
        <v>72</v>
      </c>
      <c r="G69" s="79">
        <f t="shared" si="1"/>
        <v>72</v>
      </c>
      <c r="H69" s="69"/>
    </row>
    <row r="70" spans="1:8" ht="15" customHeight="1" x14ac:dyDescent="0.25">
      <c r="A70" s="75">
        <v>11</v>
      </c>
      <c r="B70" s="85" t="s">
        <v>59</v>
      </c>
      <c r="C70" s="260">
        <v>31</v>
      </c>
      <c r="D70" s="46">
        <v>51</v>
      </c>
      <c r="E70" s="423">
        <v>57.5</v>
      </c>
      <c r="F70" s="207">
        <v>80</v>
      </c>
      <c r="G70" s="79">
        <f t="shared" si="1"/>
        <v>80</v>
      </c>
      <c r="H70" s="69"/>
    </row>
    <row r="71" spans="1:8" ht="15" customHeight="1" x14ac:dyDescent="0.25">
      <c r="A71" s="75">
        <v>12</v>
      </c>
      <c r="B71" s="85" t="s">
        <v>62</v>
      </c>
      <c r="C71" s="260">
        <v>18</v>
      </c>
      <c r="D71" s="46">
        <v>49</v>
      </c>
      <c r="E71" s="423">
        <v>57.5</v>
      </c>
      <c r="F71" s="207">
        <v>85</v>
      </c>
      <c r="G71" s="79">
        <f t="shared" si="1"/>
        <v>85</v>
      </c>
      <c r="H71" s="69"/>
    </row>
    <row r="72" spans="1:8" ht="15" customHeight="1" x14ac:dyDescent="0.25">
      <c r="A72" s="75">
        <v>13</v>
      </c>
      <c r="B72" s="85" t="s">
        <v>12</v>
      </c>
      <c r="C72" s="260">
        <v>25</v>
      </c>
      <c r="D72" s="46">
        <v>41.2</v>
      </c>
      <c r="E72" s="423">
        <v>57.5</v>
      </c>
      <c r="F72" s="207">
        <v>98</v>
      </c>
      <c r="G72" s="79">
        <f t="shared" si="1"/>
        <v>98</v>
      </c>
      <c r="H72" s="69"/>
    </row>
    <row r="73" spans="1:8" ht="15" customHeight="1" thickBot="1" x14ac:dyDescent="0.3">
      <c r="A73" s="83">
        <v>14</v>
      </c>
      <c r="B73" s="85" t="s">
        <v>115</v>
      </c>
      <c r="C73" s="260">
        <v>17</v>
      </c>
      <c r="D73" s="46">
        <v>37</v>
      </c>
      <c r="E73" s="423">
        <v>57.5</v>
      </c>
      <c r="F73" s="207">
        <v>101</v>
      </c>
      <c r="G73" s="170">
        <f t="shared" si="1"/>
        <v>101</v>
      </c>
      <c r="H73" s="69"/>
    </row>
    <row r="74" spans="1:8" ht="15" customHeight="1" thickBot="1" x14ac:dyDescent="0.3">
      <c r="A74" s="179"/>
      <c r="B74" s="180" t="s">
        <v>105</v>
      </c>
      <c r="C74" s="182">
        <f>SUM(C75:C103)</f>
        <v>886</v>
      </c>
      <c r="D74" s="183">
        <f>AVERAGE(D75:D103)</f>
        <v>55.968965517241386</v>
      </c>
      <c r="E74" s="431">
        <v>57.5</v>
      </c>
      <c r="F74" s="228"/>
      <c r="G74" s="174"/>
      <c r="H74" s="69"/>
    </row>
    <row r="75" spans="1:8" ht="15" customHeight="1" x14ac:dyDescent="0.25">
      <c r="A75" s="71">
        <v>1</v>
      </c>
      <c r="B75" s="89" t="s">
        <v>10</v>
      </c>
      <c r="C75" s="280">
        <v>19</v>
      </c>
      <c r="D75" s="49">
        <v>61.7</v>
      </c>
      <c r="E75" s="432">
        <v>57.5</v>
      </c>
      <c r="F75" s="209">
        <v>18</v>
      </c>
      <c r="G75" s="81">
        <f t="shared" si="1"/>
        <v>18</v>
      </c>
      <c r="H75" s="69"/>
    </row>
    <row r="76" spans="1:8" ht="15" customHeight="1" x14ac:dyDescent="0.25">
      <c r="A76" s="72">
        <v>2</v>
      </c>
      <c r="B76" s="85" t="s">
        <v>144</v>
      </c>
      <c r="C76" s="260">
        <v>31</v>
      </c>
      <c r="D76" s="46">
        <v>61.5</v>
      </c>
      <c r="E76" s="423">
        <v>57.5</v>
      </c>
      <c r="F76" s="207">
        <v>19</v>
      </c>
      <c r="G76" s="79">
        <f t="shared" si="1"/>
        <v>19</v>
      </c>
      <c r="H76" s="69"/>
    </row>
    <row r="77" spans="1:8" ht="15" customHeight="1" x14ac:dyDescent="0.25">
      <c r="A77" s="72">
        <v>3</v>
      </c>
      <c r="B77" s="89" t="s">
        <v>5</v>
      </c>
      <c r="C77" s="280">
        <v>17</v>
      </c>
      <c r="D77" s="49">
        <v>61.4</v>
      </c>
      <c r="E77" s="432">
        <v>57.5</v>
      </c>
      <c r="F77" s="209">
        <v>20</v>
      </c>
      <c r="G77" s="79">
        <f t="shared" si="1"/>
        <v>20</v>
      </c>
      <c r="H77" s="69"/>
    </row>
    <row r="78" spans="1:8" ht="15" customHeight="1" x14ac:dyDescent="0.25">
      <c r="A78" s="72">
        <v>4</v>
      </c>
      <c r="B78" s="151" t="s">
        <v>102</v>
      </c>
      <c r="C78" s="281">
        <v>58</v>
      </c>
      <c r="D78" s="282">
        <v>61</v>
      </c>
      <c r="E78" s="433">
        <v>57.5</v>
      </c>
      <c r="F78" s="210">
        <v>23</v>
      </c>
      <c r="G78" s="79">
        <f t="shared" si="1"/>
        <v>23</v>
      </c>
      <c r="H78" s="69"/>
    </row>
    <row r="79" spans="1:8" ht="15" customHeight="1" x14ac:dyDescent="0.25">
      <c r="A79" s="72">
        <v>5</v>
      </c>
      <c r="B79" s="89" t="s">
        <v>73</v>
      </c>
      <c r="C79" s="280">
        <v>31</v>
      </c>
      <c r="D79" s="49">
        <v>60.9</v>
      </c>
      <c r="E79" s="432">
        <v>57.5</v>
      </c>
      <c r="F79" s="209">
        <v>24</v>
      </c>
      <c r="G79" s="79">
        <f t="shared" si="1"/>
        <v>24</v>
      </c>
      <c r="H79" s="69"/>
    </row>
    <row r="80" spans="1:8" ht="15" customHeight="1" x14ac:dyDescent="0.25">
      <c r="A80" s="72">
        <v>6</v>
      </c>
      <c r="B80" s="151" t="s">
        <v>104</v>
      </c>
      <c r="C80" s="281">
        <v>40</v>
      </c>
      <c r="D80" s="282">
        <v>59.4</v>
      </c>
      <c r="E80" s="433">
        <v>57.5</v>
      </c>
      <c r="F80" s="210">
        <v>30</v>
      </c>
      <c r="G80" s="79">
        <f t="shared" si="1"/>
        <v>30</v>
      </c>
      <c r="H80" s="69"/>
    </row>
    <row r="81" spans="1:8" ht="15" customHeight="1" x14ac:dyDescent="0.25">
      <c r="A81" s="72">
        <v>7</v>
      </c>
      <c r="B81" s="89" t="s">
        <v>136</v>
      </c>
      <c r="C81" s="280">
        <v>35</v>
      </c>
      <c r="D81" s="49">
        <v>58.4</v>
      </c>
      <c r="E81" s="432">
        <v>57.5</v>
      </c>
      <c r="F81" s="209">
        <v>34</v>
      </c>
      <c r="G81" s="79">
        <f t="shared" si="1"/>
        <v>34</v>
      </c>
      <c r="H81" s="69"/>
    </row>
    <row r="82" spans="1:8" ht="15" customHeight="1" x14ac:dyDescent="0.25">
      <c r="A82" s="72">
        <v>8</v>
      </c>
      <c r="B82" s="89" t="s">
        <v>103</v>
      </c>
      <c r="C82" s="280">
        <v>40</v>
      </c>
      <c r="D82" s="49">
        <v>58</v>
      </c>
      <c r="E82" s="432">
        <v>57.5</v>
      </c>
      <c r="F82" s="209">
        <v>38</v>
      </c>
      <c r="G82" s="79">
        <f t="shared" si="1"/>
        <v>38</v>
      </c>
      <c r="H82" s="69"/>
    </row>
    <row r="83" spans="1:8" ht="15" customHeight="1" x14ac:dyDescent="0.25">
      <c r="A83" s="72">
        <v>9</v>
      </c>
      <c r="B83" s="89" t="s">
        <v>100</v>
      </c>
      <c r="C83" s="280">
        <v>91</v>
      </c>
      <c r="D83" s="49">
        <v>58</v>
      </c>
      <c r="E83" s="432">
        <v>57.5</v>
      </c>
      <c r="F83" s="209">
        <v>39</v>
      </c>
      <c r="G83" s="79">
        <f t="shared" si="1"/>
        <v>39</v>
      </c>
      <c r="H83" s="69"/>
    </row>
    <row r="84" spans="1:8" ht="15" customHeight="1" x14ac:dyDescent="0.25">
      <c r="A84" s="72">
        <v>10</v>
      </c>
      <c r="B84" s="86" t="s">
        <v>120</v>
      </c>
      <c r="C84" s="271">
        <v>21</v>
      </c>
      <c r="D84" s="47">
        <v>58</v>
      </c>
      <c r="E84" s="425">
        <v>57.5</v>
      </c>
      <c r="F84" s="211">
        <v>40</v>
      </c>
      <c r="G84" s="79">
        <f t="shared" si="1"/>
        <v>40</v>
      </c>
      <c r="H84" s="69"/>
    </row>
    <row r="85" spans="1:8" ht="15" customHeight="1" x14ac:dyDescent="0.25">
      <c r="A85" s="72">
        <v>11</v>
      </c>
      <c r="B85" s="89" t="s">
        <v>151</v>
      </c>
      <c r="C85" s="280">
        <v>30</v>
      </c>
      <c r="D85" s="49">
        <v>58</v>
      </c>
      <c r="E85" s="432">
        <v>57.5</v>
      </c>
      <c r="F85" s="209">
        <v>41</v>
      </c>
      <c r="G85" s="79">
        <f t="shared" si="1"/>
        <v>41</v>
      </c>
      <c r="H85" s="69"/>
    </row>
    <row r="86" spans="1:8" ht="15" customHeight="1" x14ac:dyDescent="0.25">
      <c r="A86" s="72">
        <v>12</v>
      </c>
      <c r="B86" s="151" t="s">
        <v>11</v>
      </c>
      <c r="C86" s="281">
        <v>14</v>
      </c>
      <c r="D86" s="282">
        <v>57.4</v>
      </c>
      <c r="E86" s="433">
        <v>57.5</v>
      </c>
      <c r="F86" s="210">
        <v>46</v>
      </c>
      <c r="G86" s="79">
        <f t="shared" si="1"/>
        <v>46</v>
      </c>
      <c r="H86" s="69"/>
    </row>
    <row r="87" spans="1:8" ht="15" customHeight="1" x14ac:dyDescent="0.25">
      <c r="A87" s="72">
        <v>13</v>
      </c>
      <c r="B87" s="89" t="s">
        <v>145</v>
      </c>
      <c r="C87" s="280">
        <v>23</v>
      </c>
      <c r="D87" s="49">
        <v>57.1</v>
      </c>
      <c r="E87" s="432">
        <v>57.5</v>
      </c>
      <c r="F87" s="209">
        <v>47</v>
      </c>
      <c r="G87" s="79">
        <f t="shared" si="1"/>
        <v>47</v>
      </c>
      <c r="H87" s="69"/>
    </row>
    <row r="88" spans="1:8" ht="15" customHeight="1" x14ac:dyDescent="0.25">
      <c r="A88" s="72">
        <v>14</v>
      </c>
      <c r="B88" s="89" t="s">
        <v>137</v>
      </c>
      <c r="C88" s="280">
        <v>44</v>
      </c>
      <c r="D88" s="49">
        <v>57</v>
      </c>
      <c r="E88" s="432">
        <v>57.5</v>
      </c>
      <c r="F88" s="209">
        <v>50</v>
      </c>
      <c r="G88" s="79">
        <f t="shared" si="1"/>
        <v>50</v>
      </c>
      <c r="H88" s="69"/>
    </row>
    <row r="89" spans="1:8" ht="15" customHeight="1" x14ac:dyDescent="0.25">
      <c r="A89" s="72">
        <v>15</v>
      </c>
      <c r="B89" s="89" t="s">
        <v>9</v>
      </c>
      <c r="C89" s="280">
        <v>83</v>
      </c>
      <c r="D89" s="49">
        <v>57</v>
      </c>
      <c r="E89" s="432">
        <v>57.5</v>
      </c>
      <c r="F89" s="209">
        <v>51</v>
      </c>
      <c r="G89" s="79">
        <f t="shared" si="1"/>
        <v>51</v>
      </c>
      <c r="H89" s="69"/>
    </row>
    <row r="90" spans="1:8" ht="15" customHeight="1" x14ac:dyDescent="0.25">
      <c r="A90" s="72">
        <v>16</v>
      </c>
      <c r="B90" s="89" t="s">
        <v>3</v>
      </c>
      <c r="C90" s="280">
        <v>28</v>
      </c>
      <c r="D90" s="49">
        <v>56.6</v>
      </c>
      <c r="E90" s="432">
        <v>57.5</v>
      </c>
      <c r="F90" s="209">
        <v>54</v>
      </c>
      <c r="G90" s="79">
        <f t="shared" si="1"/>
        <v>54</v>
      </c>
      <c r="H90" s="69"/>
    </row>
    <row r="91" spans="1:8" ht="15" customHeight="1" x14ac:dyDescent="0.25">
      <c r="A91" s="72">
        <v>17</v>
      </c>
      <c r="B91" s="89" t="s">
        <v>135</v>
      </c>
      <c r="C91" s="280">
        <v>20</v>
      </c>
      <c r="D91" s="49">
        <v>56</v>
      </c>
      <c r="E91" s="432">
        <v>57.5</v>
      </c>
      <c r="F91" s="209">
        <v>59</v>
      </c>
      <c r="G91" s="79">
        <f t="shared" si="1"/>
        <v>59</v>
      </c>
      <c r="H91" s="69"/>
    </row>
    <row r="92" spans="1:8" ht="15" customHeight="1" x14ac:dyDescent="0.25">
      <c r="A92" s="72">
        <v>18</v>
      </c>
      <c r="B92" s="89" t="s">
        <v>143</v>
      </c>
      <c r="C92" s="280">
        <v>18</v>
      </c>
      <c r="D92" s="49">
        <v>56</v>
      </c>
      <c r="E92" s="432">
        <v>57.5</v>
      </c>
      <c r="F92" s="209">
        <v>60</v>
      </c>
      <c r="G92" s="79">
        <f t="shared" si="1"/>
        <v>60</v>
      </c>
      <c r="H92" s="69"/>
    </row>
    <row r="93" spans="1:8" ht="15" customHeight="1" x14ac:dyDescent="0.25">
      <c r="A93" s="72">
        <v>19</v>
      </c>
      <c r="B93" s="89" t="s">
        <v>138</v>
      </c>
      <c r="C93" s="280">
        <v>20</v>
      </c>
      <c r="D93" s="49">
        <v>55.9</v>
      </c>
      <c r="E93" s="432">
        <v>57.5</v>
      </c>
      <c r="F93" s="209">
        <v>61</v>
      </c>
      <c r="G93" s="79">
        <f t="shared" si="1"/>
        <v>61</v>
      </c>
      <c r="H93" s="69"/>
    </row>
    <row r="94" spans="1:8" ht="15" customHeight="1" x14ac:dyDescent="0.25">
      <c r="A94" s="72">
        <v>20</v>
      </c>
      <c r="B94" s="89" t="s">
        <v>6</v>
      </c>
      <c r="C94" s="280">
        <v>26</v>
      </c>
      <c r="D94" s="49">
        <v>55</v>
      </c>
      <c r="E94" s="432">
        <v>57.5</v>
      </c>
      <c r="F94" s="209">
        <v>62</v>
      </c>
      <c r="G94" s="79">
        <f t="shared" si="1"/>
        <v>62</v>
      </c>
      <c r="H94" s="69"/>
    </row>
    <row r="95" spans="1:8" ht="15" customHeight="1" x14ac:dyDescent="0.25">
      <c r="A95" s="72">
        <v>21</v>
      </c>
      <c r="B95" s="89" t="s">
        <v>7</v>
      </c>
      <c r="C95" s="280">
        <v>27</v>
      </c>
      <c r="D95" s="49">
        <v>55</v>
      </c>
      <c r="E95" s="432">
        <v>57.5</v>
      </c>
      <c r="F95" s="209">
        <v>63</v>
      </c>
      <c r="G95" s="79">
        <f t="shared" si="1"/>
        <v>63</v>
      </c>
      <c r="H95" s="69"/>
    </row>
    <row r="96" spans="1:8" ht="15" customHeight="1" x14ac:dyDescent="0.25">
      <c r="A96" s="72">
        <v>22</v>
      </c>
      <c r="B96" s="89" t="s">
        <v>142</v>
      </c>
      <c r="C96" s="280">
        <v>23</v>
      </c>
      <c r="D96" s="49">
        <v>54.2</v>
      </c>
      <c r="E96" s="432">
        <v>57.5</v>
      </c>
      <c r="F96" s="209">
        <v>65</v>
      </c>
      <c r="G96" s="79">
        <f t="shared" si="1"/>
        <v>65</v>
      </c>
      <c r="H96" s="69"/>
    </row>
    <row r="97" spans="1:8" ht="15" customHeight="1" x14ac:dyDescent="0.25">
      <c r="A97" s="72">
        <v>23</v>
      </c>
      <c r="B97" s="89" t="s">
        <v>139</v>
      </c>
      <c r="C97" s="280">
        <v>43</v>
      </c>
      <c r="D97" s="49">
        <v>52.6</v>
      </c>
      <c r="E97" s="432">
        <v>57.5</v>
      </c>
      <c r="F97" s="209">
        <v>74</v>
      </c>
      <c r="G97" s="79">
        <f t="shared" si="1"/>
        <v>74</v>
      </c>
      <c r="H97" s="69"/>
    </row>
    <row r="98" spans="1:8" ht="15" customHeight="1" x14ac:dyDescent="0.25">
      <c r="A98" s="72">
        <v>24</v>
      </c>
      <c r="B98" s="89" t="s">
        <v>140</v>
      </c>
      <c r="C98" s="280">
        <v>18</v>
      </c>
      <c r="D98" s="49">
        <v>52.4</v>
      </c>
      <c r="E98" s="432">
        <v>57.5</v>
      </c>
      <c r="F98" s="209">
        <v>75</v>
      </c>
      <c r="G98" s="79">
        <f t="shared" si="1"/>
        <v>75</v>
      </c>
      <c r="H98" s="69"/>
    </row>
    <row r="99" spans="1:8" ht="15" customHeight="1" x14ac:dyDescent="0.25">
      <c r="A99" s="72">
        <v>25</v>
      </c>
      <c r="B99" s="89" t="s">
        <v>146</v>
      </c>
      <c r="C99" s="280">
        <v>32</v>
      </c>
      <c r="D99" s="49">
        <v>51.8</v>
      </c>
      <c r="E99" s="432">
        <v>57.5</v>
      </c>
      <c r="F99" s="209">
        <v>76</v>
      </c>
      <c r="G99" s="79">
        <f t="shared" si="1"/>
        <v>76</v>
      </c>
      <c r="H99" s="69"/>
    </row>
    <row r="100" spans="1:8" ht="15" customHeight="1" x14ac:dyDescent="0.25">
      <c r="A100" s="72">
        <v>26</v>
      </c>
      <c r="B100" s="89" t="s">
        <v>4</v>
      </c>
      <c r="C100" s="280">
        <v>12</v>
      </c>
      <c r="D100" s="49">
        <v>51</v>
      </c>
      <c r="E100" s="432">
        <v>57.5</v>
      </c>
      <c r="F100" s="209">
        <v>81</v>
      </c>
      <c r="G100" s="79">
        <f t="shared" si="1"/>
        <v>81</v>
      </c>
      <c r="H100" s="69"/>
    </row>
    <row r="101" spans="1:8" ht="15" customHeight="1" x14ac:dyDescent="0.25">
      <c r="A101" s="72">
        <v>27</v>
      </c>
      <c r="B101" s="89" t="s">
        <v>2</v>
      </c>
      <c r="C101" s="280">
        <v>8</v>
      </c>
      <c r="D101" s="49">
        <v>49.8</v>
      </c>
      <c r="E101" s="432">
        <v>57.5</v>
      </c>
      <c r="F101" s="209">
        <v>83</v>
      </c>
      <c r="G101" s="79">
        <f t="shared" si="1"/>
        <v>83</v>
      </c>
      <c r="H101" s="69"/>
    </row>
    <row r="102" spans="1:8" ht="15" customHeight="1" x14ac:dyDescent="0.25">
      <c r="A102" s="72">
        <v>28</v>
      </c>
      <c r="B102" s="89" t="s">
        <v>141</v>
      </c>
      <c r="C102" s="280">
        <v>24</v>
      </c>
      <c r="D102" s="49">
        <v>48</v>
      </c>
      <c r="E102" s="432">
        <v>57.5</v>
      </c>
      <c r="F102" s="209">
        <v>90</v>
      </c>
      <c r="G102" s="79">
        <f t="shared" si="1"/>
        <v>90</v>
      </c>
      <c r="H102" s="69"/>
    </row>
    <row r="103" spans="1:8" ht="15" customHeight="1" thickBot="1" x14ac:dyDescent="0.3">
      <c r="A103" s="72">
        <v>29</v>
      </c>
      <c r="B103" s="89" t="s">
        <v>8</v>
      </c>
      <c r="C103" s="280">
        <v>10</v>
      </c>
      <c r="D103" s="49">
        <v>44</v>
      </c>
      <c r="E103" s="432">
        <v>57.5</v>
      </c>
      <c r="F103" s="209">
        <v>96</v>
      </c>
      <c r="G103" s="79">
        <f t="shared" si="1"/>
        <v>96</v>
      </c>
      <c r="H103" s="69"/>
    </row>
    <row r="104" spans="1:8" ht="15" customHeight="1" thickBot="1" x14ac:dyDescent="0.3">
      <c r="A104" s="175"/>
      <c r="B104" s="184" t="s">
        <v>101</v>
      </c>
      <c r="C104" s="185">
        <f>SUM(C105:C113)</f>
        <v>280</v>
      </c>
      <c r="D104" s="186">
        <f>AVERAGE(D105:D113)</f>
        <v>56.793448920911047</v>
      </c>
      <c r="E104" s="434">
        <v>57.5</v>
      </c>
      <c r="F104" s="229"/>
      <c r="G104" s="174"/>
      <c r="H104" s="69"/>
    </row>
    <row r="105" spans="1:8" ht="15" customHeight="1" x14ac:dyDescent="0.25">
      <c r="A105" s="71">
        <v>1</v>
      </c>
      <c r="B105" s="84" t="s">
        <v>69</v>
      </c>
      <c r="C105" s="264">
        <v>42</v>
      </c>
      <c r="D105" s="53">
        <v>67.79069767441861</v>
      </c>
      <c r="E105" s="435">
        <v>57.5</v>
      </c>
      <c r="F105" s="206">
        <v>2</v>
      </c>
      <c r="G105" s="81">
        <f t="shared" si="1"/>
        <v>2</v>
      </c>
      <c r="H105" s="69"/>
    </row>
    <row r="106" spans="1:8" ht="15" customHeight="1" x14ac:dyDescent="0.25">
      <c r="A106" s="72">
        <v>2</v>
      </c>
      <c r="B106" s="85" t="s">
        <v>64</v>
      </c>
      <c r="C106" s="260">
        <v>48</v>
      </c>
      <c r="D106" s="46">
        <v>67.604166666666671</v>
      </c>
      <c r="E106" s="423">
        <v>57.5</v>
      </c>
      <c r="F106" s="207">
        <v>4</v>
      </c>
      <c r="G106" s="79">
        <f t="shared" si="1"/>
        <v>4</v>
      </c>
      <c r="H106" s="69"/>
    </row>
    <row r="107" spans="1:8" ht="15" customHeight="1" x14ac:dyDescent="0.25">
      <c r="A107" s="72">
        <v>3</v>
      </c>
      <c r="B107" s="150" t="s">
        <v>63</v>
      </c>
      <c r="C107" s="269">
        <v>36</v>
      </c>
      <c r="D107" s="270">
        <v>67.027777777777771</v>
      </c>
      <c r="E107" s="424">
        <v>57.5</v>
      </c>
      <c r="F107" s="208">
        <v>5</v>
      </c>
      <c r="G107" s="79">
        <f t="shared" si="1"/>
        <v>5</v>
      </c>
      <c r="H107" s="69"/>
    </row>
    <row r="108" spans="1:8" ht="15" customHeight="1" x14ac:dyDescent="0.25">
      <c r="A108" s="72">
        <v>4</v>
      </c>
      <c r="B108" s="86" t="s">
        <v>99</v>
      </c>
      <c r="C108" s="271">
        <v>23</v>
      </c>
      <c r="D108" s="47">
        <v>61.782608695652172</v>
      </c>
      <c r="E108" s="425">
        <v>57.5</v>
      </c>
      <c r="F108" s="211">
        <v>16</v>
      </c>
      <c r="G108" s="80">
        <f t="shared" si="1"/>
        <v>16</v>
      </c>
      <c r="H108" s="69"/>
    </row>
    <row r="109" spans="1:8" ht="15" customHeight="1" x14ac:dyDescent="0.25">
      <c r="A109" s="72">
        <v>5</v>
      </c>
      <c r="B109" s="85" t="s">
        <v>41</v>
      </c>
      <c r="C109" s="260">
        <v>11</v>
      </c>
      <c r="D109" s="46">
        <v>59</v>
      </c>
      <c r="E109" s="423">
        <v>57.5</v>
      </c>
      <c r="F109" s="207">
        <v>32</v>
      </c>
      <c r="G109" s="79">
        <f t="shared" si="1"/>
        <v>32</v>
      </c>
      <c r="H109" s="69"/>
    </row>
    <row r="110" spans="1:8" ht="15" customHeight="1" x14ac:dyDescent="0.25">
      <c r="A110" s="72">
        <v>6</v>
      </c>
      <c r="B110" s="86" t="s">
        <v>119</v>
      </c>
      <c r="C110" s="271">
        <v>66</v>
      </c>
      <c r="D110" s="47">
        <v>52.7</v>
      </c>
      <c r="E110" s="425">
        <v>57.5</v>
      </c>
      <c r="F110" s="211">
        <v>73</v>
      </c>
      <c r="G110" s="79">
        <f t="shared" si="1"/>
        <v>73</v>
      </c>
      <c r="H110" s="69"/>
    </row>
    <row r="111" spans="1:8" ht="15" customHeight="1" x14ac:dyDescent="0.25">
      <c r="A111" s="72">
        <v>7</v>
      </c>
      <c r="B111" s="85" t="s">
        <v>42</v>
      </c>
      <c r="C111" s="260">
        <v>10</v>
      </c>
      <c r="D111" s="46">
        <v>48.4</v>
      </c>
      <c r="E111" s="423">
        <v>57.5</v>
      </c>
      <c r="F111" s="207">
        <v>87</v>
      </c>
      <c r="G111" s="79">
        <f t="shared" si="1"/>
        <v>87</v>
      </c>
      <c r="H111" s="69"/>
    </row>
    <row r="112" spans="1:8" ht="15" customHeight="1" x14ac:dyDescent="0.25">
      <c r="A112" s="72">
        <v>8</v>
      </c>
      <c r="B112" s="86" t="s">
        <v>65</v>
      </c>
      <c r="C112" s="271">
        <v>25</v>
      </c>
      <c r="D112" s="47">
        <v>46.52</v>
      </c>
      <c r="E112" s="425">
        <v>57.5</v>
      </c>
      <c r="F112" s="211">
        <v>92</v>
      </c>
      <c r="G112" s="79">
        <f t="shared" si="1"/>
        <v>92</v>
      </c>
      <c r="H112" s="69"/>
    </row>
    <row r="113" spans="1:8" ht="15" customHeight="1" thickBot="1" x14ac:dyDescent="0.3">
      <c r="A113" s="73">
        <v>9</v>
      </c>
      <c r="B113" s="155" t="s">
        <v>124</v>
      </c>
      <c r="C113" s="283">
        <v>19</v>
      </c>
      <c r="D113" s="284">
        <v>40.315789473684212</v>
      </c>
      <c r="E113" s="437">
        <v>57.5</v>
      </c>
      <c r="F113" s="255">
        <v>100</v>
      </c>
      <c r="G113" s="82">
        <f t="shared" si="1"/>
        <v>100</v>
      </c>
      <c r="H113" s="69"/>
    </row>
    <row r="114" spans="1:8" ht="15" customHeight="1" x14ac:dyDescent="0.25">
      <c r="A114" s="166" t="s">
        <v>116</v>
      </c>
      <c r="B114" s="77"/>
      <c r="C114" s="77"/>
      <c r="D114" s="230">
        <f>AVERAGE(D6:D13,D15:D24,D26:D40,D42:D58,D60:D73,D75:D103,D105:D113)</f>
        <v>55.710779218087552</v>
      </c>
      <c r="E114" s="77"/>
      <c r="F114" s="77"/>
      <c r="G114" s="76"/>
    </row>
    <row r="115" spans="1:8" x14ac:dyDescent="0.25">
      <c r="A115" s="167" t="s">
        <v>117</v>
      </c>
      <c r="D115" s="420">
        <v>57.5</v>
      </c>
    </row>
  </sheetData>
  <mergeCells count="4">
    <mergeCell ref="G2:G3"/>
    <mergeCell ref="A2:A3"/>
    <mergeCell ref="B2:B3"/>
    <mergeCell ref="C2:F2"/>
  </mergeCells>
  <conditionalFormatting sqref="D4:D115">
    <cfRule type="containsBlanks" dxfId="27" priority="597">
      <formula>LEN(TRIM(D4))=0</formula>
    </cfRule>
    <cfRule type="cellIs" dxfId="26" priority="598" operator="equal">
      <formula>$D$114</formula>
    </cfRule>
    <cfRule type="cellIs" dxfId="25" priority="599" operator="lessThan">
      <formula>50</formula>
    </cfRule>
    <cfRule type="cellIs" dxfId="24" priority="600" operator="between">
      <formula>$D$114</formula>
      <formula>50</formula>
    </cfRule>
    <cfRule type="cellIs" dxfId="23" priority="601" operator="between">
      <formula>75</formula>
      <formula>$D$114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5" width="7.7109375" customWidth="1"/>
    <col min="6" max="6" width="6.7109375" customWidth="1"/>
  </cols>
  <sheetData>
    <row r="1" spans="1:8" x14ac:dyDescent="0.25">
      <c r="G1" s="143"/>
      <c r="H1" s="27" t="s">
        <v>81</v>
      </c>
    </row>
    <row r="2" spans="1:8" ht="15.75" x14ac:dyDescent="0.25">
      <c r="C2" s="97" t="s">
        <v>76</v>
      </c>
      <c r="G2" s="95"/>
      <c r="H2" s="27" t="s">
        <v>82</v>
      </c>
    </row>
    <row r="3" spans="1:8" ht="15.75" thickBot="1" x14ac:dyDescent="0.3">
      <c r="G3" s="96"/>
      <c r="H3" s="27" t="s">
        <v>83</v>
      </c>
    </row>
    <row r="4" spans="1:8" s="2" customFormat="1" ht="16.899999999999999" customHeight="1" thickBot="1" x14ac:dyDescent="0.3">
      <c r="A4" s="401" t="s">
        <v>40</v>
      </c>
      <c r="B4" s="410">
        <v>2022</v>
      </c>
      <c r="C4" s="410"/>
      <c r="D4" s="410"/>
      <c r="E4" s="411"/>
      <c r="G4" s="28"/>
      <c r="H4" s="27" t="s">
        <v>84</v>
      </c>
    </row>
    <row r="5" spans="1:8" ht="42" customHeight="1" thickBot="1" x14ac:dyDescent="0.3">
      <c r="A5" s="402"/>
      <c r="B5" s="112" t="s">
        <v>39</v>
      </c>
      <c r="C5" s="112" t="s">
        <v>91</v>
      </c>
      <c r="D5" s="137" t="s">
        <v>92</v>
      </c>
      <c r="E5" s="138" t="s">
        <v>93</v>
      </c>
    </row>
    <row r="6" spans="1:8" ht="15" customHeight="1" x14ac:dyDescent="0.25">
      <c r="A6" s="52">
        <v>1</v>
      </c>
      <c r="B6" s="131" t="s">
        <v>16</v>
      </c>
      <c r="C6" s="131" t="s">
        <v>20</v>
      </c>
      <c r="D6" s="382">
        <v>57.5</v>
      </c>
      <c r="E6" s="240">
        <v>69.900000000000006</v>
      </c>
    </row>
    <row r="7" spans="1:8" ht="15" customHeight="1" x14ac:dyDescent="0.25">
      <c r="A7" s="7">
        <v>2</v>
      </c>
      <c r="B7" s="120" t="s">
        <v>0</v>
      </c>
      <c r="C7" s="120" t="s">
        <v>69</v>
      </c>
      <c r="D7" s="383">
        <v>57.5</v>
      </c>
      <c r="E7" s="241">
        <v>67.79069767441861</v>
      </c>
    </row>
    <row r="8" spans="1:8" ht="15" customHeight="1" x14ac:dyDescent="0.25">
      <c r="A8" s="7">
        <v>3</v>
      </c>
      <c r="B8" s="120" t="s">
        <v>37</v>
      </c>
      <c r="C8" s="120" t="s">
        <v>49</v>
      </c>
      <c r="D8" s="383">
        <v>57.5</v>
      </c>
      <c r="E8" s="241">
        <v>67.629629629629633</v>
      </c>
    </row>
    <row r="9" spans="1:8" ht="15" customHeight="1" x14ac:dyDescent="0.25">
      <c r="A9" s="7">
        <v>4</v>
      </c>
      <c r="B9" s="120" t="s">
        <v>0</v>
      </c>
      <c r="C9" s="120" t="s">
        <v>64</v>
      </c>
      <c r="D9" s="383">
        <v>57.5</v>
      </c>
      <c r="E9" s="241">
        <v>67.604166666666671</v>
      </c>
    </row>
    <row r="10" spans="1:8" ht="15" customHeight="1" x14ac:dyDescent="0.25">
      <c r="A10" s="7">
        <v>5</v>
      </c>
      <c r="B10" s="120" t="s">
        <v>0</v>
      </c>
      <c r="C10" s="120" t="s">
        <v>63</v>
      </c>
      <c r="D10" s="383">
        <v>57.5</v>
      </c>
      <c r="E10" s="241">
        <v>67.027777777777771</v>
      </c>
    </row>
    <row r="11" spans="1:8" ht="15" customHeight="1" x14ac:dyDescent="0.25">
      <c r="A11" s="7">
        <v>6</v>
      </c>
      <c r="B11" s="120" t="s">
        <v>16</v>
      </c>
      <c r="C11" s="120" t="s">
        <v>21</v>
      </c>
      <c r="D11" s="383">
        <v>57.5</v>
      </c>
      <c r="E11" s="241">
        <v>66.2</v>
      </c>
    </row>
    <row r="12" spans="1:8" ht="15" customHeight="1" x14ac:dyDescent="0.25">
      <c r="A12" s="7">
        <v>7</v>
      </c>
      <c r="B12" s="120" t="s">
        <v>23</v>
      </c>
      <c r="C12" s="120" t="s">
        <v>28</v>
      </c>
      <c r="D12" s="383">
        <v>57.5</v>
      </c>
      <c r="E12" s="241">
        <v>66.099999999999994</v>
      </c>
    </row>
    <row r="13" spans="1:8" ht="15" customHeight="1" x14ac:dyDescent="0.25">
      <c r="A13" s="7">
        <v>8</v>
      </c>
      <c r="B13" s="120" t="s">
        <v>30</v>
      </c>
      <c r="C13" s="120" t="s">
        <v>34</v>
      </c>
      <c r="D13" s="383">
        <v>57.5</v>
      </c>
      <c r="E13" s="241">
        <v>64.7</v>
      </c>
    </row>
    <row r="14" spans="1:8" ht="15" customHeight="1" x14ac:dyDescent="0.25">
      <c r="A14" s="7">
        <v>9</v>
      </c>
      <c r="B14" s="120" t="s">
        <v>16</v>
      </c>
      <c r="C14" s="120" t="s">
        <v>19</v>
      </c>
      <c r="D14" s="383">
        <v>57.5</v>
      </c>
      <c r="E14" s="241">
        <v>64.59</v>
      </c>
    </row>
    <row r="15" spans="1:8" ht="15" customHeight="1" thickBot="1" x14ac:dyDescent="0.3">
      <c r="A15" s="17">
        <v>10</v>
      </c>
      <c r="B15" s="132" t="s">
        <v>30</v>
      </c>
      <c r="C15" s="132" t="s">
        <v>35</v>
      </c>
      <c r="D15" s="384">
        <v>57.5</v>
      </c>
      <c r="E15" s="242">
        <v>64</v>
      </c>
    </row>
    <row r="16" spans="1:8" ht="15" customHeight="1" x14ac:dyDescent="0.25">
      <c r="A16" s="52">
        <v>11</v>
      </c>
      <c r="B16" s="131" t="s">
        <v>13</v>
      </c>
      <c r="C16" s="131" t="s">
        <v>75</v>
      </c>
      <c r="D16" s="382">
        <v>57.5</v>
      </c>
      <c r="E16" s="240">
        <v>63.5</v>
      </c>
    </row>
    <row r="17" spans="1:5" ht="15" customHeight="1" x14ac:dyDescent="0.25">
      <c r="A17" s="7">
        <v>12</v>
      </c>
      <c r="B17" s="120" t="s">
        <v>16</v>
      </c>
      <c r="C17" s="120" t="s">
        <v>18</v>
      </c>
      <c r="D17" s="383">
        <v>57.5</v>
      </c>
      <c r="E17" s="241">
        <v>62.9</v>
      </c>
    </row>
    <row r="18" spans="1:5" ht="15" customHeight="1" x14ac:dyDescent="0.25">
      <c r="A18" s="7">
        <v>13</v>
      </c>
      <c r="B18" s="120" t="s">
        <v>30</v>
      </c>
      <c r="C18" s="120" t="s">
        <v>32</v>
      </c>
      <c r="D18" s="383">
        <v>57.5</v>
      </c>
      <c r="E18" s="241">
        <v>62.8</v>
      </c>
    </row>
    <row r="19" spans="1:5" ht="15" customHeight="1" x14ac:dyDescent="0.25">
      <c r="A19" s="7">
        <v>14</v>
      </c>
      <c r="B19" s="120" t="s">
        <v>16</v>
      </c>
      <c r="C19" s="120" t="s">
        <v>57</v>
      </c>
      <c r="D19" s="383">
        <v>57.5</v>
      </c>
      <c r="E19" s="241">
        <v>62.3</v>
      </c>
    </row>
    <row r="20" spans="1:5" ht="15" customHeight="1" x14ac:dyDescent="0.25">
      <c r="A20" s="7">
        <v>15</v>
      </c>
      <c r="B20" s="120" t="s">
        <v>13</v>
      </c>
      <c r="C20" s="120" t="s">
        <v>150</v>
      </c>
      <c r="D20" s="383">
        <v>57.5</v>
      </c>
      <c r="E20" s="241">
        <v>62</v>
      </c>
    </row>
    <row r="21" spans="1:5" ht="15" customHeight="1" x14ac:dyDescent="0.25">
      <c r="A21" s="7">
        <v>16</v>
      </c>
      <c r="B21" s="120" t="s">
        <v>0</v>
      </c>
      <c r="C21" s="120" t="s">
        <v>99</v>
      </c>
      <c r="D21" s="383">
        <v>57.5</v>
      </c>
      <c r="E21" s="241">
        <v>61.782608695652172</v>
      </c>
    </row>
    <row r="22" spans="1:5" ht="15" customHeight="1" x14ac:dyDescent="0.25">
      <c r="A22" s="7">
        <v>17</v>
      </c>
      <c r="B22" s="120" t="s">
        <v>37</v>
      </c>
      <c r="C22" s="120" t="s">
        <v>123</v>
      </c>
      <c r="D22" s="383">
        <v>57.5</v>
      </c>
      <c r="E22" s="241">
        <v>61.714285714285715</v>
      </c>
    </row>
    <row r="23" spans="1:5" ht="15" customHeight="1" x14ac:dyDescent="0.25">
      <c r="A23" s="7">
        <v>18</v>
      </c>
      <c r="B23" s="120" t="s">
        <v>1</v>
      </c>
      <c r="C23" s="120" t="s">
        <v>10</v>
      </c>
      <c r="D23" s="383">
        <v>57.5</v>
      </c>
      <c r="E23" s="241">
        <v>61.7</v>
      </c>
    </row>
    <row r="24" spans="1:5" ht="15" customHeight="1" x14ac:dyDescent="0.25">
      <c r="A24" s="7">
        <v>19</v>
      </c>
      <c r="B24" s="120" t="s">
        <v>1</v>
      </c>
      <c r="C24" s="120" t="s">
        <v>144</v>
      </c>
      <c r="D24" s="383">
        <v>57.5</v>
      </c>
      <c r="E24" s="241">
        <v>61.5</v>
      </c>
    </row>
    <row r="25" spans="1:5" ht="15" customHeight="1" thickBot="1" x14ac:dyDescent="0.3">
      <c r="A25" s="17">
        <v>20</v>
      </c>
      <c r="B25" s="132" t="s">
        <v>1</v>
      </c>
      <c r="C25" s="132" t="s">
        <v>5</v>
      </c>
      <c r="D25" s="384">
        <v>57.5</v>
      </c>
      <c r="E25" s="242">
        <v>61.4</v>
      </c>
    </row>
    <row r="26" spans="1:5" ht="15" customHeight="1" x14ac:dyDescent="0.25">
      <c r="A26" s="52">
        <v>21</v>
      </c>
      <c r="B26" s="131" t="s">
        <v>16</v>
      </c>
      <c r="C26" s="131" t="s">
        <v>58</v>
      </c>
      <c r="D26" s="382">
        <v>57.5</v>
      </c>
      <c r="E26" s="240">
        <v>61.04</v>
      </c>
    </row>
    <row r="27" spans="1:5" ht="15" customHeight="1" x14ac:dyDescent="0.25">
      <c r="A27" s="7">
        <v>22</v>
      </c>
      <c r="B27" s="120" t="s">
        <v>16</v>
      </c>
      <c r="C27" s="120" t="s">
        <v>121</v>
      </c>
      <c r="D27" s="383">
        <v>57.5</v>
      </c>
      <c r="E27" s="241">
        <v>61</v>
      </c>
    </row>
    <row r="28" spans="1:5" ht="15" customHeight="1" x14ac:dyDescent="0.25">
      <c r="A28" s="7">
        <v>23</v>
      </c>
      <c r="B28" s="120" t="s">
        <v>1</v>
      </c>
      <c r="C28" s="120" t="s">
        <v>102</v>
      </c>
      <c r="D28" s="383">
        <v>57.5</v>
      </c>
      <c r="E28" s="241">
        <v>61</v>
      </c>
    </row>
    <row r="29" spans="1:5" ht="15" customHeight="1" x14ac:dyDescent="0.25">
      <c r="A29" s="7">
        <v>24</v>
      </c>
      <c r="B29" s="120" t="s">
        <v>1</v>
      </c>
      <c r="C29" s="120" t="s">
        <v>73</v>
      </c>
      <c r="D29" s="383">
        <v>57.5</v>
      </c>
      <c r="E29" s="241">
        <v>60.9</v>
      </c>
    </row>
    <row r="30" spans="1:5" ht="15" customHeight="1" x14ac:dyDescent="0.25">
      <c r="A30" s="7">
        <v>25</v>
      </c>
      <c r="B30" s="120" t="s">
        <v>13</v>
      </c>
      <c r="C30" s="120" t="s">
        <v>14</v>
      </c>
      <c r="D30" s="383">
        <v>57.5</v>
      </c>
      <c r="E30" s="241">
        <v>60.8</v>
      </c>
    </row>
    <row r="31" spans="1:5" ht="15" customHeight="1" x14ac:dyDescent="0.25">
      <c r="A31" s="7">
        <v>26</v>
      </c>
      <c r="B31" s="120" t="s">
        <v>23</v>
      </c>
      <c r="C31" s="120" t="s">
        <v>113</v>
      </c>
      <c r="D31" s="383">
        <v>57.5</v>
      </c>
      <c r="E31" s="241">
        <v>60.7</v>
      </c>
    </row>
    <row r="32" spans="1:5" ht="15" customHeight="1" x14ac:dyDescent="0.25">
      <c r="A32" s="7">
        <v>27</v>
      </c>
      <c r="B32" s="120" t="s">
        <v>13</v>
      </c>
      <c r="C32" s="120" t="s">
        <v>132</v>
      </c>
      <c r="D32" s="383">
        <v>57.5</v>
      </c>
      <c r="E32" s="241">
        <v>60.4</v>
      </c>
    </row>
    <row r="33" spans="1:5" ht="15" customHeight="1" x14ac:dyDescent="0.25">
      <c r="A33" s="7">
        <v>28</v>
      </c>
      <c r="B33" s="120" t="s">
        <v>23</v>
      </c>
      <c r="C33" s="120" t="s">
        <v>53</v>
      </c>
      <c r="D33" s="383">
        <v>57.5</v>
      </c>
      <c r="E33" s="241">
        <v>60.3</v>
      </c>
    </row>
    <row r="34" spans="1:5" ht="15" customHeight="1" x14ac:dyDescent="0.25">
      <c r="A34" s="7">
        <v>29</v>
      </c>
      <c r="B34" s="120" t="s">
        <v>23</v>
      </c>
      <c r="C34" s="120" t="s">
        <v>48</v>
      </c>
      <c r="D34" s="383">
        <v>57.5</v>
      </c>
      <c r="E34" s="241">
        <v>59.8</v>
      </c>
    </row>
    <row r="35" spans="1:5" ht="15" customHeight="1" thickBot="1" x14ac:dyDescent="0.3">
      <c r="A35" s="17">
        <v>30</v>
      </c>
      <c r="B35" s="132" t="s">
        <v>1</v>
      </c>
      <c r="C35" s="132" t="s">
        <v>104</v>
      </c>
      <c r="D35" s="384">
        <v>57.5</v>
      </c>
      <c r="E35" s="242">
        <v>59.4</v>
      </c>
    </row>
    <row r="36" spans="1:5" ht="15" customHeight="1" x14ac:dyDescent="0.25">
      <c r="A36" s="52">
        <v>31</v>
      </c>
      <c r="B36" s="131" t="s">
        <v>13</v>
      </c>
      <c r="C36" s="131" t="s">
        <v>133</v>
      </c>
      <c r="D36" s="382">
        <v>57.5</v>
      </c>
      <c r="E36" s="240">
        <v>59</v>
      </c>
    </row>
    <row r="37" spans="1:5" ht="15" customHeight="1" x14ac:dyDescent="0.25">
      <c r="A37" s="7">
        <v>32</v>
      </c>
      <c r="B37" s="120" t="s">
        <v>0</v>
      </c>
      <c r="C37" s="120" t="s">
        <v>41</v>
      </c>
      <c r="D37" s="383">
        <v>57.5</v>
      </c>
      <c r="E37" s="241">
        <v>59</v>
      </c>
    </row>
    <row r="38" spans="1:5" ht="15" customHeight="1" x14ac:dyDescent="0.25">
      <c r="A38" s="7">
        <v>33</v>
      </c>
      <c r="B38" s="120" t="s">
        <v>30</v>
      </c>
      <c r="C38" s="120" t="s">
        <v>36</v>
      </c>
      <c r="D38" s="383">
        <v>57.5</v>
      </c>
      <c r="E38" s="241">
        <v>58.8</v>
      </c>
    </row>
    <row r="39" spans="1:5" ht="15" customHeight="1" x14ac:dyDescent="0.25">
      <c r="A39" s="7">
        <v>34</v>
      </c>
      <c r="B39" s="120" t="s">
        <v>1</v>
      </c>
      <c r="C39" s="120" t="s">
        <v>136</v>
      </c>
      <c r="D39" s="383">
        <v>57.5</v>
      </c>
      <c r="E39" s="241">
        <v>58.4</v>
      </c>
    </row>
    <row r="40" spans="1:5" ht="15" customHeight="1" x14ac:dyDescent="0.25">
      <c r="A40" s="7">
        <v>35</v>
      </c>
      <c r="B40" s="120" t="s">
        <v>30</v>
      </c>
      <c r="C40" s="120" t="s">
        <v>38</v>
      </c>
      <c r="D40" s="383">
        <v>57.5</v>
      </c>
      <c r="E40" s="241">
        <v>58.2</v>
      </c>
    </row>
    <row r="41" spans="1:5" ht="15" customHeight="1" x14ac:dyDescent="0.25">
      <c r="A41" s="7">
        <v>36</v>
      </c>
      <c r="B41" s="120" t="s">
        <v>16</v>
      </c>
      <c r="C41" s="120" t="s">
        <v>70</v>
      </c>
      <c r="D41" s="383">
        <v>57.5</v>
      </c>
      <c r="E41" s="241">
        <v>58.1</v>
      </c>
    </row>
    <row r="42" spans="1:5" ht="15" customHeight="1" x14ac:dyDescent="0.25">
      <c r="A42" s="7">
        <v>37</v>
      </c>
      <c r="B42" s="120" t="s">
        <v>30</v>
      </c>
      <c r="C42" s="120" t="s">
        <v>125</v>
      </c>
      <c r="D42" s="383">
        <v>57.5</v>
      </c>
      <c r="E42" s="241">
        <v>58</v>
      </c>
    </row>
    <row r="43" spans="1:5" ht="15" customHeight="1" x14ac:dyDescent="0.25">
      <c r="A43" s="7">
        <v>38</v>
      </c>
      <c r="B43" s="120" t="s">
        <v>1</v>
      </c>
      <c r="C43" s="120" t="s">
        <v>103</v>
      </c>
      <c r="D43" s="383">
        <v>57.5</v>
      </c>
      <c r="E43" s="241">
        <v>58</v>
      </c>
    </row>
    <row r="44" spans="1:5" ht="15" customHeight="1" x14ac:dyDescent="0.25">
      <c r="A44" s="7">
        <v>39</v>
      </c>
      <c r="B44" s="120" t="s">
        <v>1</v>
      </c>
      <c r="C44" s="120" t="s">
        <v>100</v>
      </c>
      <c r="D44" s="383">
        <v>57.5</v>
      </c>
      <c r="E44" s="241">
        <v>58</v>
      </c>
    </row>
    <row r="45" spans="1:5" ht="15" customHeight="1" thickBot="1" x14ac:dyDescent="0.3">
      <c r="A45" s="17">
        <v>40</v>
      </c>
      <c r="B45" s="132" t="s">
        <v>1</v>
      </c>
      <c r="C45" s="132" t="s">
        <v>120</v>
      </c>
      <c r="D45" s="384">
        <v>57.5</v>
      </c>
      <c r="E45" s="242">
        <v>58</v>
      </c>
    </row>
    <row r="46" spans="1:5" ht="15" customHeight="1" x14ac:dyDescent="0.25">
      <c r="A46" s="52">
        <v>41</v>
      </c>
      <c r="B46" s="131" t="s">
        <v>1</v>
      </c>
      <c r="C46" s="131" t="s">
        <v>151</v>
      </c>
      <c r="D46" s="382">
        <v>57.5</v>
      </c>
      <c r="E46" s="240">
        <v>58</v>
      </c>
    </row>
    <row r="47" spans="1:5" ht="15" customHeight="1" x14ac:dyDescent="0.25">
      <c r="A47" s="7">
        <v>42</v>
      </c>
      <c r="B47" s="120" t="s">
        <v>37</v>
      </c>
      <c r="C47" s="120" t="s">
        <v>50</v>
      </c>
      <c r="D47" s="383">
        <v>57.5</v>
      </c>
      <c r="E47" s="241">
        <v>57.875</v>
      </c>
    </row>
    <row r="48" spans="1:5" ht="15" customHeight="1" x14ac:dyDescent="0.25">
      <c r="A48" s="7">
        <v>43</v>
      </c>
      <c r="B48" s="120" t="s">
        <v>37</v>
      </c>
      <c r="C48" s="120" t="s">
        <v>122</v>
      </c>
      <c r="D48" s="383">
        <v>57.5</v>
      </c>
      <c r="E48" s="241">
        <v>57.871794871794869</v>
      </c>
    </row>
    <row r="49" spans="1:5" ht="15" customHeight="1" x14ac:dyDescent="0.25">
      <c r="A49" s="7">
        <v>44</v>
      </c>
      <c r="B49" s="120" t="s">
        <v>23</v>
      </c>
      <c r="C49" s="120" t="s">
        <v>46</v>
      </c>
      <c r="D49" s="383">
        <v>57.5</v>
      </c>
      <c r="E49" s="241">
        <v>57.7</v>
      </c>
    </row>
    <row r="50" spans="1:5" ht="15" customHeight="1" x14ac:dyDescent="0.25">
      <c r="A50" s="7">
        <v>45</v>
      </c>
      <c r="B50" s="120" t="s">
        <v>16</v>
      </c>
      <c r="C50" s="120" t="s">
        <v>54</v>
      </c>
      <c r="D50" s="383">
        <v>57.5</v>
      </c>
      <c r="E50" s="241">
        <v>57.6</v>
      </c>
    </row>
    <row r="51" spans="1:5" ht="15" customHeight="1" x14ac:dyDescent="0.25">
      <c r="A51" s="7">
        <v>46</v>
      </c>
      <c r="B51" s="120" t="s">
        <v>1</v>
      </c>
      <c r="C51" s="120" t="s">
        <v>11</v>
      </c>
      <c r="D51" s="383">
        <v>57.5</v>
      </c>
      <c r="E51" s="241">
        <v>57.4</v>
      </c>
    </row>
    <row r="52" spans="1:5" ht="15" customHeight="1" x14ac:dyDescent="0.25">
      <c r="A52" s="7">
        <v>47</v>
      </c>
      <c r="B52" s="120" t="s">
        <v>1</v>
      </c>
      <c r="C52" s="120" t="s">
        <v>145</v>
      </c>
      <c r="D52" s="383">
        <v>57.5</v>
      </c>
      <c r="E52" s="241">
        <v>57.1</v>
      </c>
    </row>
    <row r="53" spans="1:5" ht="15" customHeight="1" x14ac:dyDescent="0.25">
      <c r="A53" s="7">
        <v>48</v>
      </c>
      <c r="B53" s="120" t="s">
        <v>37</v>
      </c>
      <c r="C53" s="443" t="s">
        <v>147</v>
      </c>
      <c r="D53" s="383">
        <v>57.5</v>
      </c>
      <c r="E53" s="241">
        <v>57.071428571428569</v>
      </c>
    </row>
    <row r="54" spans="1:5" ht="15" customHeight="1" x14ac:dyDescent="0.25">
      <c r="A54" s="7">
        <v>49</v>
      </c>
      <c r="B54" s="120" t="s">
        <v>16</v>
      </c>
      <c r="C54" s="120" t="s">
        <v>130</v>
      </c>
      <c r="D54" s="383">
        <v>57.5</v>
      </c>
      <c r="E54" s="241">
        <v>57</v>
      </c>
    </row>
    <row r="55" spans="1:5" ht="15" customHeight="1" thickBot="1" x14ac:dyDescent="0.3">
      <c r="A55" s="17">
        <v>50</v>
      </c>
      <c r="B55" s="132" t="s">
        <v>1</v>
      </c>
      <c r="C55" s="132" t="s">
        <v>137</v>
      </c>
      <c r="D55" s="384">
        <v>57.5</v>
      </c>
      <c r="E55" s="242">
        <v>57</v>
      </c>
    </row>
    <row r="56" spans="1:5" ht="15" customHeight="1" x14ac:dyDescent="0.25">
      <c r="A56" s="52">
        <v>51</v>
      </c>
      <c r="B56" s="131" t="s">
        <v>1</v>
      </c>
      <c r="C56" s="131" t="s">
        <v>9</v>
      </c>
      <c r="D56" s="382">
        <v>57.5</v>
      </c>
      <c r="E56" s="240">
        <v>57</v>
      </c>
    </row>
    <row r="57" spans="1:5" ht="15" customHeight="1" x14ac:dyDescent="0.25">
      <c r="A57" s="7">
        <v>52</v>
      </c>
      <c r="B57" s="120" t="s">
        <v>23</v>
      </c>
      <c r="C57" s="120" t="s">
        <v>22</v>
      </c>
      <c r="D57" s="383">
        <v>57.5</v>
      </c>
      <c r="E57" s="241">
        <v>56.9</v>
      </c>
    </row>
    <row r="58" spans="1:5" ht="15" customHeight="1" x14ac:dyDescent="0.25">
      <c r="A58" s="7">
        <v>53</v>
      </c>
      <c r="B58" s="120" t="s">
        <v>16</v>
      </c>
      <c r="C58" s="120" t="s">
        <v>15</v>
      </c>
      <c r="D58" s="383">
        <v>57.5</v>
      </c>
      <c r="E58" s="241">
        <v>56.9</v>
      </c>
    </row>
    <row r="59" spans="1:5" ht="15" customHeight="1" x14ac:dyDescent="0.25">
      <c r="A59" s="7">
        <v>54</v>
      </c>
      <c r="B59" s="120" t="s">
        <v>1</v>
      </c>
      <c r="C59" s="120" t="s">
        <v>3</v>
      </c>
      <c r="D59" s="383">
        <v>57.5</v>
      </c>
      <c r="E59" s="241">
        <v>56.6</v>
      </c>
    </row>
    <row r="60" spans="1:5" ht="15" customHeight="1" x14ac:dyDescent="0.25">
      <c r="A60" s="7">
        <v>55</v>
      </c>
      <c r="B60" s="120" t="s">
        <v>16</v>
      </c>
      <c r="C60" s="120" t="s">
        <v>97</v>
      </c>
      <c r="D60" s="383">
        <v>57.5</v>
      </c>
      <c r="E60" s="241">
        <v>56.5</v>
      </c>
    </row>
    <row r="61" spans="1:5" ht="15" customHeight="1" x14ac:dyDescent="0.25">
      <c r="A61" s="7">
        <v>56</v>
      </c>
      <c r="B61" s="120" t="s">
        <v>30</v>
      </c>
      <c r="C61" s="120" t="s">
        <v>33</v>
      </c>
      <c r="D61" s="383">
        <v>57.5</v>
      </c>
      <c r="E61" s="241">
        <v>56.4</v>
      </c>
    </row>
    <row r="62" spans="1:5" ht="15" customHeight="1" x14ac:dyDescent="0.25">
      <c r="A62" s="7">
        <v>57</v>
      </c>
      <c r="B62" s="120" t="s">
        <v>37</v>
      </c>
      <c r="C62" s="120" t="s">
        <v>51</v>
      </c>
      <c r="D62" s="383">
        <v>57.5</v>
      </c>
      <c r="E62" s="241">
        <v>56.3125</v>
      </c>
    </row>
    <row r="63" spans="1:5" ht="15" customHeight="1" x14ac:dyDescent="0.25">
      <c r="A63" s="7">
        <v>58</v>
      </c>
      <c r="B63" s="120" t="s">
        <v>13</v>
      </c>
      <c r="C63" s="120" t="s">
        <v>72</v>
      </c>
      <c r="D63" s="383">
        <v>57.5</v>
      </c>
      <c r="E63" s="241">
        <v>56.3</v>
      </c>
    </row>
    <row r="64" spans="1:5" ht="15" customHeight="1" x14ac:dyDescent="0.25">
      <c r="A64" s="7">
        <v>59</v>
      </c>
      <c r="B64" s="120" t="s">
        <v>1</v>
      </c>
      <c r="C64" s="120" t="s">
        <v>135</v>
      </c>
      <c r="D64" s="383">
        <v>57.5</v>
      </c>
      <c r="E64" s="241">
        <v>56</v>
      </c>
    </row>
    <row r="65" spans="1:5" ht="15" customHeight="1" thickBot="1" x14ac:dyDescent="0.3">
      <c r="A65" s="17">
        <v>60</v>
      </c>
      <c r="B65" s="132" t="s">
        <v>1</v>
      </c>
      <c r="C65" s="132" t="s">
        <v>143</v>
      </c>
      <c r="D65" s="384">
        <v>57.5</v>
      </c>
      <c r="E65" s="242">
        <v>56</v>
      </c>
    </row>
    <row r="66" spans="1:5" ht="15" customHeight="1" x14ac:dyDescent="0.25">
      <c r="A66" s="59">
        <v>61</v>
      </c>
      <c r="B66" s="135" t="s">
        <v>1</v>
      </c>
      <c r="C66" s="135" t="s">
        <v>138</v>
      </c>
      <c r="D66" s="385">
        <v>57.5</v>
      </c>
      <c r="E66" s="243">
        <v>55.9</v>
      </c>
    </row>
    <row r="67" spans="1:5" ht="15" customHeight="1" x14ac:dyDescent="0.25">
      <c r="A67" s="45">
        <v>62</v>
      </c>
      <c r="B67" s="133" t="s">
        <v>1</v>
      </c>
      <c r="C67" s="133" t="s">
        <v>6</v>
      </c>
      <c r="D67" s="386">
        <v>57.5</v>
      </c>
      <c r="E67" s="244">
        <v>55</v>
      </c>
    </row>
    <row r="68" spans="1:5" ht="15" customHeight="1" x14ac:dyDescent="0.25">
      <c r="A68" s="45">
        <v>63</v>
      </c>
      <c r="B68" s="133" t="s">
        <v>1</v>
      </c>
      <c r="C68" s="133" t="s">
        <v>7</v>
      </c>
      <c r="D68" s="386">
        <v>57.5</v>
      </c>
      <c r="E68" s="244">
        <v>55</v>
      </c>
    </row>
    <row r="69" spans="1:5" ht="15" customHeight="1" x14ac:dyDescent="0.25">
      <c r="A69" s="45">
        <v>64</v>
      </c>
      <c r="B69" s="133" t="s">
        <v>30</v>
      </c>
      <c r="C69" s="133" t="s">
        <v>126</v>
      </c>
      <c r="D69" s="386">
        <v>57.5</v>
      </c>
      <c r="E69" s="244">
        <v>54.8</v>
      </c>
    </row>
    <row r="70" spans="1:5" ht="15" customHeight="1" x14ac:dyDescent="0.25">
      <c r="A70" s="45">
        <v>65</v>
      </c>
      <c r="B70" s="133" t="s">
        <v>1</v>
      </c>
      <c r="C70" s="133" t="s">
        <v>142</v>
      </c>
      <c r="D70" s="386">
        <v>57.5</v>
      </c>
      <c r="E70" s="244">
        <v>54.2</v>
      </c>
    </row>
    <row r="71" spans="1:5" ht="15" customHeight="1" x14ac:dyDescent="0.25">
      <c r="A71" s="45">
        <v>66</v>
      </c>
      <c r="B71" s="133" t="s">
        <v>16</v>
      </c>
      <c r="C71" s="133" t="s">
        <v>131</v>
      </c>
      <c r="D71" s="386">
        <v>57.5</v>
      </c>
      <c r="E71" s="244">
        <v>53.9</v>
      </c>
    </row>
    <row r="72" spans="1:5" ht="15" customHeight="1" x14ac:dyDescent="0.25">
      <c r="A72" s="45">
        <v>67</v>
      </c>
      <c r="B72" s="133" t="s">
        <v>23</v>
      </c>
      <c r="C72" s="133" t="s">
        <v>127</v>
      </c>
      <c r="D72" s="386">
        <v>57.5</v>
      </c>
      <c r="E72" s="244">
        <v>53.8</v>
      </c>
    </row>
    <row r="73" spans="1:5" ht="15" customHeight="1" x14ac:dyDescent="0.25">
      <c r="A73" s="45">
        <v>68</v>
      </c>
      <c r="B73" s="133" t="s">
        <v>13</v>
      </c>
      <c r="C73" s="133" t="s">
        <v>71</v>
      </c>
      <c r="D73" s="386">
        <v>57.5</v>
      </c>
      <c r="E73" s="244">
        <v>53.8</v>
      </c>
    </row>
    <row r="74" spans="1:5" ht="15" customHeight="1" x14ac:dyDescent="0.25">
      <c r="A74" s="45">
        <v>69</v>
      </c>
      <c r="B74" s="133" t="s">
        <v>13</v>
      </c>
      <c r="C74" s="133" t="s">
        <v>134</v>
      </c>
      <c r="D74" s="386">
        <v>57.5</v>
      </c>
      <c r="E74" s="244">
        <v>53.7</v>
      </c>
    </row>
    <row r="75" spans="1:5" ht="15" customHeight="1" thickBot="1" x14ac:dyDescent="0.3">
      <c r="A75" s="60">
        <v>70</v>
      </c>
      <c r="B75" s="136" t="s">
        <v>30</v>
      </c>
      <c r="C75" s="136" t="s">
        <v>29</v>
      </c>
      <c r="D75" s="387">
        <v>57.5</v>
      </c>
      <c r="E75" s="245">
        <v>53.5</v>
      </c>
    </row>
    <row r="76" spans="1:5" ht="15" customHeight="1" x14ac:dyDescent="0.25">
      <c r="A76" s="59">
        <v>71</v>
      </c>
      <c r="B76" s="135" t="s">
        <v>13</v>
      </c>
      <c r="C76" s="135" t="s">
        <v>61</v>
      </c>
      <c r="D76" s="385">
        <v>57.5</v>
      </c>
      <c r="E76" s="243">
        <v>53.5</v>
      </c>
    </row>
    <row r="77" spans="1:5" ht="15" customHeight="1" x14ac:dyDescent="0.25">
      <c r="A77" s="45">
        <v>72</v>
      </c>
      <c r="B77" s="133" t="s">
        <v>13</v>
      </c>
      <c r="C77" s="133" t="s">
        <v>60</v>
      </c>
      <c r="D77" s="386">
        <v>57.5</v>
      </c>
      <c r="E77" s="244">
        <v>53</v>
      </c>
    </row>
    <row r="78" spans="1:5" ht="15" customHeight="1" x14ac:dyDescent="0.25">
      <c r="A78" s="45">
        <v>73</v>
      </c>
      <c r="B78" s="133" t="s">
        <v>0</v>
      </c>
      <c r="C78" s="133" t="s">
        <v>119</v>
      </c>
      <c r="D78" s="386">
        <v>57.5</v>
      </c>
      <c r="E78" s="244">
        <v>52.7</v>
      </c>
    </row>
    <row r="79" spans="1:5" ht="15" customHeight="1" x14ac:dyDescent="0.25">
      <c r="A79" s="45">
        <v>74</v>
      </c>
      <c r="B79" s="133" t="s">
        <v>1</v>
      </c>
      <c r="C79" s="133" t="s">
        <v>139</v>
      </c>
      <c r="D79" s="386">
        <v>57.5</v>
      </c>
      <c r="E79" s="244">
        <v>52.6</v>
      </c>
    </row>
    <row r="80" spans="1:5" ht="15" customHeight="1" x14ac:dyDescent="0.25">
      <c r="A80" s="45">
        <v>75</v>
      </c>
      <c r="B80" s="133" t="s">
        <v>1</v>
      </c>
      <c r="C80" s="133" t="s">
        <v>140</v>
      </c>
      <c r="D80" s="386">
        <v>57.5</v>
      </c>
      <c r="E80" s="244">
        <v>52.4</v>
      </c>
    </row>
    <row r="81" spans="1:5" ht="15" customHeight="1" x14ac:dyDescent="0.25">
      <c r="A81" s="45">
        <v>76</v>
      </c>
      <c r="B81" s="133" t="s">
        <v>1</v>
      </c>
      <c r="C81" s="133" t="s">
        <v>146</v>
      </c>
      <c r="D81" s="386">
        <v>57.5</v>
      </c>
      <c r="E81" s="244">
        <v>51.8</v>
      </c>
    </row>
    <row r="82" spans="1:5" ht="15" customHeight="1" x14ac:dyDescent="0.25">
      <c r="A82" s="45">
        <v>77</v>
      </c>
      <c r="B82" s="133" t="s">
        <v>23</v>
      </c>
      <c r="C82" s="133" t="s">
        <v>25</v>
      </c>
      <c r="D82" s="386">
        <v>57.5</v>
      </c>
      <c r="E82" s="244">
        <v>51.7</v>
      </c>
    </row>
    <row r="83" spans="1:5" ht="15" customHeight="1" x14ac:dyDescent="0.25">
      <c r="A83" s="45">
        <v>78</v>
      </c>
      <c r="B83" s="133" t="s">
        <v>37</v>
      </c>
      <c r="C83" s="133" t="s">
        <v>112</v>
      </c>
      <c r="D83" s="386">
        <v>57.5</v>
      </c>
      <c r="E83" s="244">
        <v>51.631578947368418</v>
      </c>
    </row>
    <row r="84" spans="1:5" ht="15" customHeight="1" x14ac:dyDescent="0.25">
      <c r="A84" s="58">
        <v>79</v>
      </c>
      <c r="B84" s="134" t="s">
        <v>16</v>
      </c>
      <c r="C84" s="134" t="s">
        <v>17</v>
      </c>
      <c r="D84" s="388">
        <v>57.5</v>
      </c>
      <c r="E84" s="246">
        <v>51.4</v>
      </c>
    </row>
    <row r="85" spans="1:5" ht="15" customHeight="1" thickBot="1" x14ac:dyDescent="0.3">
      <c r="A85" s="142">
        <v>80</v>
      </c>
      <c r="B85" s="204" t="s">
        <v>13</v>
      </c>
      <c r="C85" s="204" t="s">
        <v>59</v>
      </c>
      <c r="D85" s="389">
        <v>57.5</v>
      </c>
      <c r="E85" s="247">
        <v>51</v>
      </c>
    </row>
    <row r="86" spans="1:5" s="3" customFormat="1" ht="15" customHeight="1" x14ac:dyDescent="0.25">
      <c r="A86" s="59">
        <v>81</v>
      </c>
      <c r="B86" s="135" t="s">
        <v>1</v>
      </c>
      <c r="C86" s="135" t="s">
        <v>4</v>
      </c>
      <c r="D86" s="385">
        <v>57.5</v>
      </c>
      <c r="E86" s="243">
        <v>51</v>
      </c>
    </row>
    <row r="87" spans="1:5" s="3" customFormat="1" ht="15" customHeight="1" x14ac:dyDescent="0.25">
      <c r="A87" s="141">
        <v>82</v>
      </c>
      <c r="B87" s="205" t="s">
        <v>23</v>
      </c>
      <c r="C87" s="205" t="s">
        <v>47</v>
      </c>
      <c r="D87" s="390">
        <v>57.5</v>
      </c>
      <c r="E87" s="248">
        <v>50.9</v>
      </c>
    </row>
    <row r="88" spans="1:5" s="3" customFormat="1" ht="15" customHeight="1" x14ac:dyDescent="0.25">
      <c r="A88" s="141">
        <v>83</v>
      </c>
      <c r="B88" s="205" t="s">
        <v>1</v>
      </c>
      <c r="C88" s="205" t="s">
        <v>2</v>
      </c>
      <c r="D88" s="390">
        <v>57.5</v>
      </c>
      <c r="E88" s="248">
        <v>49.8</v>
      </c>
    </row>
    <row r="89" spans="1:5" s="3" customFormat="1" ht="15" customHeight="1" x14ac:dyDescent="0.25">
      <c r="A89" s="141">
        <v>84</v>
      </c>
      <c r="B89" s="205" t="s">
        <v>37</v>
      </c>
      <c r="C89" s="205" t="s">
        <v>52</v>
      </c>
      <c r="D89" s="390">
        <v>57.5</v>
      </c>
      <c r="E89" s="248">
        <v>49.222222222222221</v>
      </c>
    </row>
    <row r="90" spans="1:5" s="3" customFormat="1" ht="15" customHeight="1" x14ac:dyDescent="0.25">
      <c r="A90" s="141">
        <v>85</v>
      </c>
      <c r="B90" s="205" t="s">
        <v>13</v>
      </c>
      <c r="C90" s="205" t="s">
        <v>62</v>
      </c>
      <c r="D90" s="390">
        <v>57.5</v>
      </c>
      <c r="E90" s="248">
        <v>49</v>
      </c>
    </row>
    <row r="91" spans="1:5" s="3" customFormat="1" ht="15" customHeight="1" x14ac:dyDescent="0.25">
      <c r="A91" s="141">
        <v>86</v>
      </c>
      <c r="B91" s="205" t="s">
        <v>16</v>
      </c>
      <c r="C91" s="205" t="s">
        <v>55</v>
      </c>
      <c r="D91" s="390">
        <v>57.5</v>
      </c>
      <c r="E91" s="248">
        <v>48.8</v>
      </c>
    </row>
    <row r="92" spans="1:5" s="3" customFormat="1" ht="15" customHeight="1" x14ac:dyDescent="0.25">
      <c r="A92" s="7">
        <v>87</v>
      </c>
      <c r="B92" s="120" t="s">
        <v>0</v>
      </c>
      <c r="C92" s="120" t="s">
        <v>42</v>
      </c>
      <c r="D92" s="383">
        <v>57.5</v>
      </c>
      <c r="E92" s="241">
        <v>48.4</v>
      </c>
    </row>
    <row r="93" spans="1:5" s="3" customFormat="1" ht="15" customHeight="1" x14ac:dyDescent="0.25">
      <c r="A93" s="7">
        <v>88</v>
      </c>
      <c r="B93" s="120" t="s">
        <v>23</v>
      </c>
      <c r="C93" s="120" t="s">
        <v>27</v>
      </c>
      <c r="D93" s="383">
        <v>57.5</v>
      </c>
      <c r="E93" s="241">
        <v>48.2</v>
      </c>
    </row>
    <row r="94" spans="1:5" s="3" customFormat="1" ht="15" customHeight="1" x14ac:dyDescent="0.25">
      <c r="A94" s="7">
        <v>89</v>
      </c>
      <c r="B94" s="120" t="s">
        <v>23</v>
      </c>
      <c r="C94" s="120" t="s">
        <v>128</v>
      </c>
      <c r="D94" s="383">
        <v>57.5</v>
      </c>
      <c r="E94" s="241">
        <v>48</v>
      </c>
    </row>
    <row r="95" spans="1:5" s="3" customFormat="1" ht="15" customHeight="1" thickBot="1" x14ac:dyDescent="0.3">
      <c r="A95" s="17">
        <v>90</v>
      </c>
      <c r="B95" s="132" t="s">
        <v>1</v>
      </c>
      <c r="C95" s="132" t="s">
        <v>141</v>
      </c>
      <c r="D95" s="384">
        <v>57.5</v>
      </c>
      <c r="E95" s="242">
        <v>48</v>
      </c>
    </row>
    <row r="96" spans="1:5" s="3" customFormat="1" ht="15" customHeight="1" x14ac:dyDescent="0.25">
      <c r="A96" s="52">
        <v>91</v>
      </c>
      <c r="B96" s="131" t="s">
        <v>23</v>
      </c>
      <c r="C96" s="448" t="s">
        <v>45</v>
      </c>
      <c r="D96" s="382">
        <v>57.5</v>
      </c>
      <c r="E96" s="240">
        <v>47.1</v>
      </c>
    </row>
    <row r="97" spans="1:5" s="3" customFormat="1" ht="15" customHeight="1" x14ac:dyDescent="0.25">
      <c r="A97" s="7">
        <v>92</v>
      </c>
      <c r="B97" s="120" t="s">
        <v>0</v>
      </c>
      <c r="C97" s="120" t="s">
        <v>65</v>
      </c>
      <c r="D97" s="383">
        <v>57.5</v>
      </c>
      <c r="E97" s="241">
        <v>46.52</v>
      </c>
    </row>
    <row r="98" spans="1:5" s="3" customFormat="1" ht="15" customHeight="1" x14ac:dyDescent="0.25">
      <c r="A98" s="7">
        <v>93</v>
      </c>
      <c r="B98" s="120" t="s">
        <v>23</v>
      </c>
      <c r="C98" s="120" t="s">
        <v>24</v>
      </c>
      <c r="D98" s="383">
        <v>57.5</v>
      </c>
      <c r="E98" s="241">
        <v>45.9</v>
      </c>
    </row>
    <row r="99" spans="1:5" s="3" customFormat="1" ht="15" customHeight="1" x14ac:dyDescent="0.25">
      <c r="A99" s="7">
        <v>94</v>
      </c>
      <c r="B99" s="120" t="s">
        <v>16</v>
      </c>
      <c r="C99" s="120" t="s">
        <v>56</v>
      </c>
      <c r="D99" s="383">
        <v>57.5</v>
      </c>
      <c r="E99" s="241">
        <v>45.1</v>
      </c>
    </row>
    <row r="100" spans="1:5" s="3" customFormat="1" ht="15" customHeight="1" x14ac:dyDescent="0.25">
      <c r="A100" s="7">
        <v>95</v>
      </c>
      <c r="B100" s="120" t="s">
        <v>23</v>
      </c>
      <c r="C100" s="120" t="s">
        <v>44</v>
      </c>
      <c r="D100" s="383">
        <v>57.5</v>
      </c>
      <c r="E100" s="241">
        <v>44</v>
      </c>
    </row>
    <row r="101" spans="1:5" s="3" customFormat="1" ht="15" customHeight="1" x14ac:dyDescent="0.25">
      <c r="A101" s="7">
        <v>96</v>
      </c>
      <c r="B101" s="120" t="s">
        <v>1</v>
      </c>
      <c r="C101" s="120" t="s">
        <v>8</v>
      </c>
      <c r="D101" s="383">
        <v>57.5</v>
      </c>
      <c r="E101" s="241">
        <v>44</v>
      </c>
    </row>
    <row r="102" spans="1:5" ht="15" customHeight="1" x14ac:dyDescent="0.25">
      <c r="A102" s="7">
        <v>97</v>
      </c>
      <c r="B102" s="120" t="s">
        <v>16</v>
      </c>
      <c r="C102" s="120" t="s">
        <v>43</v>
      </c>
      <c r="D102" s="383">
        <v>57.5</v>
      </c>
      <c r="E102" s="241">
        <v>43.4</v>
      </c>
    </row>
    <row r="103" spans="1:5" ht="15" customHeight="1" x14ac:dyDescent="0.25">
      <c r="A103" s="7">
        <v>98</v>
      </c>
      <c r="B103" s="120" t="s">
        <v>13</v>
      </c>
      <c r="C103" s="120" t="s">
        <v>12</v>
      </c>
      <c r="D103" s="383">
        <v>57.5</v>
      </c>
      <c r="E103" s="241">
        <v>41.2</v>
      </c>
    </row>
    <row r="104" spans="1:5" ht="15" customHeight="1" x14ac:dyDescent="0.25">
      <c r="A104" s="7">
        <v>99</v>
      </c>
      <c r="B104" s="120" t="s">
        <v>30</v>
      </c>
      <c r="C104" s="120" t="s">
        <v>31</v>
      </c>
      <c r="D104" s="383">
        <v>57.5</v>
      </c>
      <c r="E104" s="241">
        <v>40.700000000000003</v>
      </c>
    </row>
    <row r="105" spans="1:5" ht="15" customHeight="1" thickBot="1" x14ac:dyDescent="0.3">
      <c r="A105" s="17">
        <v>100</v>
      </c>
      <c r="B105" s="132" t="s">
        <v>0</v>
      </c>
      <c r="C105" s="132" t="s">
        <v>124</v>
      </c>
      <c r="D105" s="384">
        <v>57.5</v>
      </c>
      <c r="E105" s="242">
        <v>40.315789473684212</v>
      </c>
    </row>
    <row r="106" spans="1:5" ht="15" customHeight="1" x14ac:dyDescent="0.25">
      <c r="A106" s="52">
        <v>101</v>
      </c>
      <c r="B106" s="131" t="s">
        <v>13</v>
      </c>
      <c r="C106" s="131" t="s">
        <v>115</v>
      </c>
      <c r="D106" s="382">
        <v>57.5</v>
      </c>
      <c r="E106" s="240">
        <v>37</v>
      </c>
    </row>
    <row r="107" spans="1:5" ht="15" customHeight="1" thickBot="1" x14ac:dyDescent="0.3">
      <c r="A107" s="17">
        <v>102</v>
      </c>
      <c r="B107" s="132" t="s">
        <v>23</v>
      </c>
      <c r="C107" s="132" t="s">
        <v>26</v>
      </c>
      <c r="D107" s="384">
        <v>57.5</v>
      </c>
      <c r="E107" s="242">
        <v>35.1</v>
      </c>
    </row>
    <row r="108" spans="1:5" ht="15" customHeight="1" x14ac:dyDescent="0.25">
      <c r="A108" s="20"/>
      <c r="B108" s="20"/>
      <c r="C108" s="302" t="s">
        <v>66</v>
      </c>
      <c r="D108" s="20"/>
      <c r="E108" s="449">
        <f>AVERAGE(E6:E107)</f>
        <v>55.710779218087538</v>
      </c>
    </row>
  </sheetData>
  <mergeCells count="2">
    <mergeCell ref="A4:A5"/>
    <mergeCell ref="B4:E4"/>
  </mergeCells>
  <conditionalFormatting sqref="E6:E107">
    <cfRule type="cellIs" dxfId="22" priority="1" operator="lessThan">
      <formula>50</formula>
    </cfRule>
    <cfRule type="cellIs" dxfId="21" priority="2" operator="between">
      <formula>$E$108</formula>
      <formula>50</formula>
    </cfRule>
    <cfRule type="cellIs" dxfId="20" priority="3" operator="between">
      <formula>74.99</formula>
      <formula>$E$108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1"/>
  <sheetViews>
    <sheetView zoomScale="90" zoomScaleNormal="90" workbookViewId="0">
      <pane xSplit="6" ySplit="5" topLeftCell="G6" activePane="bottomRight" state="frozen"/>
      <selection pane="topRight" activeCell="G1" sqref="G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8.7109375" customWidth="1"/>
    <col min="3" max="3" width="31.7109375" customWidth="1"/>
    <col min="4" max="9" width="7.7109375" customWidth="1"/>
  </cols>
  <sheetData>
    <row r="1" spans="1:11" ht="15.95" customHeight="1" x14ac:dyDescent="0.25">
      <c r="J1" s="143"/>
      <c r="K1" s="27" t="s">
        <v>81</v>
      </c>
    </row>
    <row r="2" spans="1:11" ht="15.95" customHeight="1" x14ac:dyDescent="0.25">
      <c r="B2" s="400" t="s">
        <v>76</v>
      </c>
      <c r="C2" s="400"/>
      <c r="D2" s="285"/>
      <c r="E2" s="285"/>
      <c r="F2" s="285"/>
      <c r="J2" s="95"/>
      <c r="K2" s="27" t="s">
        <v>82</v>
      </c>
    </row>
    <row r="3" spans="1:11" ht="15.95" customHeight="1" thickBot="1" x14ac:dyDescent="0.3">
      <c r="J3" s="276"/>
      <c r="K3" s="27" t="s">
        <v>83</v>
      </c>
    </row>
    <row r="4" spans="1:11" s="2" customFormat="1" ht="15.95" customHeight="1" thickBot="1" x14ac:dyDescent="0.3">
      <c r="A4" s="401" t="s">
        <v>40</v>
      </c>
      <c r="B4" s="403" t="s">
        <v>39</v>
      </c>
      <c r="C4" s="405" t="s">
        <v>74</v>
      </c>
      <c r="D4" s="407">
        <v>2022</v>
      </c>
      <c r="E4" s="408"/>
      <c r="F4" s="409"/>
      <c r="G4" s="358" t="s">
        <v>85</v>
      </c>
      <c r="H4" s="412" t="s">
        <v>86</v>
      </c>
      <c r="J4" s="28"/>
      <c r="K4" s="27" t="s">
        <v>84</v>
      </c>
    </row>
    <row r="5" spans="1:11" ht="30" customHeight="1" thickBot="1" x14ac:dyDescent="0.3">
      <c r="A5" s="402"/>
      <c r="B5" s="404"/>
      <c r="C5" s="406"/>
      <c r="D5" s="233" t="s">
        <v>87</v>
      </c>
      <c r="E5" s="234" t="s">
        <v>88</v>
      </c>
      <c r="F5" s="235" t="s">
        <v>89</v>
      </c>
      <c r="G5" s="352">
        <v>2022</v>
      </c>
      <c r="H5" s="413"/>
    </row>
    <row r="6" spans="1:11" ht="15" customHeight="1" x14ac:dyDescent="0.25">
      <c r="A6" s="146">
        <v>1</v>
      </c>
      <c r="B6" s="34" t="s">
        <v>16</v>
      </c>
      <c r="C6" s="214" t="s">
        <v>20</v>
      </c>
      <c r="D6" s="304">
        <v>19</v>
      </c>
      <c r="E6" s="331">
        <v>69.900000000000006</v>
      </c>
      <c r="F6" s="359">
        <v>57.5</v>
      </c>
      <c r="G6" s="353">
        <v>1</v>
      </c>
      <c r="H6" s="340">
        <f t="shared" ref="H6:H37" si="0">SUM(G6:G6)</f>
        <v>1</v>
      </c>
    </row>
    <row r="7" spans="1:11" ht="15" customHeight="1" x14ac:dyDescent="0.25">
      <c r="A7" s="147">
        <v>2</v>
      </c>
      <c r="B7" s="8" t="s">
        <v>0</v>
      </c>
      <c r="C7" s="258" t="s">
        <v>69</v>
      </c>
      <c r="D7" s="313">
        <v>42</v>
      </c>
      <c r="E7" s="333">
        <v>67.79069767441861</v>
      </c>
      <c r="F7" s="360">
        <v>57.5</v>
      </c>
      <c r="G7" s="354">
        <v>2</v>
      </c>
      <c r="H7" s="64">
        <f t="shared" si="0"/>
        <v>2</v>
      </c>
    </row>
    <row r="8" spans="1:11" ht="15" customHeight="1" x14ac:dyDescent="0.25">
      <c r="A8" s="147">
        <v>3</v>
      </c>
      <c r="B8" s="8" t="s">
        <v>37</v>
      </c>
      <c r="C8" s="215" t="s">
        <v>49</v>
      </c>
      <c r="D8" s="305">
        <v>24</v>
      </c>
      <c r="E8" s="46">
        <v>67.629629629629633</v>
      </c>
      <c r="F8" s="361">
        <v>57.5</v>
      </c>
      <c r="G8" s="354">
        <v>3</v>
      </c>
      <c r="H8" s="64">
        <f t="shared" si="0"/>
        <v>3</v>
      </c>
    </row>
    <row r="9" spans="1:11" ht="15" customHeight="1" x14ac:dyDescent="0.25">
      <c r="A9" s="147">
        <v>4</v>
      </c>
      <c r="B9" s="8" t="s">
        <v>0</v>
      </c>
      <c r="C9" s="215" t="s">
        <v>64</v>
      </c>
      <c r="D9" s="305">
        <v>48</v>
      </c>
      <c r="E9" s="46">
        <v>67.604166666666671</v>
      </c>
      <c r="F9" s="361">
        <v>57.5</v>
      </c>
      <c r="G9" s="354">
        <v>4</v>
      </c>
      <c r="H9" s="64">
        <f t="shared" si="0"/>
        <v>4</v>
      </c>
    </row>
    <row r="10" spans="1:11" ht="15" customHeight="1" x14ac:dyDescent="0.25">
      <c r="A10" s="147">
        <v>5</v>
      </c>
      <c r="B10" s="8" t="s">
        <v>0</v>
      </c>
      <c r="C10" s="215" t="s">
        <v>63</v>
      </c>
      <c r="D10" s="305">
        <v>36</v>
      </c>
      <c r="E10" s="46">
        <v>67.027777777777771</v>
      </c>
      <c r="F10" s="361">
        <v>57.5</v>
      </c>
      <c r="G10" s="354">
        <v>5</v>
      </c>
      <c r="H10" s="64">
        <f t="shared" si="0"/>
        <v>5</v>
      </c>
    </row>
    <row r="11" spans="1:11" ht="15" customHeight="1" x14ac:dyDescent="0.25">
      <c r="A11" s="147">
        <v>6</v>
      </c>
      <c r="B11" s="8" t="s">
        <v>16</v>
      </c>
      <c r="C11" s="215" t="s">
        <v>21</v>
      </c>
      <c r="D11" s="305">
        <v>6</v>
      </c>
      <c r="E11" s="46">
        <v>66.2</v>
      </c>
      <c r="F11" s="361">
        <v>57.5</v>
      </c>
      <c r="G11" s="354">
        <v>6</v>
      </c>
      <c r="H11" s="64">
        <f t="shared" si="0"/>
        <v>6</v>
      </c>
    </row>
    <row r="12" spans="1:11" ht="15" customHeight="1" x14ac:dyDescent="0.25">
      <c r="A12" s="147">
        <v>7</v>
      </c>
      <c r="B12" s="8" t="s">
        <v>23</v>
      </c>
      <c r="C12" s="215" t="s">
        <v>28</v>
      </c>
      <c r="D12" s="305">
        <v>22</v>
      </c>
      <c r="E12" s="46">
        <v>66.099999999999994</v>
      </c>
      <c r="F12" s="361">
        <v>57.5</v>
      </c>
      <c r="G12" s="354">
        <v>7</v>
      </c>
      <c r="H12" s="64">
        <f t="shared" si="0"/>
        <v>7</v>
      </c>
    </row>
    <row r="13" spans="1:11" ht="15" customHeight="1" x14ac:dyDescent="0.25">
      <c r="A13" s="147">
        <v>8</v>
      </c>
      <c r="B13" s="8" t="s">
        <v>30</v>
      </c>
      <c r="C13" s="215" t="s">
        <v>34</v>
      </c>
      <c r="D13" s="305">
        <v>33</v>
      </c>
      <c r="E13" s="46">
        <v>64.7</v>
      </c>
      <c r="F13" s="361">
        <v>57.5</v>
      </c>
      <c r="G13" s="354">
        <v>8</v>
      </c>
      <c r="H13" s="64">
        <f t="shared" si="0"/>
        <v>8</v>
      </c>
    </row>
    <row r="14" spans="1:11" ht="15" customHeight="1" x14ac:dyDescent="0.25">
      <c r="A14" s="147">
        <v>9</v>
      </c>
      <c r="B14" s="51" t="s">
        <v>16</v>
      </c>
      <c r="C14" s="215" t="s">
        <v>19</v>
      </c>
      <c r="D14" s="305">
        <v>32</v>
      </c>
      <c r="E14" s="46">
        <v>64.59</v>
      </c>
      <c r="F14" s="361">
        <v>57.5</v>
      </c>
      <c r="G14" s="354">
        <v>9</v>
      </c>
      <c r="H14" s="64">
        <f t="shared" si="0"/>
        <v>9</v>
      </c>
    </row>
    <row r="15" spans="1:11" ht="15" customHeight="1" thickBot="1" x14ac:dyDescent="0.3">
      <c r="A15" s="148">
        <v>10</v>
      </c>
      <c r="B15" s="18" t="s">
        <v>30</v>
      </c>
      <c r="C15" s="251" t="s">
        <v>35</v>
      </c>
      <c r="D15" s="322">
        <v>30</v>
      </c>
      <c r="E15" s="289">
        <v>64</v>
      </c>
      <c r="F15" s="362">
        <v>57.5</v>
      </c>
      <c r="G15" s="355">
        <v>10</v>
      </c>
      <c r="H15" s="66">
        <f t="shared" si="0"/>
        <v>10</v>
      </c>
    </row>
    <row r="16" spans="1:11" ht="15" customHeight="1" x14ac:dyDescent="0.25">
      <c r="A16" s="146">
        <v>11</v>
      </c>
      <c r="B16" s="34" t="s">
        <v>13</v>
      </c>
      <c r="C16" s="214" t="s">
        <v>75</v>
      </c>
      <c r="D16" s="308">
        <v>39</v>
      </c>
      <c r="E16" s="53">
        <v>63.5</v>
      </c>
      <c r="F16" s="363">
        <v>57.5</v>
      </c>
      <c r="G16" s="353">
        <v>11</v>
      </c>
      <c r="H16" s="65">
        <f t="shared" si="0"/>
        <v>11</v>
      </c>
    </row>
    <row r="17" spans="1:8" ht="15" customHeight="1" x14ac:dyDescent="0.25">
      <c r="A17" s="147">
        <v>12</v>
      </c>
      <c r="B17" s="8" t="s">
        <v>16</v>
      </c>
      <c r="C17" s="218" t="s">
        <v>18</v>
      </c>
      <c r="D17" s="309">
        <v>20</v>
      </c>
      <c r="E17" s="47">
        <v>62.9</v>
      </c>
      <c r="F17" s="364">
        <v>57.5</v>
      </c>
      <c r="G17" s="354">
        <v>12</v>
      </c>
      <c r="H17" s="64">
        <f t="shared" si="0"/>
        <v>12</v>
      </c>
    </row>
    <row r="18" spans="1:8" ht="15" customHeight="1" x14ac:dyDescent="0.25">
      <c r="A18" s="147">
        <v>13</v>
      </c>
      <c r="B18" s="8" t="s">
        <v>30</v>
      </c>
      <c r="C18" s="327" t="s">
        <v>32</v>
      </c>
      <c r="D18" s="317">
        <v>31</v>
      </c>
      <c r="E18" s="49">
        <v>62.8</v>
      </c>
      <c r="F18" s="365">
        <v>57.5</v>
      </c>
      <c r="G18" s="354">
        <v>13</v>
      </c>
      <c r="H18" s="64">
        <f t="shared" si="0"/>
        <v>13</v>
      </c>
    </row>
    <row r="19" spans="1:8" ht="15" customHeight="1" x14ac:dyDescent="0.25">
      <c r="A19" s="147">
        <v>14</v>
      </c>
      <c r="B19" s="8" t="s">
        <v>16</v>
      </c>
      <c r="C19" s="215" t="s">
        <v>57</v>
      </c>
      <c r="D19" s="305">
        <v>88</v>
      </c>
      <c r="E19" s="46">
        <v>62.3</v>
      </c>
      <c r="F19" s="361">
        <v>57.5</v>
      </c>
      <c r="G19" s="354">
        <v>14</v>
      </c>
      <c r="H19" s="64">
        <f t="shared" si="0"/>
        <v>14</v>
      </c>
    </row>
    <row r="20" spans="1:8" ht="15" customHeight="1" x14ac:dyDescent="0.25">
      <c r="A20" s="147">
        <v>15</v>
      </c>
      <c r="B20" s="8" t="s">
        <v>13</v>
      </c>
      <c r="C20" s="323" t="s">
        <v>150</v>
      </c>
      <c r="D20" s="305">
        <v>36</v>
      </c>
      <c r="E20" s="46">
        <v>62</v>
      </c>
      <c r="F20" s="361">
        <v>57.5</v>
      </c>
      <c r="G20" s="354">
        <v>15</v>
      </c>
      <c r="H20" s="64">
        <f t="shared" si="0"/>
        <v>15</v>
      </c>
    </row>
    <row r="21" spans="1:8" ht="15" customHeight="1" x14ac:dyDescent="0.25">
      <c r="A21" s="147">
        <v>16</v>
      </c>
      <c r="B21" s="8" t="s">
        <v>0</v>
      </c>
      <c r="C21" s="215" t="s">
        <v>99</v>
      </c>
      <c r="D21" s="305">
        <v>23</v>
      </c>
      <c r="E21" s="46">
        <v>61.782608695652172</v>
      </c>
      <c r="F21" s="361">
        <v>57.5</v>
      </c>
      <c r="G21" s="354">
        <v>16</v>
      </c>
      <c r="H21" s="64">
        <f t="shared" si="0"/>
        <v>16</v>
      </c>
    </row>
    <row r="22" spans="1:8" ht="15" customHeight="1" x14ac:dyDescent="0.25">
      <c r="A22" s="147">
        <v>17</v>
      </c>
      <c r="B22" s="8" t="s">
        <v>37</v>
      </c>
      <c r="C22" s="215" t="s">
        <v>123</v>
      </c>
      <c r="D22" s="305">
        <v>21</v>
      </c>
      <c r="E22" s="46">
        <v>61.714285714285715</v>
      </c>
      <c r="F22" s="361">
        <v>57.5</v>
      </c>
      <c r="G22" s="354">
        <v>17</v>
      </c>
      <c r="H22" s="64">
        <f t="shared" si="0"/>
        <v>17</v>
      </c>
    </row>
    <row r="23" spans="1:8" ht="15" customHeight="1" x14ac:dyDescent="0.25">
      <c r="A23" s="147">
        <v>18</v>
      </c>
      <c r="B23" s="51" t="s">
        <v>1</v>
      </c>
      <c r="C23" s="215" t="s">
        <v>10</v>
      </c>
      <c r="D23" s="305">
        <v>19</v>
      </c>
      <c r="E23" s="46">
        <v>61.7</v>
      </c>
      <c r="F23" s="361">
        <v>57.5</v>
      </c>
      <c r="G23" s="354">
        <v>18</v>
      </c>
      <c r="H23" s="64">
        <f t="shared" si="0"/>
        <v>18</v>
      </c>
    </row>
    <row r="24" spans="1:8" ht="15" customHeight="1" x14ac:dyDescent="0.25">
      <c r="A24" s="147">
        <v>19</v>
      </c>
      <c r="B24" s="8" t="s">
        <v>1</v>
      </c>
      <c r="C24" s="218" t="s">
        <v>144</v>
      </c>
      <c r="D24" s="309">
        <v>31</v>
      </c>
      <c r="E24" s="47">
        <v>61.5</v>
      </c>
      <c r="F24" s="364">
        <v>57.5</v>
      </c>
      <c r="G24" s="354">
        <v>19</v>
      </c>
      <c r="H24" s="64">
        <f t="shared" si="0"/>
        <v>19</v>
      </c>
    </row>
    <row r="25" spans="1:8" ht="15" customHeight="1" thickBot="1" x14ac:dyDescent="0.3">
      <c r="A25" s="148">
        <v>20</v>
      </c>
      <c r="B25" s="54" t="s">
        <v>1</v>
      </c>
      <c r="C25" s="217" t="s">
        <v>5</v>
      </c>
      <c r="D25" s="315">
        <v>17</v>
      </c>
      <c r="E25" s="145">
        <v>61.4</v>
      </c>
      <c r="F25" s="366">
        <v>57.5</v>
      </c>
      <c r="G25" s="356">
        <v>20</v>
      </c>
      <c r="H25" s="64">
        <f t="shared" si="0"/>
        <v>20</v>
      </c>
    </row>
    <row r="26" spans="1:8" ht="15" customHeight="1" x14ac:dyDescent="0.25">
      <c r="A26" s="226">
        <v>21</v>
      </c>
      <c r="B26" s="39" t="s">
        <v>16</v>
      </c>
      <c r="C26" s="250" t="s">
        <v>58</v>
      </c>
      <c r="D26" s="312">
        <v>40</v>
      </c>
      <c r="E26" s="288">
        <v>61.04</v>
      </c>
      <c r="F26" s="367">
        <v>57.5</v>
      </c>
      <c r="G26" s="353">
        <v>21</v>
      </c>
      <c r="H26" s="65">
        <f t="shared" si="0"/>
        <v>21</v>
      </c>
    </row>
    <row r="27" spans="1:8" ht="15" customHeight="1" x14ac:dyDescent="0.25">
      <c r="A27" s="147">
        <v>22</v>
      </c>
      <c r="B27" s="61" t="s">
        <v>16</v>
      </c>
      <c r="C27" s="335" t="s">
        <v>121</v>
      </c>
      <c r="D27" s="312">
        <v>30</v>
      </c>
      <c r="E27" s="288">
        <v>61</v>
      </c>
      <c r="F27" s="367">
        <v>57.5</v>
      </c>
      <c r="G27" s="357">
        <v>22</v>
      </c>
      <c r="H27" s="63">
        <f t="shared" si="0"/>
        <v>22</v>
      </c>
    </row>
    <row r="28" spans="1:8" ht="15" customHeight="1" x14ac:dyDescent="0.25">
      <c r="A28" s="147">
        <v>23</v>
      </c>
      <c r="B28" s="8" t="s">
        <v>1</v>
      </c>
      <c r="C28" s="215" t="s">
        <v>102</v>
      </c>
      <c r="D28" s="305">
        <v>58</v>
      </c>
      <c r="E28" s="46">
        <v>61</v>
      </c>
      <c r="F28" s="361">
        <v>57.5</v>
      </c>
      <c r="G28" s="354">
        <v>23</v>
      </c>
      <c r="H28" s="64">
        <f t="shared" si="0"/>
        <v>23</v>
      </c>
    </row>
    <row r="29" spans="1:8" ht="15" customHeight="1" x14ac:dyDescent="0.25">
      <c r="A29" s="147">
        <v>24</v>
      </c>
      <c r="B29" s="51" t="s">
        <v>1</v>
      </c>
      <c r="C29" s="220" t="s">
        <v>73</v>
      </c>
      <c r="D29" s="316">
        <v>31</v>
      </c>
      <c r="E29" s="334">
        <v>60.9</v>
      </c>
      <c r="F29" s="368">
        <v>57.5</v>
      </c>
      <c r="G29" s="354">
        <v>24</v>
      </c>
      <c r="H29" s="64">
        <f t="shared" si="0"/>
        <v>24</v>
      </c>
    </row>
    <row r="30" spans="1:8" ht="15" customHeight="1" x14ac:dyDescent="0.25">
      <c r="A30" s="147">
        <v>25</v>
      </c>
      <c r="B30" s="8" t="s">
        <v>13</v>
      </c>
      <c r="C30" s="222" t="s">
        <v>14</v>
      </c>
      <c r="D30" s="318">
        <v>23</v>
      </c>
      <c r="E30" s="282">
        <v>60.8</v>
      </c>
      <c r="F30" s="369">
        <v>57.5</v>
      </c>
      <c r="G30" s="354">
        <v>25</v>
      </c>
      <c r="H30" s="64">
        <f t="shared" si="0"/>
        <v>25</v>
      </c>
    </row>
    <row r="31" spans="1:8" ht="15" customHeight="1" x14ac:dyDescent="0.25">
      <c r="A31" s="147">
        <v>26</v>
      </c>
      <c r="B31" s="8" t="s">
        <v>23</v>
      </c>
      <c r="C31" s="215" t="s">
        <v>113</v>
      </c>
      <c r="D31" s="305">
        <v>26</v>
      </c>
      <c r="E31" s="46">
        <v>60.7</v>
      </c>
      <c r="F31" s="361">
        <v>57.5</v>
      </c>
      <c r="G31" s="354">
        <v>26</v>
      </c>
      <c r="H31" s="64">
        <f t="shared" si="0"/>
        <v>26</v>
      </c>
    </row>
    <row r="32" spans="1:8" ht="15" customHeight="1" x14ac:dyDescent="0.25">
      <c r="A32" s="147">
        <v>27</v>
      </c>
      <c r="B32" s="8" t="s">
        <v>13</v>
      </c>
      <c r="C32" s="222" t="s">
        <v>132</v>
      </c>
      <c r="D32" s="318">
        <v>30</v>
      </c>
      <c r="E32" s="282">
        <v>60.4</v>
      </c>
      <c r="F32" s="369">
        <v>57.5</v>
      </c>
      <c r="G32" s="354">
        <v>27</v>
      </c>
      <c r="H32" s="64">
        <f t="shared" si="0"/>
        <v>27</v>
      </c>
    </row>
    <row r="33" spans="1:8" ht="15" customHeight="1" x14ac:dyDescent="0.25">
      <c r="A33" s="147">
        <v>28</v>
      </c>
      <c r="B33" s="8" t="s">
        <v>23</v>
      </c>
      <c r="C33" s="222" t="s">
        <v>53</v>
      </c>
      <c r="D33" s="318">
        <v>32</v>
      </c>
      <c r="E33" s="282">
        <v>60.3</v>
      </c>
      <c r="F33" s="369">
        <v>57.5</v>
      </c>
      <c r="G33" s="354">
        <v>28</v>
      </c>
      <c r="H33" s="64">
        <f t="shared" si="0"/>
        <v>28</v>
      </c>
    </row>
    <row r="34" spans="1:8" ht="15" customHeight="1" x14ac:dyDescent="0.25">
      <c r="A34" s="147">
        <v>29</v>
      </c>
      <c r="B34" s="51" t="s">
        <v>23</v>
      </c>
      <c r="C34" s="327" t="s">
        <v>48</v>
      </c>
      <c r="D34" s="317">
        <v>21</v>
      </c>
      <c r="E34" s="49">
        <v>59.8</v>
      </c>
      <c r="F34" s="365">
        <v>57.5</v>
      </c>
      <c r="G34" s="354">
        <v>29</v>
      </c>
      <c r="H34" s="64">
        <f t="shared" si="0"/>
        <v>29</v>
      </c>
    </row>
    <row r="35" spans="1:8" ht="15" customHeight="1" thickBot="1" x14ac:dyDescent="0.3">
      <c r="A35" s="149">
        <v>30</v>
      </c>
      <c r="B35" s="23" t="s">
        <v>1</v>
      </c>
      <c r="C35" s="326" t="s">
        <v>104</v>
      </c>
      <c r="D35" s="322">
        <v>40</v>
      </c>
      <c r="E35" s="289">
        <v>59.4</v>
      </c>
      <c r="F35" s="362">
        <v>57.5</v>
      </c>
      <c r="G35" s="356">
        <v>30</v>
      </c>
      <c r="H35" s="64">
        <f t="shared" si="0"/>
        <v>30</v>
      </c>
    </row>
    <row r="36" spans="1:8" ht="15" customHeight="1" x14ac:dyDescent="0.25">
      <c r="A36" s="146">
        <v>31</v>
      </c>
      <c r="B36" s="34" t="s">
        <v>13</v>
      </c>
      <c r="C36" s="224" t="s">
        <v>133</v>
      </c>
      <c r="D36" s="319">
        <v>10</v>
      </c>
      <c r="E36" s="55">
        <v>59</v>
      </c>
      <c r="F36" s="370">
        <v>57.5</v>
      </c>
      <c r="G36" s="353">
        <v>31</v>
      </c>
      <c r="H36" s="65">
        <f t="shared" si="0"/>
        <v>31</v>
      </c>
    </row>
    <row r="37" spans="1:8" ht="15" customHeight="1" x14ac:dyDescent="0.25">
      <c r="A37" s="147">
        <v>32</v>
      </c>
      <c r="B37" s="51" t="s">
        <v>0</v>
      </c>
      <c r="C37" s="327" t="s">
        <v>41</v>
      </c>
      <c r="D37" s="321">
        <v>11</v>
      </c>
      <c r="E37" s="267">
        <v>59</v>
      </c>
      <c r="F37" s="371">
        <v>57.5</v>
      </c>
      <c r="G37" s="354">
        <v>32</v>
      </c>
      <c r="H37" s="64">
        <f t="shared" si="0"/>
        <v>32</v>
      </c>
    </row>
    <row r="38" spans="1:8" ht="15" customHeight="1" x14ac:dyDescent="0.25">
      <c r="A38" s="147">
        <v>33</v>
      </c>
      <c r="B38" s="8" t="s">
        <v>30</v>
      </c>
      <c r="C38" s="215" t="s">
        <v>36</v>
      </c>
      <c r="D38" s="305">
        <v>24</v>
      </c>
      <c r="E38" s="46">
        <v>58.8</v>
      </c>
      <c r="F38" s="361">
        <v>57.5</v>
      </c>
      <c r="G38" s="354">
        <v>33</v>
      </c>
      <c r="H38" s="64">
        <f t="shared" ref="H38:H69" si="1">SUM(G38:G38)</f>
        <v>33</v>
      </c>
    </row>
    <row r="39" spans="1:8" ht="15" customHeight="1" x14ac:dyDescent="0.25">
      <c r="A39" s="147">
        <v>34</v>
      </c>
      <c r="B39" s="51" t="s">
        <v>1</v>
      </c>
      <c r="C39" s="215" t="s">
        <v>136</v>
      </c>
      <c r="D39" s="305">
        <v>35</v>
      </c>
      <c r="E39" s="46">
        <v>58.4</v>
      </c>
      <c r="F39" s="361">
        <v>57.5</v>
      </c>
      <c r="G39" s="354">
        <v>34</v>
      </c>
      <c r="H39" s="64">
        <f t="shared" si="1"/>
        <v>34</v>
      </c>
    </row>
    <row r="40" spans="1:8" ht="15" customHeight="1" x14ac:dyDescent="0.25">
      <c r="A40" s="147">
        <v>35</v>
      </c>
      <c r="B40" s="8" t="s">
        <v>30</v>
      </c>
      <c r="C40" s="323" t="s">
        <v>38</v>
      </c>
      <c r="D40" s="305">
        <v>17</v>
      </c>
      <c r="E40" s="46">
        <v>58.2</v>
      </c>
      <c r="F40" s="361">
        <v>57.5</v>
      </c>
      <c r="G40" s="354">
        <v>35</v>
      </c>
      <c r="H40" s="64">
        <f t="shared" si="1"/>
        <v>35</v>
      </c>
    </row>
    <row r="41" spans="1:8" ht="15" customHeight="1" x14ac:dyDescent="0.25">
      <c r="A41" s="147">
        <v>36</v>
      </c>
      <c r="B41" s="51" t="s">
        <v>16</v>
      </c>
      <c r="C41" s="215" t="s">
        <v>70</v>
      </c>
      <c r="D41" s="305">
        <v>65</v>
      </c>
      <c r="E41" s="46">
        <v>58.1</v>
      </c>
      <c r="F41" s="361">
        <v>57.5</v>
      </c>
      <c r="G41" s="354">
        <v>36</v>
      </c>
      <c r="H41" s="64">
        <f t="shared" si="1"/>
        <v>36</v>
      </c>
    </row>
    <row r="42" spans="1:8" ht="15" customHeight="1" x14ac:dyDescent="0.25">
      <c r="A42" s="147">
        <v>37</v>
      </c>
      <c r="B42" s="8" t="s">
        <v>30</v>
      </c>
      <c r="C42" s="215" t="s">
        <v>125</v>
      </c>
      <c r="D42" s="305">
        <v>3</v>
      </c>
      <c r="E42" s="46">
        <v>58</v>
      </c>
      <c r="F42" s="361">
        <v>57.5</v>
      </c>
      <c r="G42" s="354">
        <v>37</v>
      </c>
      <c r="H42" s="64">
        <f t="shared" si="1"/>
        <v>37</v>
      </c>
    </row>
    <row r="43" spans="1:8" ht="15" customHeight="1" x14ac:dyDescent="0.25">
      <c r="A43" s="147">
        <v>38</v>
      </c>
      <c r="B43" s="8" t="s">
        <v>1</v>
      </c>
      <c r="C43" s="215" t="s">
        <v>103</v>
      </c>
      <c r="D43" s="305">
        <v>40</v>
      </c>
      <c r="E43" s="46">
        <v>58</v>
      </c>
      <c r="F43" s="361">
        <v>57.5</v>
      </c>
      <c r="G43" s="354">
        <v>38</v>
      </c>
      <c r="H43" s="64">
        <f t="shared" si="1"/>
        <v>38</v>
      </c>
    </row>
    <row r="44" spans="1:8" ht="15" customHeight="1" x14ac:dyDescent="0.25">
      <c r="A44" s="147">
        <v>39</v>
      </c>
      <c r="B44" s="51" t="s">
        <v>1</v>
      </c>
      <c r="C44" s="215" t="s">
        <v>100</v>
      </c>
      <c r="D44" s="305">
        <v>91</v>
      </c>
      <c r="E44" s="46">
        <v>58</v>
      </c>
      <c r="F44" s="361">
        <v>57.5</v>
      </c>
      <c r="G44" s="354">
        <v>39</v>
      </c>
      <c r="H44" s="64">
        <f t="shared" si="1"/>
        <v>39</v>
      </c>
    </row>
    <row r="45" spans="1:8" ht="15" customHeight="1" thickBot="1" x14ac:dyDescent="0.3">
      <c r="A45" s="149">
        <v>40</v>
      </c>
      <c r="B45" s="23" t="s">
        <v>1</v>
      </c>
      <c r="C45" s="225" t="s">
        <v>120</v>
      </c>
      <c r="D45" s="307">
        <v>21</v>
      </c>
      <c r="E45" s="291">
        <v>58</v>
      </c>
      <c r="F45" s="372">
        <v>57.5</v>
      </c>
      <c r="G45" s="355">
        <v>40</v>
      </c>
      <c r="H45" s="66">
        <f t="shared" si="1"/>
        <v>40</v>
      </c>
    </row>
    <row r="46" spans="1:8" ht="15" customHeight="1" x14ac:dyDescent="0.25">
      <c r="A46" s="146">
        <v>41</v>
      </c>
      <c r="B46" s="34" t="s">
        <v>1</v>
      </c>
      <c r="C46" s="224" t="s">
        <v>151</v>
      </c>
      <c r="D46" s="319">
        <v>30</v>
      </c>
      <c r="E46" s="55">
        <v>58</v>
      </c>
      <c r="F46" s="370">
        <v>57.5</v>
      </c>
      <c r="G46" s="353">
        <v>41</v>
      </c>
      <c r="H46" s="65">
        <f t="shared" si="1"/>
        <v>41</v>
      </c>
    </row>
    <row r="47" spans="1:8" ht="15" customHeight="1" x14ac:dyDescent="0.25">
      <c r="A47" s="147">
        <v>42</v>
      </c>
      <c r="B47" s="8" t="s">
        <v>37</v>
      </c>
      <c r="C47" s="221" t="s">
        <v>50</v>
      </c>
      <c r="D47" s="317">
        <v>24</v>
      </c>
      <c r="E47" s="49">
        <v>57.875</v>
      </c>
      <c r="F47" s="365">
        <v>57.5</v>
      </c>
      <c r="G47" s="354">
        <v>42</v>
      </c>
      <c r="H47" s="64">
        <f t="shared" si="1"/>
        <v>42</v>
      </c>
    </row>
    <row r="48" spans="1:8" ht="15" customHeight="1" x14ac:dyDescent="0.25">
      <c r="A48" s="147">
        <v>43</v>
      </c>
      <c r="B48" s="8" t="s">
        <v>37</v>
      </c>
      <c r="C48" s="215" t="s">
        <v>122</v>
      </c>
      <c r="D48" s="312">
        <v>39</v>
      </c>
      <c r="E48" s="288">
        <v>57.871794871794869</v>
      </c>
      <c r="F48" s="367">
        <v>57.5</v>
      </c>
      <c r="G48" s="354">
        <v>43</v>
      </c>
      <c r="H48" s="64">
        <f t="shared" si="1"/>
        <v>43</v>
      </c>
    </row>
    <row r="49" spans="1:8" ht="15" customHeight="1" x14ac:dyDescent="0.25">
      <c r="A49" s="147">
        <v>44</v>
      </c>
      <c r="B49" s="8" t="s">
        <v>23</v>
      </c>
      <c r="C49" s="215" t="s">
        <v>46</v>
      </c>
      <c r="D49" s="305">
        <v>22</v>
      </c>
      <c r="E49" s="46">
        <v>57.7</v>
      </c>
      <c r="F49" s="361">
        <v>57.5</v>
      </c>
      <c r="G49" s="354">
        <v>44</v>
      </c>
      <c r="H49" s="64">
        <f t="shared" si="1"/>
        <v>44</v>
      </c>
    </row>
    <row r="50" spans="1:8" ht="15" customHeight="1" x14ac:dyDescent="0.25">
      <c r="A50" s="147">
        <v>45</v>
      </c>
      <c r="B50" s="51" t="s">
        <v>16</v>
      </c>
      <c r="C50" s="215" t="s">
        <v>54</v>
      </c>
      <c r="D50" s="305">
        <v>8</v>
      </c>
      <c r="E50" s="46">
        <v>57.6</v>
      </c>
      <c r="F50" s="361">
        <v>57.5</v>
      </c>
      <c r="G50" s="354">
        <v>45</v>
      </c>
      <c r="H50" s="64">
        <f t="shared" si="1"/>
        <v>45</v>
      </c>
    </row>
    <row r="51" spans="1:8" ht="15" customHeight="1" x14ac:dyDescent="0.25">
      <c r="A51" s="147">
        <v>46</v>
      </c>
      <c r="B51" s="8" t="s">
        <v>1</v>
      </c>
      <c r="C51" s="327" t="s">
        <v>11</v>
      </c>
      <c r="D51" s="317">
        <v>14</v>
      </c>
      <c r="E51" s="49">
        <v>57.4</v>
      </c>
      <c r="F51" s="365">
        <v>57.5</v>
      </c>
      <c r="G51" s="354">
        <v>46</v>
      </c>
      <c r="H51" s="64">
        <f t="shared" si="1"/>
        <v>46</v>
      </c>
    </row>
    <row r="52" spans="1:8" ht="15" customHeight="1" x14ac:dyDescent="0.25">
      <c r="A52" s="147">
        <v>47</v>
      </c>
      <c r="B52" s="51" t="s">
        <v>1</v>
      </c>
      <c r="C52" s="323" t="s">
        <v>145</v>
      </c>
      <c r="D52" s="305">
        <v>23</v>
      </c>
      <c r="E52" s="46">
        <v>57.1</v>
      </c>
      <c r="F52" s="361">
        <v>57.5</v>
      </c>
      <c r="G52" s="354">
        <v>47</v>
      </c>
      <c r="H52" s="64">
        <f t="shared" si="1"/>
        <v>47</v>
      </c>
    </row>
    <row r="53" spans="1:8" ht="15" customHeight="1" x14ac:dyDescent="0.25">
      <c r="A53" s="147">
        <v>48</v>
      </c>
      <c r="B53" s="8" t="s">
        <v>37</v>
      </c>
      <c r="C53" s="444" t="s">
        <v>147</v>
      </c>
      <c r="D53" s="305">
        <v>14</v>
      </c>
      <c r="E53" s="46">
        <v>57.071428571428569</v>
      </c>
      <c r="F53" s="361">
        <v>57.5</v>
      </c>
      <c r="G53" s="354">
        <v>48</v>
      </c>
      <c r="H53" s="64">
        <f t="shared" si="1"/>
        <v>48</v>
      </c>
    </row>
    <row r="54" spans="1:8" ht="15" customHeight="1" x14ac:dyDescent="0.25">
      <c r="A54" s="147">
        <v>49</v>
      </c>
      <c r="B54" s="8" t="s">
        <v>16</v>
      </c>
      <c r="C54" s="215" t="s">
        <v>130</v>
      </c>
      <c r="D54" s="305">
        <v>13</v>
      </c>
      <c r="E54" s="46">
        <v>57</v>
      </c>
      <c r="F54" s="361">
        <v>57.5</v>
      </c>
      <c r="G54" s="354">
        <v>49</v>
      </c>
      <c r="H54" s="64">
        <f t="shared" si="1"/>
        <v>49</v>
      </c>
    </row>
    <row r="55" spans="1:8" ht="15" customHeight="1" thickBot="1" x14ac:dyDescent="0.3">
      <c r="A55" s="148">
        <v>50</v>
      </c>
      <c r="B55" s="18" t="s">
        <v>1</v>
      </c>
      <c r="C55" s="217" t="s">
        <v>137</v>
      </c>
      <c r="D55" s="315">
        <v>44</v>
      </c>
      <c r="E55" s="145">
        <v>57</v>
      </c>
      <c r="F55" s="366">
        <v>57.5</v>
      </c>
      <c r="G55" s="355">
        <v>50</v>
      </c>
      <c r="H55" s="66">
        <f t="shared" si="1"/>
        <v>50</v>
      </c>
    </row>
    <row r="56" spans="1:8" ht="15" customHeight="1" x14ac:dyDescent="0.25">
      <c r="A56" s="226">
        <v>51</v>
      </c>
      <c r="B56" s="39" t="s">
        <v>1</v>
      </c>
      <c r="C56" s="250" t="s">
        <v>9</v>
      </c>
      <c r="D56" s="312">
        <v>83</v>
      </c>
      <c r="E56" s="288">
        <v>57</v>
      </c>
      <c r="F56" s="367">
        <v>57.5</v>
      </c>
      <c r="G56" s="353">
        <v>51</v>
      </c>
      <c r="H56" s="65">
        <f t="shared" si="1"/>
        <v>51</v>
      </c>
    </row>
    <row r="57" spans="1:8" ht="15" customHeight="1" x14ac:dyDescent="0.25">
      <c r="A57" s="147">
        <v>52</v>
      </c>
      <c r="B57" s="8" t="s">
        <v>23</v>
      </c>
      <c r="C57" s="323" t="s">
        <v>22</v>
      </c>
      <c r="D57" s="305">
        <v>23</v>
      </c>
      <c r="E57" s="46">
        <v>56.9</v>
      </c>
      <c r="F57" s="361">
        <v>57.5</v>
      </c>
      <c r="G57" s="354">
        <v>52</v>
      </c>
      <c r="H57" s="64">
        <f t="shared" si="1"/>
        <v>52</v>
      </c>
    </row>
    <row r="58" spans="1:8" ht="15" customHeight="1" x14ac:dyDescent="0.25">
      <c r="A58" s="147">
        <v>53</v>
      </c>
      <c r="B58" s="51" t="s">
        <v>16</v>
      </c>
      <c r="C58" s="215" t="s">
        <v>15</v>
      </c>
      <c r="D58" s="305">
        <v>15</v>
      </c>
      <c r="E58" s="46">
        <v>56.9</v>
      </c>
      <c r="F58" s="361">
        <v>57.5</v>
      </c>
      <c r="G58" s="354">
        <v>53</v>
      </c>
      <c r="H58" s="64">
        <f t="shared" si="1"/>
        <v>53</v>
      </c>
    </row>
    <row r="59" spans="1:8" ht="15" customHeight="1" x14ac:dyDescent="0.25">
      <c r="A59" s="147">
        <v>54</v>
      </c>
      <c r="B59" s="8" t="s">
        <v>1</v>
      </c>
      <c r="C59" s="215" t="s">
        <v>3</v>
      </c>
      <c r="D59" s="312">
        <v>28</v>
      </c>
      <c r="E59" s="288">
        <v>56.6</v>
      </c>
      <c r="F59" s="367">
        <v>57.5</v>
      </c>
      <c r="G59" s="354">
        <v>54</v>
      </c>
      <c r="H59" s="64">
        <f t="shared" si="1"/>
        <v>54</v>
      </c>
    </row>
    <row r="60" spans="1:8" ht="15" customHeight="1" x14ac:dyDescent="0.25">
      <c r="A60" s="147">
        <v>55</v>
      </c>
      <c r="B60" s="8" t="s">
        <v>16</v>
      </c>
      <c r="C60" s="221" t="s">
        <v>97</v>
      </c>
      <c r="D60" s="317">
        <v>28</v>
      </c>
      <c r="E60" s="49">
        <v>56.5</v>
      </c>
      <c r="F60" s="365">
        <v>57.5</v>
      </c>
      <c r="G60" s="354">
        <v>55</v>
      </c>
      <c r="H60" s="64">
        <f t="shared" si="1"/>
        <v>55</v>
      </c>
    </row>
    <row r="61" spans="1:8" ht="15" customHeight="1" x14ac:dyDescent="0.25">
      <c r="A61" s="147">
        <v>56</v>
      </c>
      <c r="B61" s="8" t="s">
        <v>30</v>
      </c>
      <c r="C61" s="327" t="s">
        <v>33</v>
      </c>
      <c r="D61" s="317">
        <v>45</v>
      </c>
      <c r="E61" s="49">
        <v>56.4</v>
      </c>
      <c r="F61" s="365">
        <v>57.5</v>
      </c>
      <c r="G61" s="354">
        <v>56</v>
      </c>
      <c r="H61" s="64">
        <f t="shared" si="1"/>
        <v>56</v>
      </c>
    </row>
    <row r="62" spans="1:8" ht="15" customHeight="1" x14ac:dyDescent="0.25">
      <c r="A62" s="147">
        <v>57</v>
      </c>
      <c r="B62" s="8" t="s">
        <v>37</v>
      </c>
      <c r="C62" s="323" t="s">
        <v>51</v>
      </c>
      <c r="D62" s="305">
        <v>32</v>
      </c>
      <c r="E62" s="46">
        <v>56.3125</v>
      </c>
      <c r="F62" s="361">
        <v>57.5</v>
      </c>
      <c r="G62" s="354">
        <v>57</v>
      </c>
      <c r="H62" s="64">
        <f t="shared" si="1"/>
        <v>57</v>
      </c>
    </row>
    <row r="63" spans="1:8" ht="15" customHeight="1" x14ac:dyDescent="0.25">
      <c r="A63" s="147">
        <v>58</v>
      </c>
      <c r="B63" s="8" t="s">
        <v>13</v>
      </c>
      <c r="C63" s="215" t="s">
        <v>72</v>
      </c>
      <c r="D63" s="305">
        <v>29</v>
      </c>
      <c r="E63" s="46">
        <v>56.3</v>
      </c>
      <c r="F63" s="361">
        <v>57.5</v>
      </c>
      <c r="G63" s="354">
        <v>58</v>
      </c>
      <c r="H63" s="64">
        <f t="shared" si="1"/>
        <v>58</v>
      </c>
    </row>
    <row r="64" spans="1:8" ht="15" customHeight="1" x14ac:dyDescent="0.25">
      <c r="A64" s="147">
        <v>59</v>
      </c>
      <c r="B64" s="8" t="s">
        <v>1</v>
      </c>
      <c r="C64" s="215" t="s">
        <v>135</v>
      </c>
      <c r="D64" s="305">
        <v>20</v>
      </c>
      <c r="E64" s="46">
        <v>56</v>
      </c>
      <c r="F64" s="361">
        <v>57.5</v>
      </c>
      <c r="G64" s="354">
        <v>59</v>
      </c>
      <c r="H64" s="64">
        <f t="shared" si="1"/>
        <v>59</v>
      </c>
    </row>
    <row r="65" spans="1:8" ht="15" customHeight="1" thickBot="1" x14ac:dyDescent="0.3">
      <c r="A65" s="148">
        <v>60</v>
      </c>
      <c r="B65" s="54" t="s">
        <v>1</v>
      </c>
      <c r="C65" s="223" t="s">
        <v>143</v>
      </c>
      <c r="D65" s="320">
        <v>18</v>
      </c>
      <c r="E65" s="57">
        <v>56</v>
      </c>
      <c r="F65" s="373">
        <v>57.5</v>
      </c>
      <c r="G65" s="355">
        <v>60</v>
      </c>
      <c r="H65" s="66">
        <f t="shared" si="1"/>
        <v>60</v>
      </c>
    </row>
    <row r="66" spans="1:8" ht="15" customHeight="1" x14ac:dyDescent="0.25">
      <c r="A66" s="226">
        <v>61</v>
      </c>
      <c r="B66" s="39" t="s">
        <v>1</v>
      </c>
      <c r="C66" s="250" t="s">
        <v>138</v>
      </c>
      <c r="D66" s="312">
        <v>20</v>
      </c>
      <c r="E66" s="288">
        <v>55.9</v>
      </c>
      <c r="F66" s="367">
        <v>57.5</v>
      </c>
      <c r="G66" s="353">
        <v>61</v>
      </c>
      <c r="H66" s="65">
        <f t="shared" si="1"/>
        <v>61</v>
      </c>
    </row>
    <row r="67" spans="1:8" ht="15" customHeight="1" x14ac:dyDescent="0.25">
      <c r="A67" s="147">
        <v>62</v>
      </c>
      <c r="B67" s="8" t="s">
        <v>1</v>
      </c>
      <c r="C67" s="323" t="s">
        <v>6</v>
      </c>
      <c r="D67" s="305">
        <v>26</v>
      </c>
      <c r="E67" s="46">
        <v>55</v>
      </c>
      <c r="F67" s="361">
        <v>57.5</v>
      </c>
      <c r="G67" s="354">
        <v>62</v>
      </c>
      <c r="H67" s="64">
        <f t="shared" si="1"/>
        <v>62</v>
      </c>
    </row>
    <row r="68" spans="1:8" ht="15" customHeight="1" x14ac:dyDescent="0.25">
      <c r="A68" s="147">
        <v>63</v>
      </c>
      <c r="B68" s="8" t="s">
        <v>1</v>
      </c>
      <c r="C68" s="219" t="s">
        <v>7</v>
      </c>
      <c r="D68" s="330">
        <v>27</v>
      </c>
      <c r="E68" s="279">
        <v>55</v>
      </c>
      <c r="F68" s="374">
        <v>57.5</v>
      </c>
      <c r="G68" s="354">
        <v>63</v>
      </c>
      <c r="H68" s="64">
        <f t="shared" si="1"/>
        <v>63</v>
      </c>
    </row>
    <row r="69" spans="1:8" ht="15" customHeight="1" x14ac:dyDescent="0.25">
      <c r="A69" s="147">
        <v>64</v>
      </c>
      <c r="B69" s="8" t="s">
        <v>30</v>
      </c>
      <c r="C69" s="327" t="s">
        <v>126</v>
      </c>
      <c r="D69" s="317">
        <v>21</v>
      </c>
      <c r="E69" s="49">
        <v>54.8</v>
      </c>
      <c r="F69" s="365">
        <v>57.5</v>
      </c>
      <c r="G69" s="354">
        <v>64</v>
      </c>
      <c r="H69" s="64">
        <f t="shared" si="1"/>
        <v>64</v>
      </c>
    </row>
    <row r="70" spans="1:8" ht="15" customHeight="1" x14ac:dyDescent="0.25">
      <c r="A70" s="147">
        <v>65</v>
      </c>
      <c r="B70" s="8" t="s">
        <v>1</v>
      </c>
      <c r="C70" s="216" t="s">
        <v>142</v>
      </c>
      <c r="D70" s="336">
        <v>23</v>
      </c>
      <c r="E70" s="337">
        <v>54.2</v>
      </c>
      <c r="F70" s="375">
        <v>57.5</v>
      </c>
      <c r="G70" s="354">
        <v>65</v>
      </c>
      <c r="H70" s="64">
        <f t="shared" ref="H70:H101" si="2">SUM(G70:G70)</f>
        <v>65</v>
      </c>
    </row>
    <row r="71" spans="1:8" ht="15" customHeight="1" x14ac:dyDescent="0.25">
      <c r="A71" s="147">
        <v>66</v>
      </c>
      <c r="B71" s="8" t="s">
        <v>16</v>
      </c>
      <c r="C71" s="215" t="s">
        <v>131</v>
      </c>
      <c r="D71" s="305">
        <v>14</v>
      </c>
      <c r="E71" s="46">
        <v>53.9</v>
      </c>
      <c r="F71" s="361">
        <v>57.5</v>
      </c>
      <c r="G71" s="354">
        <v>66</v>
      </c>
      <c r="H71" s="64">
        <f t="shared" si="2"/>
        <v>66</v>
      </c>
    </row>
    <row r="72" spans="1:8" ht="15" customHeight="1" x14ac:dyDescent="0.25">
      <c r="A72" s="147">
        <v>67</v>
      </c>
      <c r="B72" s="8" t="s">
        <v>23</v>
      </c>
      <c r="C72" s="327" t="s">
        <v>127</v>
      </c>
      <c r="D72" s="317">
        <v>10</v>
      </c>
      <c r="E72" s="49">
        <v>53.8</v>
      </c>
      <c r="F72" s="365">
        <v>57.5</v>
      </c>
      <c r="G72" s="354">
        <v>67</v>
      </c>
      <c r="H72" s="64">
        <f t="shared" si="2"/>
        <v>67</v>
      </c>
    </row>
    <row r="73" spans="1:8" ht="15" customHeight="1" x14ac:dyDescent="0.25">
      <c r="A73" s="147">
        <v>68</v>
      </c>
      <c r="B73" s="51" t="s">
        <v>13</v>
      </c>
      <c r="C73" s="327" t="s">
        <v>71</v>
      </c>
      <c r="D73" s="317">
        <v>14</v>
      </c>
      <c r="E73" s="49">
        <v>53.8</v>
      </c>
      <c r="F73" s="365">
        <v>57.5</v>
      </c>
      <c r="G73" s="354">
        <v>68</v>
      </c>
      <c r="H73" s="64">
        <f t="shared" si="2"/>
        <v>68</v>
      </c>
    </row>
    <row r="74" spans="1:8" ht="15" customHeight="1" x14ac:dyDescent="0.25">
      <c r="A74" s="147">
        <v>69</v>
      </c>
      <c r="B74" s="8" t="s">
        <v>13</v>
      </c>
      <c r="C74" s="218" t="s">
        <v>134</v>
      </c>
      <c r="D74" s="309">
        <v>10</v>
      </c>
      <c r="E74" s="47">
        <v>53.7</v>
      </c>
      <c r="F74" s="364">
        <v>57.5</v>
      </c>
      <c r="G74" s="354">
        <v>69</v>
      </c>
      <c r="H74" s="64">
        <f t="shared" si="2"/>
        <v>69</v>
      </c>
    </row>
    <row r="75" spans="1:8" ht="15" customHeight="1" thickBot="1" x14ac:dyDescent="0.3">
      <c r="A75" s="149">
        <v>70</v>
      </c>
      <c r="B75" s="23" t="s">
        <v>30</v>
      </c>
      <c r="C75" s="301" t="s">
        <v>29</v>
      </c>
      <c r="D75" s="322">
        <v>15</v>
      </c>
      <c r="E75" s="289">
        <v>53.5</v>
      </c>
      <c r="F75" s="362">
        <v>57.5</v>
      </c>
      <c r="G75" s="355">
        <v>70</v>
      </c>
      <c r="H75" s="66">
        <f t="shared" si="2"/>
        <v>70</v>
      </c>
    </row>
    <row r="76" spans="1:8" ht="15" customHeight="1" x14ac:dyDescent="0.25">
      <c r="A76" s="146">
        <v>71</v>
      </c>
      <c r="B76" s="34" t="s">
        <v>13</v>
      </c>
      <c r="C76" s="214" t="s">
        <v>61</v>
      </c>
      <c r="D76" s="308">
        <v>24</v>
      </c>
      <c r="E76" s="53">
        <v>53.5</v>
      </c>
      <c r="F76" s="363">
        <v>57.5</v>
      </c>
      <c r="G76" s="353">
        <v>71</v>
      </c>
      <c r="H76" s="65">
        <f t="shared" si="2"/>
        <v>71</v>
      </c>
    </row>
    <row r="77" spans="1:8" ht="15" customHeight="1" x14ac:dyDescent="0.25">
      <c r="A77" s="147">
        <v>72</v>
      </c>
      <c r="B77" s="8" t="s">
        <v>13</v>
      </c>
      <c r="C77" s="221" t="s">
        <v>60</v>
      </c>
      <c r="D77" s="317">
        <v>30</v>
      </c>
      <c r="E77" s="49">
        <v>53</v>
      </c>
      <c r="F77" s="365">
        <v>57.5</v>
      </c>
      <c r="G77" s="354">
        <v>72</v>
      </c>
      <c r="H77" s="64">
        <f t="shared" si="2"/>
        <v>72</v>
      </c>
    </row>
    <row r="78" spans="1:8" ht="15" customHeight="1" x14ac:dyDescent="0.25">
      <c r="A78" s="147">
        <v>73</v>
      </c>
      <c r="B78" s="8" t="s">
        <v>0</v>
      </c>
      <c r="C78" s="215" t="s">
        <v>119</v>
      </c>
      <c r="D78" s="305">
        <v>66</v>
      </c>
      <c r="E78" s="46">
        <v>52.7</v>
      </c>
      <c r="F78" s="361">
        <v>57.5</v>
      </c>
      <c r="G78" s="354">
        <v>73</v>
      </c>
      <c r="H78" s="64">
        <f t="shared" si="2"/>
        <v>73</v>
      </c>
    </row>
    <row r="79" spans="1:8" ht="15" customHeight="1" x14ac:dyDescent="0.25">
      <c r="A79" s="147">
        <v>74</v>
      </c>
      <c r="B79" s="8" t="s">
        <v>1</v>
      </c>
      <c r="C79" s="215" t="s">
        <v>139</v>
      </c>
      <c r="D79" s="305">
        <v>43</v>
      </c>
      <c r="E79" s="46">
        <v>52.6</v>
      </c>
      <c r="F79" s="361">
        <v>57.5</v>
      </c>
      <c r="G79" s="354">
        <v>74</v>
      </c>
      <c r="H79" s="64">
        <f t="shared" si="2"/>
        <v>74</v>
      </c>
    </row>
    <row r="80" spans="1:8" ht="15" customHeight="1" x14ac:dyDescent="0.25">
      <c r="A80" s="147">
        <v>75</v>
      </c>
      <c r="B80" s="8" t="s">
        <v>1</v>
      </c>
      <c r="C80" s="323" t="s">
        <v>140</v>
      </c>
      <c r="D80" s="305">
        <v>18</v>
      </c>
      <c r="E80" s="46">
        <v>52.4</v>
      </c>
      <c r="F80" s="361">
        <v>57.5</v>
      </c>
      <c r="G80" s="354">
        <v>75</v>
      </c>
      <c r="H80" s="64">
        <f t="shared" si="2"/>
        <v>75</v>
      </c>
    </row>
    <row r="81" spans="1:8" ht="15" customHeight="1" x14ac:dyDescent="0.25">
      <c r="A81" s="147">
        <v>76</v>
      </c>
      <c r="B81" s="51" t="s">
        <v>1</v>
      </c>
      <c r="C81" s="323" t="s">
        <v>146</v>
      </c>
      <c r="D81" s="305">
        <v>32</v>
      </c>
      <c r="E81" s="46">
        <v>51.8</v>
      </c>
      <c r="F81" s="361">
        <v>57.5</v>
      </c>
      <c r="G81" s="354">
        <v>76</v>
      </c>
      <c r="H81" s="64">
        <f t="shared" si="2"/>
        <v>76</v>
      </c>
    </row>
    <row r="82" spans="1:8" ht="15" customHeight="1" x14ac:dyDescent="0.25">
      <c r="A82" s="147">
        <v>77</v>
      </c>
      <c r="B82" s="8" t="s">
        <v>23</v>
      </c>
      <c r="C82" s="327" t="s">
        <v>25</v>
      </c>
      <c r="D82" s="317">
        <v>14</v>
      </c>
      <c r="E82" s="49">
        <v>51.7</v>
      </c>
      <c r="F82" s="365">
        <v>57.5</v>
      </c>
      <c r="G82" s="354">
        <v>77</v>
      </c>
      <c r="H82" s="64">
        <f t="shared" si="2"/>
        <v>77</v>
      </c>
    </row>
    <row r="83" spans="1:8" ht="15" customHeight="1" x14ac:dyDescent="0.25">
      <c r="A83" s="147">
        <v>78</v>
      </c>
      <c r="B83" s="51" t="s">
        <v>37</v>
      </c>
      <c r="C83" s="221" t="s">
        <v>112</v>
      </c>
      <c r="D83" s="317">
        <v>19</v>
      </c>
      <c r="E83" s="49">
        <v>51.631578947368418</v>
      </c>
      <c r="F83" s="365">
        <v>57.5</v>
      </c>
      <c r="G83" s="354">
        <v>78</v>
      </c>
      <c r="H83" s="64">
        <f t="shared" si="2"/>
        <v>78</v>
      </c>
    </row>
    <row r="84" spans="1:8" ht="15" customHeight="1" x14ac:dyDescent="0.25">
      <c r="A84" s="147">
        <v>79</v>
      </c>
      <c r="B84" s="8" t="s">
        <v>16</v>
      </c>
      <c r="C84" s="252" t="s">
        <v>17</v>
      </c>
      <c r="D84" s="314">
        <v>11</v>
      </c>
      <c r="E84" s="48">
        <v>51.4</v>
      </c>
      <c r="F84" s="376">
        <v>57.5</v>
      </c>
      <c r="G84" s="354">
        <v>79</v>
      </c>
      <c r="H84" s="64">
        <f t="shared" si="2"/>
        <v>79</v>
      </c>
    </row>
    <row r="85" spans="1:8" ht="15" customHeight="1" thickBot="1" x14ac:dyDescent="0.3">
      <c r="A85" s="149">
        <v>80</v>
      </c>
      <c r="B85" s="338" t="s">
        <v>13</v>
      </c>
      <c r="C85" s="328" t="s">
        <v>59</v>
      </c>
      <c r="D85" s="329">
        <v>31</v>
      </c>
      <c r="E85" s="265">
        <v>51</v>
      </c>
      <c r="F85" s="377">
        <v>57.5</v>
      </c>
      <c r="G85" s="355">
        <v>80</v>
      </c>
      <c r="H85" s="66">
        <f t="shared" si="2"/>
        <v>80</v>
      </c>
    </row>
    <row r="86" spans="1:8" s="3" customFormat="1" ht="15" customHeight="1" x14ac:dyDescent="0.25">
      <c r="A86" s="146">
        <v>81</v>
      </c>
      <c r="B86" s="34" t="s">
        <v>1</v>
      </c>
      <c r="C86" s="224" t="s">
        <v>4</v>
      </c>
      <c r="D86" s="319">
        <v>12</v>
      </c>
      <c r="E86" s="55">
        <v>51</v>
      </c>
      <c r="F86" s="370">
        <v>57.5</v>
      </c>
      <c r="G86" s="353">
        <v>81</v>
      </c>
      <c r="H86" s="65">
        <f t="shared" si="2"/>
        <v>81</v>
      </c>
    </row>
    <row r="87" spans="1:8" s="3" customFormat="1" ht="15" customHeight="1" x14ac:dyDescent="0.25">
      <c r="A87" s="147">
        <v>82</v>
      </c>
      <c r="B87" s="51" t="s">
        <v>23</v>
      </c>
      <c r="C87" s="221" t="s">
        <v>47</v>
      </c>
      <c r="D87" s="317">
        <v>11</v>
      </c>
      <c r="E87" s="49">
        <v>50.9</v>
      </c>
      <c r="F87" s="365">
        <v>57.5</v>
      </c>
      <c r="G87" s="354">
        <v>82</v>
      </c>
      <c r="H87" s="64">
        <f t="shared" si="2"/>
        <v>82</v>
      </c>
    </row>
    <row r="88" spans="1:8" s="3" customFormat="1" ht="15" customHeight="1" x14ac:dyDescent="0.25">
      <c r="A88" s="147">
        <v>83</v>
      </c>
      <c r="B88" s="8" t="s">
        <v>1</v>
      </c>
      <c r="C88" s="218" t="s">
        <v>2</v>
      </c>
      <c r="D88" s="309">
        <v>8</v>
      </c>
      <c r="E88" s="47">
        <v>49.8</v>
      </c>
      <c r="F88" s="364">
        <v>57.5</v>
      </c>
      <c r="G88" s="354">
        <v>83</v>
      </c>
      <c r="H88" s="64">
        <f t="shared" si="2"/>
        <v>83</v>
      </c>
    </row>
    <row r="89" spans="1:8" s="3" customFormat="1" ht="15" customHeight="1" x14ac:dyDescent="0.25">
      <c r="A89" s="147">
        <v>84</v>
      </c>
      <c r="B89" s="8" t="s">
        <v>37</v>
      </c>
      <c r="C89" s="218" t="s">
        <v>52</v>
      </c>
      <c r="D89" s="309">
        <v>9</v>
      </c>
      <c r="E89" s="47">
        <v>49.222222222222221</v>
      </c>
      <c r="F89" s="364">
        <v>57.5</v>
      </c>
      <c r="G89" s="354">
        <v>84</v>
      </c>
      <c r="H89" s="64">
        <f t="shared" si="2"/>
        <v>84</v>
      </c>
    </row>
    <row r="90" spans="1:8" s="3" customFormat="1" ht="15" customHeight="1" x14ac:dyDescent="0.25">
      <c r="A90" s="147">
        <v>85</v>
      </c>
      <c r="B90" s="8" t="s">
        <v>13</v>
      </c>
      <c r="C90" s="221" t="s">
        <v>62</v>
      </c>
      <c r="D90" s="317">
        <v>18</v>
      </c>
      <c r="E90" s="49">
        <v>49</v>
      </c>
      <c r="F90" s="365">
        <v>57.5</v>
      </c>
      <c r="G90" s="354">
        <v>85</v>
      </c>
      <c r="H90" s="64">
        <f t="shared" si="2"/>
        <v>85</v>
      </c>
    </row>
    <row r="91" spans="1:8" s="3" customFormat="1" ht="15" customHeight="1" x14ac:dyDescent="0.25">
      <c r="A91" s="147">
        <v>86</v>
      </c>
      <c r="B91" s="8" t="s">
        <v>16</v>
      </c>
      <c r="C91" s="218" t="s">
        <v>55</v>
      </c>
      <c r="D91" s="309">
        <v>6</v>
      </c>
      <c r="E91" s="47">
        <v>48.8</v>
      </c>
      <c r="F91" s="364">
        <v>57.5</v>
      </c>
      <c r="G91" s="354">
        <v>86</v>
      </c>
      <c r="H91" s="64">
        <f t="shared" si="2"/>
        <v>86</v>
      </c>
    </row>
    <row r="92" spans="1:8" s="3" customFormat="1" ht="15" customHeight="1" x14ac:dyDescent="0.25">
      <c r="A92" s="147">
        <v>87</v>
      </c>
      <c r="B92" s="51" t="s">
        <v>0</v>
      </c>
      <c r="C92" s="221" t="s">
        <v>42</v>
      </c>
      <c r="D92" s="317">
        <v>10</v>
      </c>
      <c r="E92" s="49">
        <v>48.4</v>
      </c>
      <c r="F92" s="365">
        <v>57.5</v>
      </c>
      <c r="G92" s="354">
        <v>87</v>
      </c>
      <c r="H92" s="64">
        <f t="shared" si="2"/>
        <v>87</v>
      </c>
    </row>
    <row r="93" spans="1:8" s="3" customFormat="1" ht="15" customHeight="1" x14ac:dyDescent="0.25">
      <c r="A93" s="147">
        <v>88</v>
      </c>
      <c r="B93" s="51" t="s">
        <v>23</v>
      </c>
      <c r="C93" s="221" t="s">
        <v>27</v>
      </c>
      <c r="D93" s="317">
        <v>19</v>
      </c>
      <c r="E93" s="49">
        <v>48.2</v>
      </c>
      <c r="F93" s="365">
        <v>57.5</v>
      </c>
      <c r="G93" s="354">
        <v>88</v>
      </c>
      <c r="H93" s="64">
        <f t="shared" si="2"/>
        <v>88</v>
      </c>
    </row>
    <row r="94" spans="1:8" s="3" customFormat="1" ht="15" customHeight="1" x14ac:dyDescent="0.25">
      <c r="A94" s="147">
        <v>89</v>
      </c>
      <c r="B94" s="8" t="s">
        <v>23</v>
      </c>
      <c r="C94" s="253" t="s">
        <v>128</v>
      </c>
      <c r="D94" s="310">
        <v>26</v>
      </c>
      <c r="E94" s="275">
        <v>48</v>
      </c>
      <c r="F94" s="378">
        <v>57.5</v>
      </c>
      <c r="G94" s="354">
        <v>89</v>
      </c>
      <c r="H94" s="64">
        <f t="shared" si="2"/>
        <v>89</v>
      </c>
    </row>
    <row r="95" spans="1:8" s="3" customFormat="1" ht="15" customHeight="1" thickBot="1" x14ac:dyDescent="0.3">
      <c r="A95" s="148">
        <v>90</v>
      </c>
      <c r="B95" s="18" t="s">
        <v>1</v>
      </c>
      <c r="C95" s="217" t="s">
        <v>141</v>
      </c>
      <c r="D95" s="315">
        <v>24</v>
      </c>
      <c r="E95" s="145">
        <v>48</v>
      </c>
      <c r="F95" s="366">
        <v>57.5</v>
      </c>
      <c r="G95" s="355">
        <v>90</v>
      </c>
      <c r="H95" s="66">
        <f t="shared" si="2"/>
        <v>90</v>
      </c>
    </row>
    <row r="96" spans="1:8" s="3" customFormat="1" ht="15" customHeight="1" x14ac:dyDescent="0.25">
      <c r="A96" s="226">
        <v>91</v>
      </c>
      <c r="B96" s="61" t="s">
        <v>23</v>
      </c>
      <c r="C96" s="447" t="s">
        <v>45</v>
      </c>
      <c r="D96" s="312">
        <v>17</v>
      </c>
      <c r="E96" s="288">
        <v>47.1</v>
      </c>
      <c r="F96" s="367">
        <v>57.5</v>
      </c>
      <c r="G96" s="353">
        <v>91</v>
      </c>
      <c r="H96" s="65">
        <f t="shared" si="2"/>
        <v>91</v>
      </c>
    </row>
    <row r="97" spans="1:8" s="3" customFormat="1" ht="15" customHeight="1" x14ac:dyDescent="0.25">
      <c r="A97" s="147">
        <v>92</v>
      </c>
      <c r="B97" s="8" t="s">
        <v>0</v>
      </c>
      <c r="C97" s="324" t="s">
        <v>65</v>
      </c>
      <c r="D97" s="309">
        <v>25</v>
      </c>
      <c r="E97" s="47">
        <v>46.52</v>
      </c>
      <c r="F97" s="364">
        <v>57.5</v>
      </c>
      <c r="G97" s="354">
        <v>92</v>
      </c>
      <c r="H97" s="64">
        <f t="shared" si="2"/>
        <v>92</v>
      </c>
    </row>
    <row r="98" spans="1:8" s="3" customFormat="1" ht="15" customHeight="1" x14ac:dyDescent="0.25">
      <c r="A98" s="147">
        <v>93</v>
      </c>
      <c r="B98" s="8" t="s">
        <v>23</v>
      </c>
      <c r="C98" s="215" t="s">
        <v>24</v>
      </c>
      <c r="D98" s="305">
        <v>12</v>
      </c>
      <c r="E98" s="46">
        <v>45.9</v>
      </c>
      <c r="F98" s="361">
        <v>57.5</v>
      </c>
      <c r="G98" s="354">
        <v>93</v>
      </c>
      <c r="H98" s="64">
        <f t="shared" si="2"/>
        <v>93</v>
      </c>
    </row>
    <row r="99" spans="1:8" s="3" customFormat="1" ht="15" customHeight="1" x14ac:dyDescent="0.25">
      <c r="A99" s="147">
        <v>94</v>
      </c>
      <c r="B99" s="8" t="s">
        <v>16</v>
      </c>
      <c r="C99" s="327" t="s">
        <v>56</v>
      </c>
      <c r="D99" s="317">
        <v>15</v>
      </c>
      <c r="E99" s="49">
        <v>45.1</v>
      </c>
      <c r="F99" s="365">
        <v>57.5</v>
      </c>
      <c r="G99" s="354">
        <v>94</v>
      </c>
      <c r="H99" s="64">
        <f t="shared" si="2"/>
        <v>94</v>
      </c>
    </row>
    <row r="100" spans="1:8" s="3" customFormat="1" ht="15" customHeight="1" x14ac:dyDescent="0.25">
      <c r="A100" s="147">
        <v>95</v>
      </c>
      <c r="B100" s="8" t="s">
        <v>23</v>
      </c>
      <c r="C100" s="327" t="s">
        <v>44</v>
      </c>
      <c r="D100" s="317">
        <v>10</v>
      </c>
      <c r="E100" s="49">
        <v>44</v>
      </c>
      <c r="F100" s="365">
        <v>57.5</v>
      </c>
      <c r="G100" s="354">
        <v>95</v>
      </c>
      <c r="H100" s="64">
        <f t="shared" si="2"/>
        <v>95</v>
      </c>
    </row>
    <row r="101" spans="1:8" s="3" customFormat="1" ht="15" customHeight="1" x14ac:dyDescent="0.25">
      <c r="A101" s="147">
        <v>96</v>
      </c>
      <c r="B101" s="8" t="s">
        <v>1</v>
      </c>
      <c r="C101" s="215" t="s">
        <v>8</v>
      </c>
      <c r="D101" s="305">
        <v>10</v>
      </c>
      <c r="E101" s="46">
        <v>44</v>
      </c>
      <c r="F101" s="361">
        <v>57.5</v>
      </c>
      <c r="G101" s="354">
        <v>96</v>
      </c>
      <c r="H101" s="64">
        <f t="shared" si="2"/>
        <v>96</v>
      </c>
    </row>
    <row r="102" spans="1:8" ht="15" customHeight="1" x14ac:dyDescent="0.25">
      <c r="A102" s="147">
        <v>97</v>
      </c>
      <c r="B102" s="8" t="s">
        <v>16</v>
      </c>
      <c r="C102" s="215" t="s">
        <v>43</v>
      </c>
      <c r="D102" s="305">
        <v>14</v>
      </c>
      <c r="E102" s="46">
        <v>43.4</v>
      </c>
      <c r="F102" s="361">
        <v>57.5</v>
      </c>
      <c r="G102" s="354">
        <v>97</v>
      </c>
      <c r="H102" s="64">
        <f t="shared" ref="H102:H133" si="3">SUM(G102:G102)</f>
        <v>97</v>
      </c>
    </row>
    <row r="103" spans="1:8" ht="15" customHeight="1" x14ac:dyDescent="0.25">
      <c r="A103" s="147">
        <v>98</v>
      </c>
      <c r="B103" s="8" t="s">
        <v>13</v>
      </c>
      <c r="C103" s="253" t="s">
        <v>12</v>
      </c>
      <c r="D103" s="310">
        <v>25</v>
      </c>
      <c r="E103" s="275">
        <v>41.2</v>
      </c>
      <c r="F103" s="378">
        <v>57.5</v>
      </c>
      <c r="G103" s="354">
        <v>98</v>
      </c>
      <c r="H103" s="64">
        <f t="shared" si="3"/>
        <v>98</v>
      </c>
    </row>
    <row r="104" spans="1:8" ht="15" customHeight="1" x14ac:dyDescent="0.25">
      <c r="A104" s="147">
        <v>99</v>
      </c>
      <c r="B104" s="8" t="s">
        <v>30</v>
      </c>
      <c r="C104" s="216" t="s">
        <v>31</v>
      </c>
      <c r="D104" s="306">
        <v>14</v>
      </c>
      <c r="E104" s="270">
        <v>40.700000000000003</v>
      </c>
      <c r="F104" s="379">
        <v>57.5</v>
      </c>
      <c r="G104" s="354">
        <v>99</v>
      </c>
      <c r="H104" s="64">
        <f t="shared" si="3"/>
        <v>99</v>
      </c>
    </row>
    <row r="105" spans="1:8" ht="15" customHeight="1" thickBot="1" x14ac:dyDescent="0.3">
      <c r="A105" s="148">
        <v>100</v>
      </c>
      <c r="B105" s="18" t="s">
        <v>0</v>
      </c>
      <c r="C105" s="339" t="s">
        <v>124</v>
      </c>
      <c r="D105" s="311">
        <v>19</v>
      </c>
      <c r="E105" s="332">
        <v>40.315789473684212</v>
      </c>
      <c r="F105" s="380">
        <v>57.5</v>
      </c>
      <c r="G105" s="355">
        <v>100</v>
      </c>
      <c r="H105" s="66">
        <f t="shared" si="3"/>
        <v>100</v>
      </c>
    </row>
    <row r="106" spans="1:8" ht="15" customHeight="1" x14ac:dyDescent="0.25">
      <c r="A106" s="146">
        <v>101</v>
      </c>
      <c r="B106" s="34" t="s">
        <v>13</v>
      </c>
      <c r="C106" s="214" t="s">
        <v>115</v>
      </c>
      <c r="D106" s="308">
        <v>17</v>
      </c>
      <c r="E106" s="53">
        <v>37</v>
      </c>
      <c r="F106" s="363">
        <v>57.5</v>
      </c>
      <c r="G106" s="353">
        <v>101</v>
      </c>
      <c r="H106" s="65">
        <f t="shared" si="3"/>
        <v>101</v>
      </c>
    </row>
    <row r="107" spans="1:8" ht="15" customHeight="1" thickBot="1" x14ac:dyDescent="0.3">
      <c r="A107" s="148">
        <v>102</v>
      </c>
      <c r="B107" s="54" t="s">
        <v>23</v>
      </c>
      <c r="C107" s="217" t="s">
        <v>26</v>
      </c>
      <c r="D107" s="315">
        <v>7</v>
      </c>
      <c r="E107" s="145">
        <v>35.1</v>
      </c>
      <c r="F107" s="366">
        <v>57.5</v>
      </c>
      <c r="G107" s="355">
        <v>102</v>
      </c>
      <c r="H107" s="66">
        <f t="shared" si="3"/>
        <v>102</v>
      </c>
    </row>
    <row r="108" spans="1:8" ht="15" customHeight="1" x14ac:dyDescent="0.25">
      <c r="A108" s="20"/>
      <c r="C108" s="90" t="s">
        <v>66</v>
      </c>
      <c r="D108" s="90"/>
      <c r="E108" s="213">
        <f>AVERAGE(E6:E107)</f>
        <v>55.710779218087538</v>
      </c>
      <c r="F108" s="90"/>
      <c r="G108" s="24"/>
    </row>
    <row r="109" spans="1:8" x14ac:dyDescent="0.25">
      <c r="B109" s="1"/>
      <c r="C109" s="50" t="s">
        <v>90</v>
      </c>
      <c r="D109" s="50"/>
      <c r="E109" s="381">
        <v>57.5</v>
      </c>
      <c r="F109" s="50"/>
      <c r="G109" s="1"/>
    </row>
    <row r="111" spans="1:8" x14ac:dyDescent="0.25">
      <c r="B111" s="1"/>
      <c r="C111" s="4"/>
      <c r="D111" s="4"/>
      <c r="E111" s="4"/>
      <c r="F111" s="4"/>
    </row>
  </sheetData>
  <mergeCells count="6">
    <mergeCell ref="B2:C2"/>
    <mergeCell ref="A4:A5"/>
    <mergeCell ref="B4:B5"/>
    <mergeCell ref="C4:C5"/>
    <mergeCell ref="H4:H5"/>
    <mergeCell ref="D4:F4"/>
  </mergeCells>
  <conditionalFormatting sqref="E6:E109">
    <cfRule type="cellIs" dxfId="19" priority="412" operator="equal">
      <formula>$E$108</formula>
    </cfRule>
    <cfRule type="cellIs" dxfId="18" priority="413" operator="lessThan">
      <formula>50</formula>
    </cfRule>
    <cfRule type="cellIs" dxfId="17" priority="414" operator="between">
      <formula>$E$108</formula>
      <formula>50</formula>
    </cfRule>
    <cfRule type="cellIs" dxfId="16" priority="415" operator="between">
      <formula>74.99</formula>
      <formula>$E$108</formula>
    </cfRule>
    <cfRule type="cellIs" dxfId="15" priority="416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8" sqref="A8"/>
      <selection pane="bottomRight" activeCell="C5" sqref="C5"/>
    </sheetView>
  </sheetViews>
  <sheetFormatPr defaultRowHeight="15" x14ac:dyDescent="0.25"/>
  <cols>
    <col min="1" max="1" width="5.7109375" customWidth="1"/>
    <col min="2" max="2" width="18.7109375" customWidth="1"/>
    <col min="3" max="3" width="31.7109375" customWidth="1"/>
    <col min="4" max="5" width="9.7109375" customWidth="1"/>
    <col min="6" max="6" width="0" hidden="1" customWidth="1"/>
    <col min="7" max="7" width="7.7109375" customWidth="1"/>
  </cols>
  <sheetData>
    <row r="1" spans="1:9" x14ac:dyDescent="0.25">
      <c r="H1" s="94"/>
      <c r="I1" s="27" t="s">
        <v>81</v>
      </c>
    </row>
    <row r="2" spans="1:9" ht="15.75" x14ac:dyDescent="0.25">
      <c r="B2" s="400" t="s">
        <v>76</v>
      </c>
      <c r="C2" s="400"/>
      <c r="D2" s="400"/>
      <c r="E2" s="6">
        <v>2022</v>
      </c>
      <c r="H2" s="95"/>
      <c r="I2" s="27" t="s">
        <v>82</v>
      </c>
    </row>
    <row r="3" spans="1:9" x14ac:dyDescent="0.25">
      <c r="H3" s="276"/>
      <c r="I3" s="27" t="s">
        <v>83</v>
      </c>
    </row>
    <row r="4" spans="1:9" ht="15" customHeight="1" thickBot="1" x14ac:dyDescent="0.3">
      <c r="H4" s="28"/>
      <c r="I4" s="27" t="s">
        <v>84</v>
      </c>
    </row>
    <row r="5" spans="1:9" ht="30" customHeight="1" thickBot="1" x14ac:dyDescent="0.3">
      <c r="A5" s="113" t="s">
        <v>40</v>
      </c>
      <c r="B5" s="114" t="s">
        <v>39</v>
      </c>
      <c r="C5" s="114" t="s">
        <v>74</v>
      </c>
      <c r="D5" s="115" t="s">
        <v>67</v>
      </c>
      <c r="E5" s="116" t="s">
        <v>114</v>
      </c>
    </row>
    <row r="6" spans="1:9" ht="15" customHeight="1" thickBot="1" x14ac:dyDescent="0.3">
      <c r="A6" s="93"/>
      <c r="B6" s="92"/>
      <c r="C6" s="117" t="s">
        <v>111</v>
      </c>
      <c r="D6" s="118">
        <f>SUM(D7:D108)</f>
        <v>2613</v>
      </c>
      <c r="E6" s="129">
        <f>AVERAGE(E7:E108)</f>
        <v>55.710779218087538</v>
      </c>
    </row>
    <row r="7" spans="1:9" ht="15" customHeight="1" x14ac:dyDescent="0.25">
      <c r="A7" s="130">
        <v>1</v>
      </c>
      <c r="B7" s="128" t="s">
        <v>16</v>
      </c>
      <c r="C7" s="350" t="s">
        <v>20</v>
      </c>
      <c r="D7" s="128">
        <v>19</v>
      </c>
      <c r="E7" s="36">
        <v>69.900000000000006</v>
      </c>
    </row>
    <row r="8" spans="1:9" ht="15" customHeight="1" x14ac:dyDescent="0.25">
      <c r="A8" s="261">
        <v>2</v>
      </c>
      <c r="B8" s="8" t="s">
        <v>0</v>
      </c>
      <c r="C8" s="16" t="s">
        <v>69</v>
      </c>
      <c r="D8" s="8">
        <v>42</v>
      </c>
      <c r="E8" s="10">
        <v>67.79069767441861</v>
      </c>
    </row>
    <row r="9" spans="1:9" ht="15" customHeight="1" x14ac:dyDescent="0.25">
      <c r="A9" s="29">
        <v>3</v>
      </c>
      <c r="B9" s="8" t="s">
        <v>37</v>
      </c>
      <c r="C9" s="9" t="s">
        <v>49</v>
      </c>
      <c r="D9" s="8">
        <v>24</v>
      </c>
      <c r="E9" s="10">
        <v>67.629629629629633</v>
      </c>
      <c r="F9">
        <f>E11*D11</f>
        <v>2413</v>
      </c>
    </row>
    <row r="10" spans="1:9" ht="15" customHeight="1" x14ac:dyDescent="0.25">
      <c r="A10" s="29">
        <v>4</v>
      </c>
      <c r="B10" s="8" t="s">
        <v>0</v>
      </c>
      <c r="C10" s="104" t="s">
        <v>64</v>
      </c>
      <c r="D10" s="8">
        <v>48</v>
      </c>
      <c r="E10" s="41">
        <v>67.604166666666671</v>
      </c>
      <c r="F10">
        <f>E10*D10</f>
        <v>3245</v>
      </c>
    </row>
    <row r="11" spans="1:9" ht="15" customHeight="1" x14ac:dyDescent="0.25">
      <c r="A11" s="29">
        <v>5</v>
      </c>
      <c r="B11" s="8" t="s">
        <v>0</v>
      </c>
      <c r="C11" s="16" t="s">
        <v>63</v>
      </c>
      <c r="D11" s="8">
        <v>36</v>
      </c>
      <c r="E11" s="10">
        <v>67.027777777777771</v>
      </c>
      <c r="F11">
        <f>E8*D8</f>
        <v>2847.2093023255816</v>
      </c>
    </row>
    <row r="12" spans="1:9" ht="15" customHeight="1" x14ac:dyDescent="0.25">
      <c r="A12" s="29">
        <v>6</v>
      </c>
      <c r="B12" s="8" t="s">
        <v>16</v>
      </c>
      <c r="C12" s="249" t="s">
        <v>21</v>
      </c>
      <c r="D12" s="8">
        <v>6</v>
      </c>
      <c r="E12" s="10">
        <v>66.2</v>
      </c>
      <c r="F12">
        <f>E12*D12</f>
        <v>397.20000000000005</v>
      </c>
    </row>
    <row r="13" spans="1:9" ht="15" customHeight="1" x14ac:dyDescent="0.25">
      <c r="A13" s="29">
        <v>7</v>
      </c>
      <c r="B13" s="8" t="s">
        <v>23</v>
      </c>
      <c r="C13" s="9" t="s">
        <v>28</v>
      </c>
      <c r="D13" s="8">
        <v>22</v>
      </c>
      <c r="E13" s="10">
        <v>66.099999999999994</v>
      </c>
      <c r="F13">
        <f>E13*D13</f>
        <v>1454.1999999999998</v>
      </c>
    </row>
    <row r="14" spans="1:9" ht="15" customHeight="1" x14ac:dyDescent="0.25">
      <c r="A14" s="29">
        <v>8</v>
      </c>
      <c r="B14" s="8" t="s">
        <v>30</v>
      </c>
      <c r="C14" s="9" t="s">
        <v>34</v>
      </c>
      <c r="D14" s="8">
        <v>33</v>
      </c>
      <c r="E14" s="10">
        <v>64.7</v>
      </c>
      <c r="F14">
        <f>E14*D14</f>
        <v>2135.1</v>
      </c>
    </row>
    <row r="15" spans="1:9" ht="15" customHeight="1" x14ac:dyDescent="0.25">
      <c r="A15" s="29">
        <v>9</v>
      </c>
      <c r="B15" s="8" t="s">
        <v>16</v>
      </c>
      <c r="C15" s="9" t="s">
        <v>19</v>
      </c>
      <c r="D15" s="8">
        <v>32</v>
      </c>
      <c r="E15" s="41">
        <v>64.59</v>
      </c>
      <c r="F15">
        <f>E15*D15</f>
        <v>2066.88</v>
      </c>
    </row>
    <row r="16" spans="1:9" ht="15" customHeight="1" thickBot="1" x14ac:dyDescent="0.3">
      <c r="A16" s="203">
        <v>10</v>
      </c>
      <c r="B16" s="23" t="s">
        <v>30</v>
      </c>
      <c r="C16" s="25" t="s">
        <v>35</v>
      </c>
      <c r="D16" s="23">
        <v>30</v>
      </c>
      <c r="E16" s="26">
        <v>64</v>
      </c>
      <c r="F16">
        <f>E16*D16</f>
        <v>1920</v>
      </c>
    </row>
    <row r="17" spans="1:6" ht="15" customHeight="1" x14ac:dyDescent="0.25">
      <c r="A17" s="33">
        <v>11</v>
      </c>
      <c r="B17" s="34" t="s">
        <v>13</v>
      </c>
      <c r="C17" s="62" t="s">
        <v>75</v>
      </c>
      <c r="D17" s="34">
        <v>39</v>
      </c>
      <c r="E17" s="36">
        <v>63.5</v>
      </c>
    </row>
    <row r="18" spans="1:6" ht="15" customHeight="1" x14ac:dyDescent="0.25">
      <c r="A18" s="29">
        <v>12</v>
      </c>
      <c r="B18" s="8" t="s">
        <v>16</v>
      </c>
      <c r="C18" s="9" t="s">
        <v>18</v>
      </c>
      <c r="D18" s="8">
        <v>20</v>
      </c>
      <c r="E18" s="13">
        <v>62.9</v>
      </c>
    </row>
    <row r="19" spans="1:6" ht="15" customHeight="1" x14ac:dyDescent="0.25">
      <c r="A19" s="29">
        <v>13</v>
      </c>
      <c r="B19" s="8" t="s">
        <v>30</v>
      </c>
      <c r="C19" s="11" t="s">
        <v>32</v>
      </c>
      <c r="D19" s="8">
        <v>31</v>
      </c>
      <c r="E19" s="12">
        <v>62.8</v>
      </c>
      <c r="F19">
        <f>E19*D19</f>
        <v>1946.8</v>
      </c>
    </row>
    <row r="20" spans="1:6" ht="15" customHeight="1" x14ac:dyDescent="0.25">
      <c r="A20" s="29">
        <v>14</v>
      </c>
      <c r="B20" s="346" t="s">
        <v>16</v>
      </c>
      <c r="C20" s="9" t="s">
        <v>57</v>
      </c>
      <c r="D20" s="8">
        <v>88</v>
      </c>
      <c r="E20" s="10">
        <v>62.3</v>
      </c>
      <c r="F20">
        <f>E17*D17</f>
        <v>2476.5</v>
      </c>
    </row>
    <row r="21" spans="1:6" ht="15" customHeight="1" x14ac:dyDescent="0.25">
      <c r="A21" s="29">
        <v>15</v>
      </c>
      <c r="B21" s="346" t="s">
        <v>13</v>
      </c>
      <c r="C21" s="16" t="s">
        <v>150</v>
      </c>
      <c r="D21" s="8">
        <v>36</v>
      </c>
      <c r="E21" s="10">
        <v>62</v>
      </c>
      <c r="F21">
        <f t="shared" ref="F21:F26" si="0">E21*D21</f>
        <v>2232</v>
      </c>
    </row>
    <row r="22" spans="1:6" ht="15" customHeight="1" x14ac:dyDescent="0.25">
      <c r="A22" s="29">
        <v>16</v>
      </c>
      <c r="B22" s="8" t="s">
        <v>0</v>
      </c>
      <c r="C22" s="16" t="s">
        <v>99</v>
      </c>
      <c r="D22" s="8">
        <v>23</v>
      </c>
      <c r="E22" s="10">
        <v>61.782608695652172</v>
      </c>
      <c r="F22">
        <f t="shared" si="0"/>
        <v>1421</v>
      </c>
    </row>
    <row r="23" spans="1:6" ht="15" customHeight="1" x14ac:dyDescent="0.25">
      <c r="A23" s="29">
        <v>17</v>
      </c>
      <c r="B23" s="8" t="s">
        <v>37</v>
      </c>
      <c r="C23" s="9" t="s">
        <v>123</v>
      </c>
      <c r="D23" s="8">
        <v>21</v>
      </c>
      <c r="E23" s="126">
        <v>61.714285714285715</v>
      </c>
      <c r="F23">
        <f t="shared" si="0"/>
        <v>1296</v>
      </c>
    </row>
    <row r="24" spans="1:6" ht="15" customHeight="1" x14ac:dyDescent="0.25">
      <c r="A24" s="29">
        <v>18</v>
      </c>
      <c r="B24" s="8" t="s">
        <v>1</v>
      </c>
      <c r="C24" s="16" t="s">
        <v>10</v>
      </c>
      <c r="D24" s="8">
        <v>19</v>
      </c>
      <c r="E24" s="10">
        <v>61.7</v>
      </c>
      <c r="F24">
        <f t="shared" si="0"/>
        <v>1172.3</v>
      </c>
    </row>
    <row r="25" spans="1:6" ht="15" customHeight="1" x14ac:dyDescent="0.25">
      <c r="A25" s="29">
        <v>19</v>
      </c>
      <c r="B25" s="8" t="s">
        <v>1</v>
      </c>
      <c r="C25" s="9" t="s">
        <v>144</v>
      </c>
      <c r="D25" s="8">
        <v>31</v>
      </c>
      <c r="E25" s="13">
        <v>61.5</v>
      </c>
      <c r="F25">
        <f t="shared" si="0"/>
        <v>1906.5</v>
      </c>
    </row>
    <row r="26" spans="1:6" ht="15" customHeight="1" thickBot="1" x14ac:dyDescent="0.3">
      <c r="A26" s="37">
        <v>20</v>
      </c>
      <c r="B26" s="18" t="s">
        <v>1</v>
      </c>
      <c r="C26" s="56" t="s">
        <v>5</v>
      </c>
      <c r="D26" s="18">
        <v>17</v>
      </c>
      <c r="E26" s="19">
        <v>61.4</v>
      </c>
      <c r="F26">
        <f t="shared" si="0"/>
        <v>1043.8</v>
      </c>
    </row>
    <row r="27" spans="1:6" ht="15" customHeight="1" x14ac:dyDescent="0.25">
      <c r="A27" s="33">
        <v>21</v>
      </c>
      <c r="B27" s="34" t="s">
        <v>16</v>
      </c>
      <c r="C27" s="35" t="s">
        <v>58</v>
      </c>
      <c r="D27" s="34">
        <v>40</v>
      </c>
      <c r="E27" s="36">
        <v>61.04</v>
      </c>
    </row>
    <row r="28" spans="1:6" ht="15" customHeight="1" x14ac:dyDescent="0.25">
      <c r="A28" s="29">
        <v>22</v>
      </c>
      <c r="B28" s="346" t="s">
        <v>16</v>
      </c>
      <c r="C28" s="325" t="s">
        <v>121</v>
      </c>
      <c r="D28" s="8">
        <v>30</v>
      </c>
      <c r="E28" s="13">
        <v>61</v>
      </c>
    </row>
    <row r="29" spans="1:6" ht="15" customHeight="1" x14ac:dyDescent="0.25">
      <c r="A29" s="29">
        <v>23</v>
      </c>
      <c r="B29" s="8" t="s">
        <v>1</v>
      </c>
      <c r="C29" s="16" t="s">
        <v>102</v>
      </c>
      <c r="D29" s="8">
        <v>58</v>
      </c>
      <c r="E29" s="10">
        <v>61</v>
      </c>
      <c r="F29">
        <f>E29*D29</f>
        <v>3538</v>
      </c>
    </row>
    <row r="30" spans="1:6" ht="15" customHeight="1" x14ac:dyDescent="0.25">
      <c r="A30" s="29">
        <v>24</v>
      </c>
      <c r="B30" s="8" t="s">
        <v>1</v>
      </c>
      <c r="C30" s="16" t="s">
        <v>73</v>
      </c>
      <c r="D30" s="8">
        <v>31</v>
      </c>
      <c r="E30" s="10">
        <v>60.9</v>
      </c>
    </row>
    <row r="31" spans="1:6" ht="15" customHeight="1" x14ac:dyDescent="0.25">
      <c r="A31" s="29">
        <v>25</v>
      </c>
      <c r="B31" s="300" t="s">
        <v>13</v>
      </c>
      <c r="C31" s="104" t="s">
        <v>14</v>
      </c>
      <c r="D31" s="8">
        <v>23</v>
      </c>
      <c r="E31" s="41">
        <v>60.8</v>
      </c>
    </row>
    <row r="32" spans="1:6" ht="15" customHeight="1" x14ac:dyDescent="0.25">
      <c r="A32" s="29">
        <v>26</v>
      </c>
      <c r="B32" s="346" t="s">
        <v>23</v>
      </c>
      <c r="C32" s="9" t="s">
        <v>113</v>
      </c>
      <c r="D32" s="8">
        <v>26</v>
      </c>
      <c r="E32" s="10">
        <v>60.7</v>
      </c>
      <c r="F32">
        <f>E32*D32</f>
        <v>1578.2</v>
      </c>
    </row>
    <row r="33" spans="1:6" ht="15" customHeight="1" x14ac:dyDescent="0.25">
      <c r="A33" s="29">
        <v>27</v>
      </c>
      <c r="B33" s="8" t="s">
        <v>13</v>
      </c>
      <c r="C33" s="9" t="s">
        <v>132</v>
      </c>
      <c r="D33" s="8">
        <v>30</v>
      </c>
      <c r="E33" s="10">
        <v>60.4</v>
      </c>
    </row>
    <row r="34" spans="1:6" ht="15" customHeight="1" x14ac:dyDescent="0.25">
      <c r="A34" s="29">
        <v>28</v>
      </c>
      <c r="B34" s="346" t="s">
        <v>23</v>
      </c>
      <c r="C34" s="11" t="s">
        <v>53</v>
      </c>
      <c r="D34" s="8">
        <v>32</v>
      </c>
      <c r="E34" s="10">
        <v>60.3</v>
      </c>
      <c r="F34">
        <f>E33*D33</f>
        <v>1812</v>
      </c>
    </row>
    <row r="35" spans="1:6" ht="15" customHeight="1" x14ac:dyDescent="0.25">
      <c r="A35" s="29">
        <v>29</v>
      </c>
      <c r="B35" s="8" t="s">
        <v>23</v>
      </c>
      <c r="C35" s="9" t="s">
        <v>48</v>
      </c>
      <c r="D35" s="8">
        <v>21</v>
      </c>
      <c r="E35" s="10">
        <v>59.8</v>
      </c>
      <c r="F35">
        <f>E36*D36</f>
        <v>2376</v>
      </c>
    </row>
    <row r="36" spans="1:6" ht="15" customHeight="1" thickBot="1" x14ac:dyDescent="0.3">
      <c r="A36" s="203">
        <v>30</v>
      </c>
      <c r="B36" s="23" t="s">
        <v>1</v>
      </c>
      <c r="C36" s="351" t="s">
        <v>104</v>
      </c>
      <c r="D36" s="23">
        <v>40</v>
      </c>
      <c r="E36" s="26">
        <v>59.4</v>
      </c>
      <c r="F36">
        <f>E35*D35</f>
        <v>1255.8</v>
      </c>
    </row>
    <row r="37" spans="1:6" ht="15" customHeight="1" x14ac:dyDescent="0.25">
      <c r="A37" s="33">
        <v>31</v>
      </c>
      <c r="B37" s="349" t="s">
        <v>13</v>
      </c>
      <c r="C37" s="144" t="s">
        <v>133</v>
      </c>
      <c r="D37" s="34">
        <v>10</v>
      </c>
      <c r="E37" s="36">
        <v>59</v>
      </c>
      <c r="F37">
        <f>E37*D37</f>
        <v>590</v>
      </c>
    </row>
    <row r="38" spans="1:6" ht="15" customHeight="1" x14ac:dyDescent="0.25">
      <c r="A38" s="29">
        <v>32</v>
      </c>
      <c r="B38" s="300" t="s">
        <v>0</v>
      </c>
      <c r="C38" s="16" t="s">
        <v>41</v>
      </c>
      <c r="D38" s="8">
        <v>11</v>
      </c>
      <c r="E38" s="10">
        <v>59</v>
      </c>
      <c r="F38">
        <f>E38*D38</f>
        <v>649</v>
      </c>
    </row>
    <row r="39" spans="1:6" ht="15" customHeight="1" x14ac:dyDescent="0.25">
      <c r="A39" s="29">
        <v>33</v>
      </c>
      <c r="B39" s="8" t="s">
        <v>30</v>
      </c>
      <c r="C39" s="9" t="s">
        <v>36</v>
      </c>
      <c r="D39" s="8">
        <v>24</v>
      </c>
      <c r="E39" s="13">
        <v>58.8</v>
      </c>
      <c r="F39">
        <f>E39*D39</f>
        <v>1411.1999999999998</v>
      </c>
    </row>
    <row r="40" spans="1:6" ht="15" customHeight="1" x14ac:dyDescent="0.25">
      <c r="A40" s="29">
        <v>34</v>
      </c>
      <c r="B40" s="8" t="s">
        <v>1</v>
      </c>
      <c r="C40" s="9" t="s">
        <v>136</v>
      </c>
      <c r="D40" s="8">
        <v>35</v>
      </c>
      <c r="E40" s="10">
        <v>58.4</v>
      </c>
      <c r="F40">
        <f>E40*D40</f>
        <v>2044</v>
      </c>
    </row>
    <row r="41" spans="1:6" ht="15" customHeight="1" x14ac:dyDescent="0.25">
      <c r="A41" s="29">
        <v>35</v>
      </c>
      <c r="B41" s="201" t="s">
        <v>30</v>
      </c>
      <c r="C41" s="103" t="s">
        <v>38</v>
      </c>
      <c r="D41" s="8">
        <v>17</v>
      </c>
      <c r="E41" s="10">
        <v>58.2</v>
      </c>
    </row>
    <row r="42" spans="1:6" ht="15" customHeight="1" x14ac:dyDescent="0.25">
      <c r="A42" s="29">
        <v>36</v>
      </c>
      <c r="B42" s="8" t="s">
        <v>16</v>
      </c>
      <c r="C42" s="9" t="s">
        <v>70</v>
      </c>
      <c r="D42" s="8">
        <v>65</v>
      </c>
      <c r="E42" s="10">
        <v>58.1</v>
      </c>
    </row>
    <row r="43" spans="1:6" ht="15" customHeight="1" x14ac:dyDescent="0.25">
      <c r="A43" s="29">
        <v>37</v>
      </c>
      <c r="B43" s="8" t="s">
        <v>30</v>
      </c>
      <c r="C43" s="124" t="s">
        <v>125</v>
      </c>
      <c r="D43" s="8">
        <v>3</v>
      </c>
      <c r="E43" s="10">
        <v>58</v>
      </c>
      <c r="F43">
        <f>E43*D43</f>
        <v>174</v>
      </c>
    </row>
    <row r="44" spans="1:6" ht="15" customHeight="1" x14ac:dyDescent="0.25">
      <c r="A44" s="29">
        <v>38</v>
      </c>
      <c r="B44" s="300" t="s">
        <v>1</v>
      </c>
      <c r="C44" s="16" t="s">
        <v>103</v>
      </c>
      <c r="D44" s="8">
        <v>40</v>
      </c>
      <c r="E44" s="10">
        <v>58</v>
      </c>
      <c r="F44">
        <f>E44*D44</f>
        <v>2320</v>
      </c>
    </row>
    <row r="45" spans="1:6" ht="15" customHeight="1" x14ac:dyDescent="0.25">
      <c r="A45" s="29">
        <v>39</v>
      </c>
      <c r="B45" s="8" t="s">
        <v>1</v>
      </c>
      <c r="C45" s="9" t="s">
        <v>100</v>
      </c>
      <c r="D45" s="8">
        <v>91</v>
      </c>
      <c r="E45" s="10">
        <v>58</v>
      </c>
      <c r="F45">
        <f>E45*D45</f>
        <v>5278</v>
      </c>
    </row>
    <row r="46" spans="1:6" ht="15" customHeight="1" thickBot="1" x14ac:dyDescent="0.3">
      <c r="A46" s="37">
        <v>40</v>
      </c>
      <c r="B46" s="18" t="s">
        <v>1</v>
      </c>
      <c r="C46" s="56" t="s">
        <v>120</v>
      </c>
      <c r="D46" s="18">
        <v>21</v>
      </c>
      <c r="E46" s="202">
        <v>58</v>
      </c>
    </row>
    <row r="47" spans="1:6" ht="15" customHeight="1" x14ac:dyDescent="0.25">
      <c r="A47" s="30">
        <v>41</v>
      </c>
      <c r="B47" s="39" t="s">
        <v>1</v>
      </c>
      <c r="C47" s="67" t="s">
        <v>151</v>
      </c>
      <c r="D47" s="39">
        <v>30</v>
      </c>
      <c r="E47" s="41">
        <v>58</v>
      </c>
    </row>
    <row r="48" spans="1:6" ht="15" customHeight="1" x14ac:dyDescent="0.25">
      <c r="A48" s="29">
        <v>42</v>
      </c>
      <c r="B48" s="8" t="s">
        <v>37</v>
      </c>
      <c r="C48" s="9" t="s">
        <v>50</v>
      </c>
      <c r="D48" s="8">
        <v>24</v>
      </c>
      <c r="E48" s="10">
        <v>57.875</v>
      </c>
      <c r="F48">
        <f>E48*D48</f>
        <v>1389</v>
      </c>
    </row>
    <row r="49" spans="1:6" ht="15" customHeight="1" x14ac:dyDescent="0.25">
      <c r="A49" s="29">
        <v>43</v>
      </c>
      <c r="B49" s="8" t="s">
        <v>37</v>
      </c>
      <c r="C49" s="9" t="s">
        <v>122</v>
      </c>
      <c r="D49" s="8">
        <v>39</v>
      </c>
      <c r="E49" s="126">
        <v>57.871794871794869</v>
      </c>
    </row>
    <row r="50" spans="1:6" ht="15" customHeight="1" x14ac:dyDescent="0.25">
      <c r="A50" s="29">
        <v>44</v>
      </c>
      <c r="B50" s="8" t="s">
        <v>23</v>
      </c>
      <c r="C50" s="9" t="s">
        <v>46</v>
      </c>
      <c r="D50" s="8">
        <v>22</v>
      </c>
      <c r="E50" s="10">
        <v>57.7</v>
      </c>
    </row>
    <row r="51" spans="1:6" ht="15" customHeight="1" x14ac:dyDescent="0.25">
      <c r="A51" s="29">
        <v>45</v>
      </c>
      <c r="B51" s="201" t="s">
        <v>16</v>
      </c>
      <c r="C51" s="9" t="s">
        <v>54</v>
      </c>
      <c r="D51" s="8">
        <v>8</v>
      </c>
      <c r="E51" s="10">
        <v>57.6</v>
      </c>
      <c r="F51">
        <f>E46*D46</f>
        <v>1218</v>
      </c>
    </row>
    <row r="52" spans="1:6" ht="15" customHeight="1" x14ac:dyDescent="0.25">
      <c r="A52" s="29">
        <v>46</v>
      </c>
      <c r="B52" s="8" t="s">
        <v>1</v>
      </c>
      <c r="C52" s="16" t="s">
        <v>11</v>
      </c>
      <c r="D52" s="8">
        <v>14</v>
      </c>
      <c r="E52" s="10">
        <v>57.4</v>
      </c>
      <c r="F52">
        <f>E52*D52</f>
        <v>803.6</v>
      </c>
    </row>
    <row r="53" spans="1:6" ht="15" customHeight="1" x14ac:dyDescent="0.25">
      <c r="A53" s="29">
        <v>47</v>
      </c>
      <c r="B53" s="8" t="s">
        <v>1</v>
      </c>
      <c r="C53" s="104" t="s">
        <v>145</v>
      </c>
      <c r="D53" s="8">
        <v>23</v>
      </c>
      <c r="E53" s="10">
        <v>57.1</v>
      </c>
      <c r="F53">
        <f>E50*D50</f>
        <v>1269.4000000000001</v>
      </c>
    </row>
    <row r="54" spans="1:6" ht="15" customHeight="1" x14ac:dyDescent="0.25">
      <c r="A54" s="29">
        <v>48</v>
      </c>
      <c r="B54" s="8" t="s">
        <v>37</v>
      </c>
      <c r="C54" s="442" t="s">
        <v>147</v>
      </c>
      <c r="D54" s="8">
        <v>14</v>
      </c>
      <c r="E54" s="126">
        <v>57.071428571428569</v>
      </c>
      <c r="F54">
        <f>E49*D49</f>
        <v>2257</v>
      </c>
    </row>
    <row r="55" spans="1:6" ht="15" customHeight="1" x14ac:dyDescent="0.25">
      <c r="A55" s="29">
        <v>49</v>
      </c>
      <c r="B55" s="8" t="s">
        <v>16</v>
      </c>
      <c r="C55" s="14" t="s">
        <v>130</v>
      </c>
      <c r="D55" s="8">
        <v>13</v>
      </c>
      <c r="E55" s="10">
        <v>57</v>
      </c>
      <c r="F55">
        <f>E63*D63</f>
        <v>1802</v>
      </c>
    </row>
    <row r="56" spans="1:6" ht="15" customHeight="1" thickBot="1" x14ac:dyDescent="0.3">
      <c r="A56" s="37">
        <v>50</v>
      </c>
      <c r="B56" s="18" t="s">
        <v>1</v>
      </c>
      <c r="C56" s="43" t="s">
        <v>137</v>
      </c>
      <c r="D56" s="18">
        <v>44</v>
      </c>
      <c r="E56" s="139">
        <v>57</v>
      </c>
      <c r="F56">
        <f>E53*D53</f>
        <v>1313.3</v>
      </c>
    </row>
    <row r="57" spans="1:6" ht="15" customHeight="1" x14ac:dyDescent="0.25">
      <c r="A57" s="33">
        <v>51</v>
      </c>
      <c r="B57" s="34" t="s">
        <v>1</v>
      </c>
      <c r="C57" s="42" t="s">
        <v>9</v>
      </c>
      <c r="D57" s="34">
        <v>83</v>
      </c>
      <c r="E57" s="36">
        <v>57</v>
      </c>
      <c r="F57">
        <f>E54*D54</f>
        <v>799</v>
      </c>
    </row>
    <row r="58" spans="1:6" ht="15" customHeight="1" x14ac:dyDescent="0.25">
      <c r="A58" s="29">
        <v>52</v>
      </c>
      <c r="B58" s="8" t="s">
        <v>23</v>
      </c>
      <c r="C58" s="9" t="s">
        <v>22</v>
      </c>
      <c r="D58" s="8">
        <v>23</v>
      </c>
      <c r="E58" s="10">
        <v>56.9</v>
      </c>
      <c r="F58">
        <f>E55*D55</f>
        <v>741</v>
      </c>
    </row>
    <row r="59" spans="1:6" ht="15" customHeight="1" x14ac:dyDescent="0.25">
      <c r="A59" s="29">
        <v>53</v>
      </c>
      <c r="B59" s="8" t="s">
        <v>16</v>
      </c>
      <c r="C59" s="9" t="s">
        <v>15</v>
      </c>
      <c r="D59" s="8">
        <v>15</v>
      </c>
      <c r="E59" s="10">
        <v>56.9</v>
      </c>
    </row>
    <row r="60" spans="1:6" ht="15" customHeight="1" x14ac:dyDescent="0.25">
      <c r="A60" s="29">
        <v>54</v>
      </c>
      <c r="B60" s="8" t="s">
        <v>1</v>
      </c>
      <c r="C60" s="16" t="s">
        <v>3</v>
      </c>
      <c r="D60" s="8">
        <v>28</v>
      </c>
      <c r="E60" s="10">
        <v>56.6</v>
      </c>
      <c r="F60">
        <f>E47*D47</f>
        <v>1740</v>
      </c>
    </row>
    <row r="61" spans="1:6" ht="15" customHeight="1" x14ac:dyDescent="0.25">
      <c r="A61" s="29">
        <v>55</v>
      </c>
      <c r="B61" s="8" t="s">
        <v>16</v>
      </c>
      <c r="C61" s="103" t="s">
        <v>97</v>
      </c>
      <c r="D61" s="8">
        <v>28</v>
      </c>
      <c r="E61" s="10">
        <v>56.5</v>
      </c>
      <c r="F61">
        <f>E57*D57</f>
        <v>4731</v>
      </c>
    </row>
    <row r="62" spans="1:6" ht="15" customHeight="1" x14ac:dyDescent="0.25">
      <c r="A62" s="29">
        <v>56</v>
      </c>
      <c r="B62" s="8" t="s">
        <v>30</v>
      </c>
      <c r="C62" s="11" t="s">
        <v>33</v>
      </c>
      <c r="D62" s="8">
        <v>45</v>
      </c>
      <c r="E62" s="10">
        <v>56.4</v>
      </c>
      <c r="F62">
        <f>E58*D58</f>
        <v>1308.7</v>
      </c>
    </row>
    <row r="63" spans="1:6" ht="15" customHeight="1" x14ac:dyDescent="0.25">
      <c r="A63" s="29">
        <v>57</v>
      </c>
      <c r="B63" s="8" t="s">
        <v>37</v>
      </c>
      <c r="C63" s="9" t="s">
        <v>51</v>
      </c>
      <c r="D63" s="8">
        <v>32</v>
      </c>
      <c r="E63" s="10">
        <v>56.3125</v>
      </c>
      <c r="F63">
        <f>E59*D59</f>
        <v>853.5</v>
      </c>
    </row>
    <row r="64" spans="1:6" ht="15" customHeight="1" x14ac:dyDescent="0.25">
      <c r="A64" s="29">
        <v>58</v>
      </c>
      <c r="B64" s="8" t="s">
        <v>13</v>
      </c>
      <c r="C64" s="9" t="s">
        <v>72</v>
      </c>
      <c r="D64" s="8">
        <v>29</v>
      </c>
      <c r="E64" s="10">
        <v>56.3</v>
      </c>
      <c r="F64">
        <f>E74*D74</f>
        <v>753.19999999999993</v>
      </c>
    </row>
    <row r="65" spans="1:6" ht="15" customHeight="1" x14ac:dyDescent="0.25">
      <c r="A65" s="29">
        <v>59</v>
      </c>
      <c r="B65" s="8" t="s">
        <v>1</v>
      </c>
      <c r="C65" s="9" t="s">
        <v>135</v>
      </c>
      <c r="D65" s="8">
        <v>20</v>
      </c>
      <c r="E65" s="10">
        <v>56</v>
      </c>
    </row>
    <row r="66" spans="1:6" ht="15" customHeight="1" thickBot="1" x14ac:dyDescent="0.3">
      <c r="A66" s="37">
        <v>60</v>
      </c>
      <c r="B66" s="18" t="s">
        <v>1</v>
      </c>
      <c r="C66" s="56" t="s">
        <v>143</v>
      </c>
      <c r="D66" s="18">
        <v>18</v>
      </c>
      <c r="E66" s="19">
        <v>56</v>
      </c>
      <c r="F66">
        <f t="shared" ref="F66:F73" si="1">E66*D66</f>
        <v>1008</v>
      </c>
    </row>
    <row r="67" spans="1:6" ht="15" customHeight="1" x14ac:dyDescent="0.25">
      <c r="A67" s="30">
        <v>61</v>
      </c>
      <c r="B67" s="39" t="s">
        <v>1</v>
      </c>
      <c r="C67" s="40" t="s">
        <v>138</v>
      </c>
      <c r="D67" s="39">
        <v>20</v>
      </c>
      <c r="E67" s="41">
        <v>55.9</v>
      </c>
      <c r="F67">
        <f t="shared" si="1"/>
        <v>1118</v>
      </c>
    </row>
    <row r="68" spans="1:6" ht="15" customHeight="1" x14ac:dyDescent="0.25">
      <c r="A68" s="29">
        <v>62</v>
      </c>
      <c r="B68" s="8" t="s">
        <v>1</v>
      </c>
      <c r="C68" s="16" t="s">
        <v>6</v>
      </c>
      <c r="D68" s="8">
        <v>26</v>
      </c>
      <c r="E68" s="26">
        <v>55</v>
      </c>
      <c r="F68">
        <f t="shared" si="1"/>
        <v>1430</v>
      </c>
    </row>
    <row r="69" spans="1:6" ht="15" customHeight="1" x14ac:dyDescent="0.25">
      <c r="A69" s="29">
        <v>63</v>
      </c>
      <c r="B69" s="8" t="s">
        <v>1</v>
      </c>
      <c r="C69" s="16" t="s">
        <v>7</v>
      </c>
      <c r="D69" s="8">
        <v>27</v>
      </c>
      <c r="E69" s="10">
        <v>55</v>
      </c>
      <c r="F69">
        <f t="shared" si="1"/>
        <v>1485</v>
      </c>
    </row>
    <row r="70" spans="1:6" ht="15" customHeight="1" x14ac:dyDescent="0.25">
      <c r="A70" s="29">
        <v>64</v>
      </c>
      <c r="B70" s="8" t="s">
        <v>30</v>
      </c>
      <c r="C70" s="11" t="s">
        <v>126</v>
      </c>
      <c r="D70" s="8">
        <v>21</v>
      </c>
      <c r="E70" s="10">
        <v>54.8</v>
      </c>
      <c r="F70">
        <f t="shared" si="1"/>
        <v>1150.8</v>
      </c>
    </row>
    <row r="71" spans="1:6" ht="15" customHeight="1" x14ac:dyDescent="0.25">
      <c r="A71" s="29">
        <v>65</v>
      </c>
      <c r="B71" s="8" t="s">
        <v>1</v>
      </c>
      <c r="C71" s="9" t="s">
        <v>142</v>
      </c>
      <c r="D71" s="8">
        <v>23</v>
      </c>
      <c r="E71" s="10">
        <v>54.2</v>
      </c>
      <c r="F71">
        <f t="shared" si="1"/>
        <v>1246.6000000000001</v>
      </c>
    </row>
    <row r="72" spans="1:6" ht="15" customHeight="1" x14ac:dyDescent="0.25">
      <c r="A72" s="29">
        <v>66</v>
      </c>
      <c r="B72" s="8" t="s">
        <v>16</v>
      </c>
      <c r="C72" s="9" t="s">
        <v>131</v>
      </c>
      <c r="D72" s="8">
        <v>14</v>
      </c>
      <c r="E72" s="10">
        <v>53.9</v>
      </c>
      <c r="F72">
        <f t="shared" si="1"/>
        <v>754.6</v>
      </c>
    </row>
    <row r="73" spans="1:6" ht="15" customHeight="1" x14ac:dyDescent="0.25">
      <c r="A73" s="29">
        <v>67</v>
      </c>
      <c r="B73" s="8" t="s">
        <v>23</v>
      </c>
      <c r="C73" s="9" t="s">
        <v>127</v>
      </c>
      <c r="D73" s="8">
        <v>10</v>
      </c>
      <c r="E73" s="10">
        <v>53.8</v>
      </c>
      <c r="F73">
        <f t="shared" si="1"/>
        <v>538</v>
      </c>
    </row>
    <row r="74" spans="1:6" ht="15" customHeight="1" x14ac:dyDescent="0.25">
      <c r="A74" s="29">
        <v>68</v>
      </c>
      <c r="B74" s="8" t="s">
        <v>13</v>
      </c>
      <c r="C74" s="9" t="s">
        <v>71</v>
      </c>
      <c r="D74" s="8">
        <v>14</v>
      </c>
      <c r="E74" s="10">
        <v>53.8</v>
      </c>
    </row>
    <row r="75" spans="1:6" ht="15" customHeight="1" x14ac:dyDescent="0.25">
      <c r="A75" s="29">
        <v>69</v>
      </c>
      <c r="B75" s="8" t="s">
        <v>13</v>
      </c>
      <c r="C75" s="15" t="s">
        <v>134</v>
      </c>
      <c r="D75" s="8">
        <v>10</v>
      </c>
      <c r="E75" s="10">
        <v>53.7</v>
      </c>
      <c r="F75">
        <f t="shared" ref="F75:F86" si="2">E75*D75</f>
        <v>537</v>
      </c>
    </row>
    <row r="76" spans="1:6" ht="15" customHeight="1" thickBot="1" x14ac:dyDescent="0.3">
      <c r="A76" s="37">
        <v>70</v>
      </c>
      <c r="B76" s="348" t="s">
        <v>30</v>
      </c>
      <c r="C76" s="43" t="s">
        <v>29</v>
      </c>
      <c r="D76" s="18">
        <v>15</v>
      </c>
      <c r="E76" s="19">
        <v>53.5</v>
      </c>
      <c r="F76">
        <f t="shared" si="2"/>
        <v>802.5</v>
      </c>
    </row>
    <row r="77" spans="1:6" ht="15" customHeight="1" x14ac:dyDescent="0.25">
      <c r="A77" s="30">
        <v>71</v>
      </c>
      <c r="B77" s="39" t="s">
        <v>13</v>
      </c>
      <c r="C77" s="40" t="s">
        <v>61</v>
      </c>
      <c r="D77" s="39">
        <v>24</v>
      </c>
      <c r="E77" s="41">
        <v>53.5</v>
      </c>
      <c r="F77">
        <f t="shared" si="2"/>
        <v>1284</v>
      </c>
    </row>
    <row r="78" spans="1:6" ht="15" customHeight="1" x14ac:dyDescent="0.25">
      <c r="A78" s="29">
        <v>72</v>
      </c>
      <c r="B78" s="8" t="s">
        <v>13</v>
      </c>
      <c r="C78" s="9" t="s">
        <v>60</v>
      </c>
      <c r="D78" s="8">
        <v>30</v>
      </c>
      <c r="E78" s="13">
        <v>53</v>
      </c>
      <c r="F78">
        <f t="shared" si="2"/>
        <v>1590</v>
      </c>
    </row>
    <row r="79" spans="1:6" ht="15" customHeight="1" x14ac:dyDescent="0.25">
      <c r="A79" s="29">
        <v>73</v>
      </c>
      <c r="B79" s="300" t="s">
        <v>0</v>
      </c>
      <c r="C79" s="16" t="s">
        <v>119</v>
      </c>
      <c r="D79" s="8">
        <v>66</v>
      </c>
      <c r="E79" s="10">
        <v>52.7</v>
      </c>
      <c r="F79">
        <f t="shared" si="2"/>
        <v>3478.2000000000003</v>
      </c>
    </row>
    <row r="80" spans="1:6" ht="15" customHeight="1" x14ac:dyDescent="0.25">
      <c r="A80" s="29">
        <v>74</v>
      </c>
      <c r="B80" s="8" t="s">
        <v>1</v>
      </c>
      <c r="C80" s="9" t="s">
        <v>139</v>
      </c>
      <c r="D80" s="8">
        <v>43</v>
      </c>
      <c r="E80" s="10">
        <v>52.6</v>
      </c>
      <c r="F80">
        <f t="shared" si="2"/>
        <v>2261.8000000000002</v>
      </c>
    </row>
    <row r="81" spans="1:6" ht="15" customHeight="1" x14ac:dyDescent="0.25">
      <c r="A81" s="29">
        <v>75</v>
      </c>
      <c r="B81" s="8" t="s">
        <v>1</v>
      </c>
      <c r="C81" s="9" t="s">
        <v>140</v>
      </c>
      <c r="D81" s="8">
        <v>18</v>
      </c>
      <c r="E81" s="10">
        <v>52.4</v>
      </c>
      <c r="F81">
        <f t="shared" si="2"/>
        <v>943.19999999999993</v>
      </c>
    </row>
    <row r="82" spans="1:6" ht="15" customHeight="1" x14ac:dyDescent="0.25">
      <c r="A82" s="29">
        <v>76</v>
      </c>
      <c r="B82" s="8" t="s">
        <v>1</v>
      </c>
      <c r="C82" s="16" t="s">
        <v>146</v>
      </c>
      <c r="D82" s="8">
        <v>32</v>
      </c>
      <c r="E82" s="10">
        <v>51.8</v>
      </c>
      <c r="F82">
        <f t="shared" si="2"/>
        <v>1657.6</v>
      </c>
    </row>
    <row r="83" spans="1:6" ht="15" customHeight="1" x14ac:dyDescent="0.25">
      <c r="A83" s="29">
        <v>77</v>
      </c>
      <c r="B83" s="8" t="s">
        <v>23</v>
      </c>
      <c r="C83" s="9" t="s">
        <v>25</v>
      </c>
      <c r="D83" s="8">
        <v>14</v>
      </c>
      <c r="E83" s="10">
        <v>51.7</v>
      </c>
      <c r="F83">
        <f t="shared" si="2"/>
        <v>723.80000000000007</v>
      </c>
    </row>
    <row r="84" spans="1:6" ht="15" customHeight="1" x14ac:dyDescent="0.25">
      <c r="A84" s="29">
        <v>78</v>
      </c>
      <c r="B84" s="8" t="s">
        <v>37</v>
      </c>
      <c r="C84" s="103" t="s">
        <v>112</v>
      </c>
      <c r="D84" s="8">
        <v>19</v>
      </c>
      <c r="E84" s="10">
        <v>51.631578947368418</v>
      </c>
      <c r="F84">
        <f t="shared" si="2"/>
        <v>980.99999999999989</v>
      </c>
    </row>
    <row r="85" spans="1:6" ht="15" customHeight="1" x14ac:dyDescent="0.25">
      <c r="A85" s="29">
        <v>79</v>
      </c>
      <c r="B85" s="8" t="s">
        <v>16</v>
      </c>
      <c r="C85" s="9" t="s">
        <v>17</v>
      </c>
      <c r="D85" s="8">
        <v>11</v>
      </c>
      <c r="E85" s="10">
        <v>51.4</v>
      </c>
      <c r="F85">
        <f t="shared" si="2"/>
        <v>565.4</v>
      </c>
    </row>
    <row r="86" spans="1:6" ht="15" customHeight="1" thickBot="1" x14ac:dyDescent="0.3">
      <c r="A86" s="37">
        <v>80</v>
      </c>
      <c r="B86" s="347" t="s">
        <v>13</v>
      </c>
      <c r="C86" s="43" t="s">
        <v>59</v>
      </c>
      <c r="D86" s="18">
        <v>31</v>
      </c>
      <c r="E86" s="19">
        <v>51</v>
      </c>
      <c r="F86">
        <f t="shared" si="2"/>
        <v>1581</v>
      </c>
    </row>
    <row r="87" spans="1:6" ht="15" customHeight="1" x14ac:dyDescent="0.25">
      <c r="A87" s="33">
        <v>81</v>
      </c>
      <c r="B87" s="34" t="s">
        <v>1</v>
      </c>
      <c r="C87" s="35" t="s">
        <v>4</v>
      </c>
      <c r="D87" s="34">
        <v>12</v>
      </c>
      <c r="E87" s="36">
        <v>51</v>
      </c>
    </row>
    <row r="88" spans="1:6" ht="15" customHeight="1" x14ac:dyDescent="0.25">
      <c r="A88" s="29">
        <v>82</v>
      </c>
      <c r="B88" s="8" t="s">
        <v>23</v>
      </c>
      <c r="C88" s="9" t="s">
        <v>47</v>
      </c>
      <c r="D88" s="8">
        <v>11</v>
      </c>
      <c r="E88" s="10">
        <v>50.9</v>
      </c>
    </row>
    <row r="89" spans="1:6" ht="15" customHeight="1" x14ac:dyDescent="0.25">
      <c r="A89" s="29">
        <v>83</v>
      </c>
      <c r="B89" s="8" t="s">
        <v>1</v>
      </c>
      <c r="C89" s="16" t="s">
        <v>2</v>
      </c>
      <c r="D89" s="8">
        <v>8</v>
      </c>
      <c r="E89" s="10">
        <v>49.8</v>
      </c>
      <c r="F89">
        <f t="shared" ref="F89:F102" si="3">E89*D89</f>
        <v>398.4</v>
      </c>
    </row>
    <row r="90" spans="1:6" ht="15" customHeight="1" x14ac:dyDescent="0.25">
      <c r="A90" s="29">
        <v>84</v>
      </c>
      <c r="B90" s="8" t="s">
        <v>37</v>
      </c>
      <c r="C90" s="9" t="s">
        <v>52</v>
      </c>
      <c r="D90" s="8">
        <v>9</v>
      </c>
      <c r="E90" s="126">
        <v>49.222222222222221</v>
      </c>
      <c r="F90">
        <f t="shared" si="3"/>
        <v>443</v>
      </c>
    </row>
    <row r="91" spans="1:6" ht="15" customHeight="1" x14ac:dyDescent="0.25">
      <c r="A91" s="29">
        <v>85</v>
      </c>
      <c r="B91" s="8" t="s">
        <v>13</v>
      </c>
      <c r="C91" s="9" t="s">
        <v>62</v>
      </c>
      <c r="D91" s="8">
        <v>18</v>
      </c>
      <c r="E91" s="10">
        <v>49</v>
      </c>
      <c r="F91">
        <f t="shared" si="3"/>
        <v>882</v>
      </c>
    </row>
    <row r="92" spans="1:6" ht="15" customHeight="1" x14ac:dyDescent="0.25">
      <c r="A92" s="29">
        <v>86</v>
      </c>
      <c r="B92" s="8" t="s">
        <v>16</v>
      </c>
      <c r="C92" s="103" t="s">
        <v>55</v>
      </c>
      <c r="D92" s="8">
        <v>6</v>
      </c>
      <c r="E92" s="10">
        <v>48.8</v>
      </c>
      <c r="F92">
        <f t="shared" si="3"/>
        <v>292.79999999999995</v>
      </c>
    </row>
    <row r="93" spans="1:6" ht="15" customHeight="1" x14ac:dyDescent="0.25">
      <c r="A93" s="29">
        <v>87</v>
      </c>
      <c r="B93" s="8" t="s">
        <v>0</v>
      </c>
      <c r="C93" s="16" t="s">
        <v>42</v>
      </c>
      <c r="D93" s="8">
        <v>10</v>
      </c>
      <c r="E93" s="10">
        <v>48.4</v>
      </c>
      <c r="F93">
        <f t="shared" si="3"/>
        <v>484</v>
      </c>
    </row>
    <row r="94" spans="1:6" ht="15" customHeight="1" x14ac:dyDescent="0.25">
      <c r="A94" s="29">
        <v>88</v>
      </c>
      <c r="B94" s="8" t="s">
        <v>23</v>
      </c>
      <c r="C94" s="11" t="s">
        <v>27</v>
      </c>
      <c r="D94" s="8">
        <v>19</v>
      </c>
      <c r="E94" s="10">
        <v>48.2</v>
      </c>
      <c r="F94">
        <f t="shared" si="3"/>
        <v>915.80000000000007</v>
      </c>
    </row>
    <row r="95" spans="1:6" ht="15" customHeight="1" x14ac:dyDescent="0.25">
      <c r="A95" s="29">
        <v>89</v>
      </c>
      <c r="B95" s="8" t="s">
        <v>23</v>
      </c>
      <c r="C95" s="9" t="s">
        <v>128</v>
      </c>
      <c r="D95" s="8">
        <v>26</v>
      </c>
      <c r="E95" s="10">
        <v>48</v>
      </c>
      <c r="F95">
        <f t="shared" si="3"/>
        <v>1248</v>
      </c>
    </row>
    <row r="96" spans="1:6" ht="15" customHeight="1" thickBot="1" x14ac:dyDescent="0.3">
      <c r="A96" s="37">
        <v>90</v>
      </c>
      <c r="B96" s="18" t="s">
        <v>1</v>
      </c>
      <c r="C96" s="43" t="s">
        <v>141</v>
      </c>
      <c r="D96" s="18">
        <v>24</v>
      </c>
      <c r="E96" s="19">
        <v>48</v>
      </c>
      <c r="F96">
        <f t="shared" si="3"/>
        <v>1152</v>
      </c>
    </row>
    <row r="97" spans="1:6" ht="15" customHeight="1" x14ac:dyDescent="0.25">
      <c r="A97" s="33">
        <v>91</v>
      </c>
      <c r="B97" s="34" t="s">
        <v>23</v>
      </c>
      <c r="C97" s="446" t="s">
        <v>45</v>
      </c>
      <c r="D97" s="34">
        <v>17</v>
      </c>
      <c r="E97" s="140">
        <v>47.1</v>
      </c>
      <c r="F97">
        <f t="shared" si="3"/>
        <v>800.7</v>
      </c>
    </row>
    <row r="98" spans="1:6" ht="15" customHeight="1" x14ac:dyDescent="0.25">
      <c r="A98" s="29">
        <v>92</v>
      </c>
      <c r="B98" s="8" t="s">
        <v>0</v>
      </c>
      <c r="C98" s="16" t="s">
        <v>65</v>
      </c>
      <c r="D98" s="8">
        <v>25</v>
      </c>
      <c r="E98" s="10">
        <v>46.52</v>
      </c>
      <c r="F98">
        <f t="shared" si="3"/>
        <v>1163</v>
      </c>
    </row>
    <row r="99" spans="1:6" ht="15" customHeight="1" x14ac:dyDescent="0.25">
      <c r="A99" s="29">
        <v>93</v>
      </c>
      <c r="B99" s="8" t="s">
        <v>23</v>
      </c>
      <c r="C99" s="9" t="s">
        <v>24</v>
      </c>
      <c r="D99" s="8">
        <v>12</v>
      </c>
      <c r="E99" s="10">
        <v>45.9</v>
      </c>
      <c r="F99">
        <f t="shared" si="3"/>
        <v>550.79999999999995</v>
      </c>
    </row>
    <row r="100" spans="1:6" ht="15" customHeight="1" x14ac:dyDescent="0.25">
      <c r="A100" s="29">
        <v>94</v>
      </c>
      <c r="B100" s="8" t="s">
        <v>16</v>
      </c>
      <c r="C100" s="9" t="s">
        <v>56</v>
      </c>
      <c r="D100" s="8">
        <v>15</v>
      </c>
      <c r="E100" s="10">
        <v>45.1</v>
      </c>
      <c r="F100">
        <f t="shared" si="3"/>
        <v>676.5</v>
      </c>
    </row>
    <row r="101" spans="1:6" ht="15" customHeight="1" x14ac:dyDescent="0.25">
      <c r="A101" s="29">
        <v>95</v>
      </c>
      <c r="B101" s="8" t="s">
        <v>23</v>
      </c>
      <c r="C101" s="9" t="s">
        <v>44</v>
      </c>
      <c r="D101" s="8">
        <v>10</v>
      </c>
      <c r="E101" s="10">
        <v>44</v>
      </c>
      <c r="F101">
        <f t="shared" si="3"/>
        <v>440</v>
      </c>
    </row>
    <row r="102" spans="1:6" ht="15" customHeight="1" x14ac:dyDescent="0.25">
      <c r="A102" s="29">
        <v>96</v>
      </c>
      <c r="B102" s="8" t="s">
        <v>1</v>
      </c>
      <c r="C102" s="16" t="s">
        <v>8</v>
      </c>
      <c r="D102" s="8">
        <v>10</v>
      </c>
      <c r="E102" s="10">
        <v>44</v>
      </c>
      <c r="F102">
        <f t="shared" si="3"/>
        <v>440</v>
      </c>
    </row>
    <row r="103" spans="1:6" ht="15" customHeight="1" x14ac:dyDescent="0.25">
      <c r="A103" s="29">
        <v>97</v>
      </c>
      <c r="B103" s="8" t="s">
        <v>16</v>
      </c>
      <c r="C103" s="9" t="s">
        <v>43</v>
      </c>
      <c r="D103" s="8">
        <v>14</v>
      </c>
      <c r="E103" s="10">
        <v>43.4</v>
      </c>
    </row>
    <row r="104" spans="1:6" ht="15" customHeight="1" x14ac:dyDescent="0.25">
      <c r="A104" s="29">
        <v>98</v>
      </c>
      <c r="B104" s="8" t="s">
        <v>13</v>
      </c>
      <c r="C104" s="125" t="s">
        <v>12</v>
      </c>
      <c r="D104" s="8">
        <v>25</v>
      </c>
      <c r="E104" s="10">
        <v>41.2</v>
      </c>
    </row>
    <row r="105" spans="1:6" ht="15" customHeight="1" x14ac:dyDescent="0.25">
      <c r="A105" s="29">
        <v>99</v>
      </c>
      <c r="B105" s="8" t="s">
        <v>30</v>
      </c>
      <c r="C105" s="11" t="s">
        <v>31</v>
      </c>
      <c r="D105" s="8">
        <v>14</v>
      </c>
      <c r="E105" s="10">
        <v>40.700000000000003</v>
      </c>
    </row>
    <row r="106" spans="1:6" ht="15" customHeight="1" x14ac:dyDescent="0.25">
      <c r="A106" s="29">
        <v>100</v>
      </c>
      <c r="B106" s="8" t="s">
        <v>0</v>
      </c>
      <c r="C106" s="16" t="s">
        <v>124</v>
      </c>
      <c r="D106" s="8">
        <v>19</v>
      </c>
      <c r="E106" s="10">
        <v>40.315789473684212</v>
      </c>
    </row>
    <row r="107" spans="1:6" ht="15" customHeight="1" x14ac:dyDescent="0.25">
      <c r="A107" s="29">
        <v>101</v>
      </c>
      <c r="B107" s="8" t="s">
        <v>13</v>
      </c>
      <c r="C107" s="9" t="s">
        <v>115</v>
      </c>
      <c r="D107" s="8">
        <v>17</v>
      </c>
      <c r="E107" s="10">
        <v>37</v>
      </c>
    </row>
    <row r="108" spans="1:6" ht="15" customHeight="1" thickBot="1" x14ac:dyDescent="0.3">
      <c r="A108" s="37">
        <v>102</v>
      </c>
      <c r="B108" s="200" t="s">
        <v>23</v>
      </c>
      <c r="C108" s="43" t="s">
        <v>26</v>
      </c>
      <c r="D108" s="18">
        <v>7</v>
      </c>
      <c r="E108" s="19">
        <v>35.1</v>
      </c>
    </row>
    <row r="109" spans="1:6" ht="15" customHeight="1" x14ac:dyDescent="0.25">
      <c r="A109" s="32"/>
      <c r="B109" s="5"/>
      <c r="D109" s="127" t="s">
        <v>66</v>
      </c>
      <c r="E109" s="44">
        <f>AVERAGE(E7:E108)</f>
        <v>55.710779218087538</v>
      </c>
    </row>
    <row r="110" spans="1:6" x14ac:dyDescent="0.25">
      <c r="A110" s="32"/>
      <c r="D110" s="91" t="s">
        <v>80</v>
      </c>
      <c r="E110" s="345">
        <v>57.5</v>
      </c>
    </row>
    <row r="111" spans="1:6" x14ac:dyDescent="0.25">
      <c r="A111" s="32"/>
      <c r="D111" s="91"/>
    </row>
    <row r="112" spans="1:6" x14ac:dyDescent="0.25">
      <c r="A112" s="32"/>
    </row>
  </sheetData>
  <mergeCells count="1">
    <mergeCell ref="B2:D2"/>
  </mergeCells>
  <conditionalFormatting sqref="E6:E110">
    <cfRule type="cellIs" dxfId="14" priority="407" stopIfTrue="1" operator="equal">
      <formula>$E$109</formula>
    </cfRule>
    <cfRule type="cellIs" dxfId="13" priority="408" stopIfTrue="1" operator="lessThan">
      <formula>50</formula>
    </cfRule>
    <cfRule type="cellIs" dxfId="12" priority="409" stopIfTrue="1" operator="between">
      <formula>$E$109</formula>
      <formula>50</formula>
    </cfRule>
    <cfRule type="cellIs" dxfId="11" priority="410" stopIfTrue="1" operator="between">
      <formula>74.99</formula>
      <formula>$E$109</formula>
    </cfRule>
    <cfRule type="cellIs" dxfId="10" priority="411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1" width="8.7109375" customWidth="1"/>
    <col min="12" max="12" width="9.140625" customWidth="1"/>
    <col min="13" max="14" width="7.7109375" customWidth="1"/>
  </cols>
  <sheetData>
    <row r="1" spans="1:13" ht="16.5" customHeight="1" x14ac:dyDescent="0.25">
      <c r="L1" s="94"/>
      <c r="M1" s="27" t="s">
        <v>81</v>
      </c>
    </row>
    <row r="2" spans="1:13" ht="16.5" customHeight="1" x14ac:dyDescent="0.25">
      <c r="C2" s="400" t="s">
        <v>76</v>
      </c>
      <c r="D2" s="400"/>
      <c r="E2" s="97"/>
      <c r="F2" s="97"/>
      <c r="G2" s="97"/>
      <c r="J2" s="6">
        <v>2022</v>
      </c>
      <c r="L2" s="95"/>
      <c r="M2" s="27" t="s">
        <v>82</v>
      </c>
    </row>
    <row r="3" spans="1:13" ht="16.5" customHeight="1" thickBot="1" x14ac:dyDescent="0.3">
      <c r="L3" s="276"/>
      <c r="M3" s="27" t="s">
        <v>83</v>
      </c>
    </row>
    <row r="4" spans="1:13" ht="16.5" customHeight="1" x14ac:dyDescent="0.25">
      <c r="A4" s="401" t="s">
        <v>40</v>
      </c>
      <c r="B4" s="414" t="s">
        <v>77</v>
      </c>
      <c r="C4" s="414" t="s">
        <v>74</v>
      </c>
      <c r="D4" s="403" t="s">
        <v>67</v>
      </c>
      <c r="E4" s="417" t="s">
        <v>118</v>
      </c>
      <c r="F4" s="418"/>
      <c r="G4" s="418"/>
      <c r="H4" s="418"/>
      <c r="I4" s="419"/>
      <c r="J4" s="405" t="s">
        <v>98</v>
      </c>
      <c r="L4" s="28"/>
      <c r="M4" s="27" t="s">
        <v>84</v>
      </c>
    </row>
    <row r="5" spans="1:13" ht="26.25" customHeight="1" thickBot="1" x14ac:dyDescent="0.3">
      <c r="A5" s="402"/>
      <c r="B5" s="415"/>
      <c r="C5" s="415"/>
      <c r="D5" s="404"/>
      <c r="E5" s="199" t="s">
        <v>78</v>
      </c>
      <c r="F5" s="198" t="s">
        <v>148</v>
      </c>
      <c r="G5" s="198" t="s">
        <v>149</v>
      </c>
      <c r="H5" s="112" t="s">
        <v>68</v>
      </c>
      <c r="I5" s="112">
        <v>100</v>
      </c>
      <c r="J5" s="406"/>
    </row>
    <row r="6" spans="1:13" ht="15" customHeight="1" thickBot="1" x14ac:dyDescent="0.3">
      <c r="A6" s="93"/>
      <c r="B6" s="92"/>
      <c r="C6" s="117" t="s">
        <v>111</v>
      </c>
      <c r="D6" s="118">
        <f t="shared" ref="D6:I6" si="0">D7+D16+D27+D43+D61+D76+D106</f>
        <v>2613</v>
      </c>
      <c r="E6" s="117">
        <f t="shared" si="0"/>
        <v>386</v>
      </c>
      <c r="F6" s="118">
        <f t="shared" si="0"/>
        <v>1623</v>
      </c>
      <c r="G6" s="118">
        <f t="shared" si="0"/>
        <v>364</v>
      </c>
      <c r="H6" s="119">
        <f t="shared" si="0"/>
        <v>240</v>
      </c>
      <c r="I6" s="119">
        <f t="shared" si="0"/>
        <v>0</v>
      </c>
      <c r="J6" s="129">
        <v>57.5</v>
      </c>
    </row>
    <row r="7" spans="1:13" ht="15" customHeight="1" thickBot="1" x14ac:dyDescent="0.3">
      <c r="A7" s="110"/>
      <c r="B7" s="121"/>
      <c r="C7" s="121" t="s">
        <v>110</v>
      </c>
      <c r="D7" s="122">
        <f>SUM(D8:D15)</f>
        <v>182</v>
      </c>
      <c r="E7" s="122">
        <f t="shared" ref="E7:I7" si="1">SUM(E8:E15)</f>
        <v>21</v>
      </c>
      <c r="F7" s="122">
        <f t="shared" si="1"/>
        <v>120</v>
      </c>
      <c r="G7" s="122">
        <f t="shared" si="1"/>
        <v>29</v>
      </c>
      <c r="H7" s="122">
        <f t="shared" si="1"/>
        <v>12</v>
      </c>
      <c r="I7" s="122">
        <f t="shared" si="1"/>
        <v>0</v>
      </c>
      <c r="J7" s="123">
        <f>AVERAGE(J8:J15)</f>
        <v>57.416054994591178</v>
      </c>
    </row>
    <row r="8" spans="1:13" ht="15" customHeight="1" x14ac:dyDescent="0.25">
      <c r="A8" s="30">
        <v>1</v>
      </c>
      <c r="B8" s="102">
        <v>10002</v>
      </c>
      <c r="C8" s="295" t="s">
        <v>122</v>
      </c>
      <c r="D8" s="39">
        <v>39</v>
      </c>
      <c r="E8" s="39">
        <v>4</v>
      </c>
      <c r="F8" s="39">
        <v>29</v>
      </c>
      <c r="G8" s="39">
        <v>3</v>
      </c>
      <c r="H8" s="39">
        <v>3</v>
      </c>
      <c r="I8" s="39"/>
      <c r="J8" s="41">
        <v>57.871794871794869</v>
      </c>
    </row>
    <row r="9" spans="1:13" ht="15" customHeight="1" x14ac:dyDescent="0.25">
      <c r="A9" s="30">
        <v>2</v>
      </c>
      <c r="B9" s="99">
        <v>10090</v>
      </c>
      <c r="C9" s="9" t="s">
        <v>51</v>
      </c>
      <c r="D9" s="8">
        <v>32</v>
      </c>
      <c r="E9" s="8">
        <v>4</v>
      </c>
      <c r="F9" s="8">
        <v>21</v>
      </c>
      <c r="G9" s="8">
        <v>6</v>
      </c>
      <c r="H9" s="8">
        <v>1</v>
      </c>
      <c r="I9" s="8"/>
      <c r="J9" s="126">
        <v>56.3125</v>
      </c>
    </row>
    <row r="10" spans="1:13" ht="15" customHeight="1" x14ac:dyDescent="0.25">
      <c r="A10" s="30">
        <v>3</v>
      </c>
      <c r="B10" s="99">
        <v>10004</v>
      </c>
      <c r="C10" s="9" t="s">
        <v>49</v>
      </c>
      <c r="D10" s="8">
        <v>24</v>
      </c>
      <c r="E10" s="8"/>
      <c r="F10" s="8">
        <v>14</v>
      </c>
      <c r="G10" s="8">
        <v>6</v>
      </c>
      <c r="H10" s="8">
        <v>4</v>
      </c>
      <c r="I10" s="8"/>
      <c r="J10" s="10">
        <v>67.629629629629633</v>
      </c>
    </row>
    <row r="11" spans="1:13" ht="15" customHeight="1" x14ac:dyDescent="0.25">
      <c r="A11" s="30">
        <v>4</v>
      </c>
      <c r="B11" s="102">
        <v>10001</v>
      </c>
      <c r="C11" s="40" t="s">
        <v>50</v>
      </c>
      <c r="D11" s="39">
        <v>24</v>
      </c>
      <c r="E11" s="39">
        <v>1</v>
      </c>
      <c r="F11" s="39">
        <v>16</v>
      </c>
      <c r="G11" s="39">
        <v>4</v>
      </c>
      <c r="H11" s="39">
        <v>3</v>
      </c>
      <c r="I11" s="39"/>
      <c r="J11" s="41">
        <v>57.875</v>
      </c>
    </row>
    <row r="12" spans="1:13" ht="15" customHeight="1" x14ac:dyDescent="0.25">
      <c r="A12" s="30">
        <v>5</v>
      </c>
      <c r="B12" s="99">
        <v>10120</v>
      </c>
      <c r="C12" s="442" t="s">
        <v>147</v>
      </c>
      <c r="D12" s="8">
        <v>14</v>
      </c>
      <c r="E12" s="8">
        <v>2</v>
      </c>
      <c r="F12" s="8">
        <v>10</v>
      </c>
      <c r="G12" s="8">
        <v>2</v>
      </c>
      <c r="H12" s="8"/>
      <c r="I12" s="8"/>
      <c r="J12" s="126">
        <v>57.071428571428569</v>
      </c>
    </row>
    <row r="13" spans="1:13" ht="15" customHeight="1" x14ac:dyDescent="0.25">
      <c r="A13" s="30">
        <v>6</v>
      </c>
      <c r="B13" s="99">
        <v>10190</v>
      </c>
      <c r="C13" s="296" t="s">
        <v>123</v>
      </c>
      <c r="D13" s="8">
        <v>21</v>
      </c>
      <c r="E13" s="8">
        <v>3</v>
      </c>
      <c r="F13" s="8">
        <v>11</v>
      </c>
      <c r="G13" s="8">
        <v>6</v>
      </c>
      <c r="H13" s="8">
        <v>1</v>
      </c>
      <c r="I13" s="8"/>
      <c r="J13" s="126">
        <v>61.714285714285715</v>
      </c>
    </row>
    <row r="14" spans="1:13" ht="15" customHeight="1" x14ac:dyDescent="0.25">
      <c r="A14" s="30">
        <v>7</v>
      </c>
      <c r="B14" s="99">
        <v>10320</v>
      </c>
      <c r="C14" s="9" t="s">
        <v>52</v>
      </c>
      <c r="D14" s="8">
        <v>9</v>
      </c>
      <c r="E14" s="8">
        <v>4</v>
      </c>
      <c r="F14" s="8">
        <v>4</v>
      </c>
      <c r="G14" s="8">
        <v>1</v>
      </c>
      <c r="H14" s="8"/>
      <c r="I14" s="8"/>
      <c r="J14" s="126">
        <v>49.222222222222221</v>
      </c>
    </row>
    <row r="15" spans="1:13" ht="15" customHeight="1" thickBot="1" x14ac:dyDescent="0.3">
      <c r="A15" s="30">
        <v>8</v>
      </c>
      <c r="B15" s="99">
        <v>10860</v>
      </c>
      <c r="C15" s="103" t="s">
        <v>112</v>
      </c>
      <c r="D15" s="8">
        <v>19</v>
      </c>
      <c r="E15" s="8">
        <v>3</v>
      </c>
      <c r="F15" s="8">
        <v>15</v>
      </c>
      <c r="G15" s="8">
        <v>1</v>
      </c>
      <c r="H15" s="8"/>
      <c r="I15" s="8"/>
      <c r="J15" s="10">
        <v>51.631578947368418</v>
      </c>
    </row>
    <row r="16" spans="1:13" ht="15" customHeight="1" thickBot="1" x14ac:dyDescent="0.3">
      <c r="A16" s="110"/>
      <c r="B16" s="108"/>
      <c r="C16" s="111" t="s">
        <v>109</v>
      </c>
      <c r="D16" s="108">
        <f t="shared" ref="D16:I16" si="2">SUM(D17:D26)</f>
        <v>233</v>
      </c>
      <c r="E16" s="108">
        <f t="shared" si="2"/>
        <v>30</v>
      </c>
      <c r="F16" s="108">
        <f t="shared" si="2"/>
        <v>138</v>
      </c>
      <c r="G16" s="108">
        <f t="shared" si="2"/>
        <v>34</v>
      </c>
      <c r="H16" s="108">
        <f t="shared" si="2"/>
        <v>31</v>
      </c>
      <c r="I16" s="108">
        <f t="shared" si="2"/>
        <v>0</v>
      </c>
      <c r="J16" s="109">
        <f>AVERAGE(J17:J26)</f>
        <v>57.19</v>
      </c>
    </row>
    <row r="17" spans="1:10" ht="15" customHeight="1" x14ac:dyDescent="0.25">
      <c r="A17" s="33">
        <v>1</v>
      </c>
      <c r="B17" s="98">
        <v>20040</v>
      </c>
      <c r="C17" s="35" t="s">
        <v>33</v>
      </c>
      <c r="D17" s="34">
        <v>45</v>
      </c>
      <c r="E17" s="34">
        <v>10</v>
      </c>
      <c r="F17" s="34">
        <v>24</v>
      </c>
      <c r="G17" s="34">
        <v>3</v>
      </c>
      <c r="H17" s="34">
        <v>8</v>
      </c>
      <c r="I17" s="34"/>
      <c r="J17" s="36">
        <v>56.4</v>
      </c>
    </row>
    <row r="18" spans="1:10" ht="15" customHeight="1" x14ac:dyDescent="0.25">
      <c r="A18" s="30">
        <v>2</v>
      </c>
      <c r="B18" s="99">
        <v>20061</v>
      </c>
      <c r="C18" s="9" t="s">
        <v>32</v>
      </c>
      <c r="D18" s="8">
        <v>31</v>
      </c>
      <c r="E18" s="8"/>
      <c r="F18" s="8">
        <v>21</v>
      </c>
      <c r="G18" s="8">
        <v>5</v>
      </c>
      <c r="H18" s="8">
        <v>5</v>
      </c>
      <c r="I18" s="8"/>
      <c r="J18" s="10">
        <v>62.8</v>
      </c>
    </row>
    <row r="19" spans="1:10" ht="15" customHeight="1" x14ac:dyDescent="0.25">
      <c r="A19" s="30">
        <v>3</v>
      </c>
      <c r="B19" s="99">
        <v>21020</v>
      </c>
      <c r="C19" s="9" t="s">
        <v>34</v>
      </c>
      <c r="D19" s="8">
        <v>33</v>
      </c>
      <c r="E19" s="8"/>
      <c r="F19" s="8">
        <v>22</v>
      </c>
      <c r="G19" s="8">
        <v>8</v>
      </c>
      <c r="H19" s="8">
        <v>3</v>
      </c>
      <c r="I19" s="8"/>
      <c r="J19" s="13">
        <v>64.7</v>
      </c>
    </row>
    <row r="20" spans="1:10" ht="15" customHeight="1" x14ac:dyDescent="0.25">
      <c r="A20" s="30">
        <v>4</v>
      </c>
      <c r="B20" s="99">
        <v>20060</v>
      </c>
      <c r="C20" s="11" t="s">
        <v>35</v>
      </c>
      <c r="D20" s="8">
        <v>30</v>
      </c>
      <c r="E20" s="8"/>
      <c r="F20" s="8">
        <v>17</v>
      </c>
      <c r="G20" s="8">
        <v>7</v>
      </c>
      <c r="H20" s="8">
        <v>6</v>
      </c>
      <c r="I20" s="8"/>
      <c r="J20" s="10">
        <v>64</v>
      </c>
    </row>
    <row r="21" spans="1:10" ht="15" customHeight="1" x14ac:dyDescent="0.25">
      <c r="A21" s="30">
        <v>5</v>
      </c>
      <c r="B21" s="99">
        <v>20400</v>
      </c>
      <c r="C21" s="11" t="s">
        <v>36</v>
      </c>
      <c r="D21" s="8">
        <v>24</v>
      </c>
      <c r="E21" s="8">
        <v>4</v>
      </c>
      <c r="F21" s="8">
        <v>13</v>
      </c>
      <c r="G21" s="8">
        <v>4</v>
      </c>
      <c r="H21" s="8">
        <v>3</v>
      </c>
      <c r="I21" s="8"/>
      <c r="J21" s="10">
        <v>58.8</v>
      </c>
    </row>
    <row r="22" spans="1:10" ht="15" customHeight="1" x14ac:dyDescent="0.25">
      <c r="A22" s="30">
        <v>6</v>
      </c>
      <c r="B22" s="99">
        <v>20080</v>
      </c>
      <c r="C22" s="298" t="s">
        <v>125</v>
      </c>
      <c r="D22" s="8">
        <v>3</v>
      </c>
      <c r="E22" s="8"/>
      <c r="F22" s="8">
        <v>2</v>
      </c>
      <c r="G22" s="8">
        <v>1</v>
      </c>
      <c r="H22" s="8"/>
      <c r="I22" s="8"/>
      <c r="J22" s="10">
        <v>58</v>
      </c>
    </row>
    <row r="23" spans="1:10" ht="15" customHeight="1" x14ac:dyDescent="0.25">
      <c r="A23" s="30">
        <v>7</v>
      </c>
      <c r="B23" s="99">
        <v>20460</v>
      </c>
      <c r="C23" s="11" t="s">
        <v>38</v>
      </c>
      <c r="D23" s="8">
        <v>17</v>
      </c>
      <c r="E23" s="8">
        <v>1</v>
      </c>
      <c r="F23" s="8">
        <v>11</v>
      </c>
      <c r="G23" s="8">
        <v>2</v>
      </c>
      <c r="H23" s="8">
        <v>3</v>
      </c>
      <c r="I23" s="8"/>
      <c r="J23" s="12">
        <v>58.2</v>
      </c>
    </row>
    <row r="24" spans="1:10" ht="15" customHeight="1" x14ac:dyDescent="0.25">
      <c r="A24" s="30">
        <v>8</v>
      </c>
      <c r="B24" s="99">
        <v>20810</v>
      </c>
      <c r="C24" s="11" t="s">
        <v>31</v>
      </c>
      <c r="D24" s="8">
        <v>14</v>
      </c>
      <c r="E24" s="8">
        <v>9</v>
      </c>
      <c r="F24" s="8">
        <v>4</v>
      </c>
      <c r="G24" s="8">
        <v>1</v>
      </c>
      <c r="H24" s="8"/>
      <c r="I24" s="8"/>
      <c r="J24" s="12">
        <v>40.700000000000003</v>
      </c>
    </row>
    <row r="25" spans="1:10" ht="15" customHeight="1" x14ac:dyDescent="0.25">
      <c r="A25" s="30">
        <v>9</v>
      </c>
      <c r="B25" s="99">
        <v>20900</v>
      </c>
      <c r="C25" s="11" t="s">
        <v>126</v>
      </c>
      <c r="D25" s="8">
        <v>21</v>
      </c>
      <c r="E25" s="8">
        <v>3</v>
      </c>
      <c r="F25" s="8">
        <v>15</v>
      </c>
      <c r="G25" s="8">
        <v>1</v>
      </c>
      <c r="H25" s="8">
        <v>2</v>
      </c>
      <c r="I25" s="8"/>
      <c r="J25" s="10">
        <v>54.8</v>
      </c>
    </row>
    <row r="26" spans="1:10" ht="15" customHeight="1" thickBot="1" x14ac:dyDescent="0.3">
      <c r="A26" s="30">
        <v>10</v>
      </c>
      <c r="B26" s="99">
        <v>21350</v>
      </c>
      <c r="C26" s="11" t="s">
        <v>29</v>
      </c>
      <c r="D26" s="8">
        <v>15</v>
      </c>
      <c r="E26" s="8">
        <v>3</v>
      </c>
      <c r="F26" s="8">
        <v>9</v>
      </c>
      <c r="G26" s="8">
        <v>2</v>
      </c>
      <c r="H26" s="8">
        <v>1</v>
      </c>
      <c r="I26" s="8"/>
      <c r="J26" s="10">
        <v>53.5</v>
      </c>
    </row>
    <row r="27" spans="1:10" ht="15" customHeight="1" thickBot="1" x14ac:dyDescent="0.3">
      <c r="A27" s="110"/>
      <c r="B27" s="108"/>
      <c r="C27" s="111" t="s">
        <v>108</v>
      </c>
      <c r="D27" s="108">
        <f t="shared" ref="D27:I27" si="3">SUM(D28:D42)</f>
        <v>272</v>
      </c>
      <c r="E27" s="108">
        <f t="shared" si="3"/>
        <v>49</v>
      </c>
      <c r="F27" s="108">
        <f t="shared" si="3"/>
        <v>175</v>
      </c>
      <c r="G27" s="108">
        <f t="shared" si="3"/>
        <v>31</v>
      </c>
      <c r="H27" s="108">
        <f t="shared" si="3"/>
        <v>17</v>
      </c>
      <c r="I27" s="108">
        <f t="shared" si="3"/>
        <v>0</v>
      </c>
      <c r="J27" s="109">
        <f>AVERAGE(J28:J42)</f>
        <v>52.413333333333334</v>
      </c>
    </row>
    <row r="28" spans="1:10" ht="15" customHeight="1" x14ac:dyDescent="0.25">
      <c r="A28" s="30">
        <v>1</v>
      </c>
      <c r="B28" s="99">
        <v>30070</v>
      </c>
      <c r="C28" s="9" t="s">
        <v>53</v>
      </c>
      <c r="D28" s="8">
        <v>32</v>
      </c>
      <c r="E28" s="8">
        <v>1</v>
      </c>
      <c r="F28" s="8">
        <v>22</v>
      </c>
      <c r="G28" s="8">
        <v>7</v>
      </c>
      <c r="H28" s="8">
        <v>2</v>
      </c>
      <c r="I28" s="8"/>
      <c r="J28" s="10">
        <v>60.3</v>
      </c>
    </row>
    <row r="29" spans="1:10" ht="15" customHeight="1" x14ac:dyDescent="0.25">
      <c r="A29" s="30">
        <v>2</v>
      </c>
      <c r="B29" s="99">
        <v>30480</v>
      </c>
      <c r="C29" s="103" t="s">
        <v>113</v>
      </c>
      <c r="D29" s="8">
        <v>26</v>
      </c>
      <c r="E29" s="8"/>
      <c r="F29" s="8">
        <v>21</v>
      </c>
      <c r="G29" s="8">
        <v>3</v>
      </c>
      <c r="H29" s="8">
        <v>2</v>
      </c>
      <c r="I29" s="8"/>
      <c r="J29" s="10">
        <v>60.7</v>
      </c>
    </row>
    <row r="30" spans="1:10" ht="15" customHeight="1" x14ac:dyDescent="0.25">
      <c r="A30" s="30">
        <v>3</v>
      </c>
      <c r="B30" s="99">
        <v>30460</v>
      </c>
      <c r="C30" s="9" t="s">
        <v>48</v>
      </c>
      <c r="D30" s="8">
        <v>21</v>
      </c>
      <c r="E30" s="8">
        <v>3</v>
      </c>
      <c r="F30" s="8">
        <v>14</v>
      </c>
      <c r="G30" s="8">
        <v>2</v>
      </c>
      <c r="H30" s="8">
        <v>2</v>
      </c>
      <c r="I30" s="8"/>
      <c r="J30" s="10">
        <v>59.8</v>
      </c>
    </row>
    <row r="31" spans="1:10" ht="15" customHeight="1" x14ac:dyDescent="0.25">
      <c r="A31" s="30">
        <v>4</v>
      </c>
      <c r="B31" s="102">
        <v>30030</v>
      </c>
      <c r="C31" s="40" t="s">
        <v>47</v>
      </c>
      <c r="D31" s="39">
        <v>11</v>
      </c>
      <c r="E31" s="39">
        <v>2</v>
      </c>
      <c r="F31" s="39">
        <v>9</v>
      </c>
      <c r="G31" s="39"/>
      <c r="H31" s="39"/>
      <c r="I31" s="39"/>
      <c r="J31" s="41">
        <v>50.9</v>
      </c>
    </row>
    <row r="32" spans="1:10" ht="15" customHeight="1" x14ac:dyDescent="0.25">
      <c r="A32" s="30">
        <v>5</v>
      </c>
      <c r="B32" s="99">
        <v>31000</v>
      </c>
      <c r="C32" s="9" t="s">
        <v>46</v>
      </c>
      <c r="D32" s="8">
        <v>22</v>
      </c>
      <c r="E32" s="8">
        <v>1</v>
      </c>
      <c r="F32" s="8">
        <v>16</v>
      </c>
      <c r="G32" s="8">
        <v>4</v>
      </c>
      <c r="H32" s="8">
        <v>1</v>
      </c>
      <c r="I32" s="8"/>
      <c r="J32" s="10">
        <v>57.7</v>
      </c>
    </row>
    <row r="33" spans="1:10" ht="15" customHeight="1" x14ac:dyDescent="0.25">
      <c r="A33" s="30">
        <v>6</v>
      </c>
      <c r="B33" s="99">
        <v>30130</v>
      </c>
      <c r="C33" s="342" t="s">
        <v>26</v>
      </c>
      <c r="D33" s="8">
        <v>7</v>
      </c>
      <c r="E33" s="8">
        <v>4</v>
      </c>
      <c r="F33" s="8">
        <v>3</v>
      </c>
      <c r="G33" s="8"/>
      <c r="H33" s="8"/>
      <c r="I33" s="8"/>
      <c r="J33" s="10">
        <v>35.1</v>
      </c>
    </row>
    <row r="34" spans="1:10" ht="15" customHeight="1" x14ac:dyDescent="0.25">
      <c r="A34" s="30">
        <v>7</v>
      </c>
      <c r="B34" s="99">
        <v>30310</v>
      </c>
      <c r="C34" s="342" t="s">
        <v>24</v>
      </c>
      <c r="D34" s="8">
        <v>12</v>
      </c>
      <c r="E34" s="8">
        <v>5</v>
      </c>
      <c r="F34" s="8">
        <v>6</v>
      </c>
      <c r="G34" s="8"/>
      <c r="H34" s="8">
        <v>1</v>
      </c>
      <c r="I34" s="8"/>
      <c r="J34" s="10">
        <v>45.9</v>
      </c>
    </row>
    <row r="35" spans="1:10" ht="15" customHeight="1" x14ac:dyDescent="0.25">
      <c r="A35" s="30">
        <v>8</v>
      </c>
      <c r="B35" s="99">
        <v>30440</v>
      </c>
      <c r="C35" s="296" t="s">
        <v>25</v>
      </c>
      <c r="D35" s="8">
        <v>14</v>
      </c>
      <c r="E35" s="8">
        <v>3</v>
      </c>
      <c r="F35" s="8">
        <v>9</v>
      </c>
      <c r="G35" s="8"/>
      <c r="H35" s="8">
        <v>2</v>
      </c>
      <c r="I35" s="8"/>
      <c r="J35" s="10">
        <v>51.7</v>
      </c>
    </row>
    <row r="36" spans="1:10" ht="15" customHeight="1" x14ac:dyDescent="0.25">
      <c r="A36" s="30">
        <v>9</v>
      </c>
      <c r="B36" s="99">
        <v>30530</v>
      </c>
      <c r="C36" s="296" t="s">
        <v>128</v>
      </c>
      <c r="D36" s="8">
        <v>26</v>
      </c>
      <c r="E36" s="8">
        <v>10</v>
      </c>
      <c r="F36" s="8">
        <v>11</v>
      </c>
      <c r="G36" s="8">
        <v>3</v>
      </c>
      <c r="H36" s="8">
        <v>2</v>
      </c>
      <c r="I36" s="8"/>
      <c r="J36" s="10">
        <v>48</v>
      </c>
    </row>
    <row r="37" spans="1:10" ht="15" customHeight="1" x14ac:dyDescent="0.25">
      <c r="A37" s="30">
        <v>10</v>
      </c>
      <c r="B37" s="99">
        <v>30640</v>
      </c>
      <c r="C37" s="9" t="s">
        <v>28</v>
      </c>
      <c r="D37" s="8">
        <v>22</v>
      </c>
      <c r="E37" s="8"/>
      <c r="F37" s="8">
        <v>14</v>
      </c>
      <c r="G37" s="8">
        <v>5</v>
      </c>
      <c r="H37" s="8">
        <v>3</v>
      </c>
      <c r="I37" s="8"/>
      <c r="J37" s="10">
        <v>66.099999999999994</v>
      </c>
    </row>
    <row r="38" spans="1:10" ht="15" customHeight="1" x14ac:dyDescent="0.25">
      <c r="A38" s="30">
        <v>11</v>
      </c>
      <c r="B38" s="99">
        <v>30650</v>
      </c>
      <c r="C38" s="296" t="s">
        <v>44</v>
      </c>
      <c r="D38" s="8">
        <v>10</v>
      </c>
      <c r="E38" s="8">
        <v>5</v>
      </c>
      <c r="F38" s="8">
        <v>4</v>
      </c>
      <c r="G38" s="8">
        <v>1</v>
      </c>
      <c r="H38" s="8"/>
      <c r="I38" s="8"/>
      <c r="J38" s="10">
        <v>44</v>
      </c>
    </row>
    <row r="39" spans="1:10" ht="15" customHeight="1" x14ac:dyDescent="0.25">
      <c r="A39" s="30">
        <v>12</v>
      </c>
      <c r="B39" s="99">
        <v>30790</v>
      </c>
      <c r="C39" s="442" t="s">
        <v>45</v>
      </c>
      <c r="D39" s="8">
        <v>17</v>
      </c>
      <c r="E39" s="8">
        <v>6</v>
      </c>
      <c r="F39" s="8">
        <v>11</v>
      </c>
      <c r="G39" s="8"/>
      <c r="H39" s="8"/>
      <c r="I39" s="8"/>
      <c r="J39" s="10">
        <v>47.1</v>
      </c>
    </row>
    <row r="40" spans="1:10" ht="15" customHeight="1" x14ac:dyDescent="0.25">
      <c r="A40" s="30">
        <v>13</v>
      </c>
      <c r="B40" s="99">
        <v>30890</v>
      </c>
      <c r="C40" s="296" t="s">
        <v>127</v>
      </c>
      <c r="D40" s="8">
        <v>10</v>
      </c>
      <c r="E40" s="8">
        <v>1</v>
      </c>
      <c r="F40" s="8">
        <v>9</v>
      </c>
      <c r="G40" s="8"/>
      <c r="H40" s="8"/>
      <c r="I40" s="8"/>
      <c r="J40" s="10">
        <v>53.8</v>
      </c>
    </row>
    <row r="41" spans="1:10" ht="15" customHeight="1" x14ac:dyDescent="0.25">
      <c r="A41" s="30">
        <v>14</v>
      </c>
      <c r="B41" s="99">
        <v>30940</v>
      </c>
      <c r="C41" s="9" t="s">
        <v>22</v>
      </c>
      <c r="D41" s="8">
        <v>23</v>
      </c>
      <c r="E41" s="8">
        <v>3</v>
      </c>
      <c r="F41" s="8">
        <v>13</v>
      </c>
      <c r="G41" s="8">
        <v>5</v>
      </c>
      <c r="H41" s="8">
        <v>2</v>
      </c>
      <c r="I41" s="8"/>
      <c r="J41" s="10">
        <v>56.9</v>
      </c>
    </row>
    <row r="42" spans="1:10" ht="15" customHeight="1" thickBot="1" x14ac:dyDescent="0.3">
      <c r="A42" s="31">
        <v>15</v>
      </c>
      <c r="B42" s="100">
        <v>31480</v>
      </c>
      <c r="C42" s="38" t="s">
        <v>27</v>
      </c>
      <c r="D42" s="23">
        <v>19</v>
      </c>
      <c r="E42" s="23">
        <v>5</v>
      </c>
      <c r="F42" s="23">
        <v>13</v>
      </c>
      <c r="G42" s="23">
        <v>1</v>
      </c>
      <c r="H42" s="23"/>
      <c r="I42" s="23"/>
      <c r="J42" s="26">
        <v>48.2</v>
      </c>
    </row>
    <row r="43" spans="1:10" ht="15" customHeight="1" thickBot="1" x14ac:dyDescent="0.3">
      <c r="A43" s="110"/>
      <c r="B43" s="108"/>
      <c r="C43" s="108" t="s">
        <v>107</v>
      </c>
      <c r="D43" s="108">
        <f t="shared" ref="D43:I43" si="4">SUM(D44:D60)</f>
        <v>424</v>
      </c>
      <c r="E43" s="108">
        <f t="shared" si="4"/>
        <v>42</v>
      </c>
      <c r="F43" s="108">
        <f t="shared" si="4"/>
        <v>264</v>
      </c>
      <c r="G43" s="108">
        <f t="shared" si="4"/>
        <v>73</v>
      </c>
      <c r="H43" s="108">
        <f t="shared" si="4"/>
        <v>45</v>
      </c>
      <c r="I43" s="108">
        <f t="shared" si="4"/>
        <v>0</v>
      </c>
      <c r="J43" s="109">
        <f>AVERAGE(J44:J60)</f>
        <v>57.448823529411754</v>
      </c>
    </row>
    <row r="44" spans="1:10" ht="15" customHeight="1" x14ac:dyDescent="0.25">
      <c r="A44" s="30">
        <v>1</v>
      </c>
      <c r="B44" s="98">
        <v>40010</v>
      </c>
      <c r="C44" s="35" t="s">
        <v>57</v>
      </c>
      <c r="D44" s="34">
        <v>88</v>
      </c>
      <c r="E44" s="34">
        <v>7</v>
      </c>
      <c r="F44" s="34">
        <v>48</v>
      </c>
      <c r="G44" s="34">
        <v>21</v>
      </c>
      <c r="H44" s="34">
        <v>12</v>
      </c>
      <c r="I44" s="34"/>
      <c r="J44" s="36">
        <v>62.3</v>
      </c>
    </row>
    <row r="45" spans="1:10" ht="15" customHeight="1" x14ac:dyDescent="0.25">
      <c r="A45" s="30">
        <v>2</v>
      </c>
      <c r="B45" s="99">
        <v>40030</v>
      </c>
      <c r="C45" s="249" t="s">
        <v>121</v>
      </c>
      <c r="D45" s="8">
        <v>30</v>
      </c>
      <c r="E45" s="8">
        <v>2</v>
      </c>
      <c r="F45" s="8">
        <v>17</v>
      </c>
      <c r="G45" s="8">
        <v>7</v>
      </c>
      <c r="H45" s="8">
        <v>4</v>
      </c>
      <c r="I45" s="8"/>
      <c r="J45" s="10">
        <v>61</v>
      </c>
    </row>
    <row r="46" spans="1:10" ht="15" customHeight="1" x14ac:dyDescent="0.25">
      <c r="A46" s="30">
        <v>3</v>
      </c>
      <c r="B46" s="99">
        <v>40410</v>
      </c>
      <c r="C46" s="9" t="s">
        <v>58</v>
      </c>
      <c r="D46" s="8">
        <v>40</v>
      </c>
      <c r="E46" s="8">
        <v>2</v>
      </c>
      <c r="F46" s="8">
        <v>26</v>
      </c>
      <c r="G46" s="8">
        <v>6</v>
      </c>
      <c r="H46" s="8">
        <v>6</v>
      </c>
      <c r="I46" s="8"/>
      <c r="J46" s="13">
        <v>61.04</v>
      </c>
    </row>
    <row r="47" spans="1:10" ht="15" customHeight="1" x14ac:dyDescent="0.25">
      <c r="A47" s="30">
        <v>4</v>
      </c>
      <c r="B47" s="99">
        <v>40011</v>
      </c>
      <c r="C47" s="9" t="s">
        <v>70</v>
      </c>
      <c r="D47" s="8">
        <v>65</v>
      </c>
      <c r="E47" s="8">
        <v>8</v>
      </c>
      <c r="F47" s="8">
        <v>39</v>
      </c>
      <c r="G47" s="8">
        <v>11</v>
      </c>
      <c r="H47" s="8">
        <v>7</v>
      </c>
      <c r="I47" s="8"/>
      <c r="J47" s="10">
        <v>58.1</v>
      </c>
    </row>
    <row r="48" spans="1:10" ht="15" customHeight="1" x14ac:dyDescent="0.25">
      <c r="A48" s="30">
        <v>5</v>
      </c>
      <c r="B48" s="99">
        <v>40080</v>
      </c>
      <c r="C48" s="9" t="s">
        <v>19</v>
      </c>
      <c r="D48" s="8">
        <v>32</v>
      </c>
      <c r="E48" s="8">
        <v>2</v>
      </c>
      <c r="F48" s="8">
        <v>19</v>
      </c>
      <c r="G48" s="8">
        <v>6</v>
      </c>
      <c r="H48" s="8">
        <v>5</v>
      </c>
      <c r="I48" s="8"/>
      <c r="J48" s="10">
        <v>64.59</v>
      </c>
    </row>
    <row r="49" spans="1:10" ht="15" customHeight="1" x14ac:dyDescent="0.25">
      <c r="A49" s="30">
        <v>6</v>
      </c>
      <c r="B49" s="99">
        <v>40100</v>
      </c>
      <c r="C49" s="9" t="s">
        <v>18</v>
      </c>
      <c r="D49" s="8">
        <v>20</v>
      </c>
      <c r="E49" s="8">
        <v>2</v>
      </c>
      <c r="F49" s="8">
        <v>12</v>
      </c>
      <c r="G49" s="8">
        <v>3</v>
      </c>
      <c r="H49" s="8">
        <v>3</v>
      </c>
      <c r="I49" s="8"/>
      <c r="J49" s="10">
        <v>62.9</v>
      </c>
    </row>
    <row r="50" spans="1:10" ht="15" customHeight="1" x14ac:dyDescent="0.25">
      <c r="A50" s="30">
        <v>7</v>
      </c>
      <c r="B50" s="99">
        <v>40020</v>
      </c>
      <c r="C50" s="296" t="s">
        <v>131</v>
      </c>
      <c r="D50" s="8">
        <v>14</v>
      </c>
      <c r="E50" s="8">
        <v>2</v>
      </c>
      <c r="F50" s="8">
        <v>10</v>
      </c>
      <c r="G50" s="8">
        <v>1</v>
      </c>
      <c r="H50" s="8">
        <v>1</v>
      </c>
      <c r="I50" s="8"/>
      <c r="J50" s="13">
        <v>53.9</v>
      </c>
    </row>
    <row r="51" spans="1:10" ht="15" customHeight="1" x14ac:dyDescent="0.25">
      <c r="A51" s="30">
        <v>8</v>
      </c>
      <c r="B51" s="99">
        <v>40031</v>
      </c>
      <c r="C51" s="9" t="s">
        <v>21</v>
      </c>
      <c r="D51" s="8">
        <v>6</v>
      </c>
      <c r="E51" s="8"/>
      <c r="F51" s="8">
        <v>3</v>
      </c>
      <c r="G51" s="8">
        <v>3</v>
      </c>
      <c r="H51" s="8"/>
      <c r="I51" s="8"/>
      <c r="J51" s="10">
        <v>66.2</v>
      </c>
    </row>
    <row r="52" spans="1:10" ht="15" customHeight="1" x14ac:dyDescent="0.25">
      <c r="A52" s="30">
        <v>9</v>
      </c>
      <c r="B52" s="99">
        <v>402100</v>
      </c>
      <c r="C52" s="342" t="s">
        <v>54</v>
      </c>
      <c r="D52" s="8">
        <v>8</v>
      </c>
      <c r="E52" s="8">
        <v>1</v>
      </c>
      <c r="F52" s="8">
        <v>5</v>
      </c>
      <c r="G52" s="8">
        <v>1</v>
      </c>
      <c r="H52" s="8">
        <v>1</v>
      </c>
      <c r="I52" s="8"/>
      <c r="J52" s="10">
        <v>57.6</v>
      </c>
    </row>
    <row r="53" spans="1:10" ht="15" customHeight="1" x14ac:dyDescent="0.25">
      <c r="A53" s="30">
        <v>10</v>
      </c>
      <c r="B53" s="99">
        <v>40360</v>
      </c>
      <c r="C53" s="342" t="s">
        <v>43</v>
      </c>
      <c r="D53" s="8">
        <v>14</v>
      </c>
      <c r="E53" s="8">
        <v>3</v>
      </c>
      <c r="F53" s="8">
        <v>11</v>
      </c>
      <c r="G53" s="8"/>
      <c r="H53" s="8"/>
      <c r="I53" s="8"/>
      <c r="J53" s="10">
        <v>43.4</v>
      </c>
    </row>
    <row r="54" spans="1:10" ht="15" customHeight="1" x14ac:dyDescent="0.25">
      <c r="A54" s="30">
        <v>11</v>
      </c>
      <c r="B54" s="99">
        <v>40720</v>
      </c>
      <c r="C54" s="125" t="s">
        <v>97</v>
      </c>
      <c r="D54" s="8">
        <v>28</v>
      </c>
      <c r="E54" s="8">
        <v>3</v>
      </c>
      <c r="F54" s="8">
        <v>20</v>
      </c>
      <c r="G54" s="8">
        <v>4</v>
      </c>
      <c r="H54" s="8">
        <v>1</v>
      </c>
      <c r="I54" s="8"/>
      <c r="J54" s="10">
        <v>56.5</v>
      </c>
    </row>
    <row r="55" spans="1:10" ht="15" customHeight="1" x14ac:dyDescent="0.25">
      <c r="A55" s="30">
        <v>12</v>
      </c>
      <c r="B55" s="99">
        <v>40730</v>
      </c>
      <c r="C55" s="343" t="s">
        <v>55</v>
      </c>
      <c r="D55" s="8">
        <v>6</v>
      </c>
      <c r="E55" s="8">
        <v>2</v>
      </c>
      <c r="F55" s="8">
        <v>4</v>
      </c>
      <c r="G55" s="8"/>
      <c r="H55" s="8"/>
      <c r="I55" s="8"/>
      <c r="J55" s="10">
        <v>48.8</v>
      </c>
    </row>
    <row r="56" spans="1:10" ht="15" customHeight="1" x14ac:dyDescent="0.25">
      <c r="A56" s="30">
        <v>13</v>
      </c>
      <c r="B56" s="99">
        <v>40820</v>
      </c>
      <c r="C56" s="239" t="s">
        <v>130</v>
      </c>
      <c r="D56" s="8">
        <v>13</v>
      </c>
      <c r="E56" s="8"/>
      <c r="F56" s="8">
        <v>13</v>
      </c>
      <c r="G56" s="8"/>
      <c r="H56" s="8"/>
      <c r="I56" s="8"/>
      <c r="J56" s="10">
        <v>57</v>
      </c>
    </row>
    <row r="57" spans="1:10" ht="15" customHeight="1" x14ac:dyDescent="0.25">
      <c r="A57" s="30">
        <v>14</v>
      </c>
      <c r="B57" s="99">
        <v>40840</v>
      </c>
      <c r="C57" s="296" t="s">
        <v>17</v>
      </c>
      <c r="D57" s="8">
        <v>11</v>
      </c>
      <c r="E57" s="8">
        <v>2</v>
      </c>
      <c r="F57" s="8">
        <v>8</v>
      </c>
      <c r="G57" s="8">
        <v>1</v>
      </c>
      <c r="H57" s="8"/>
      <c r="I57" s="8"/>
      <c r="J57" s="10">
        <v>51.4</v>
      </c>
    </row>
    <row r="58" spans="1:10" ht="15" customHeight="1" x14ac:dyDescent="0.25">
      <c r="A58" s="30">
        <v>15</v>
      </c>
      <c r="B58" s="99">
        <v>40950</v>
      </c>
      <c r="C58" s="9" t="s">
        <v>56</v>
      </c>
      <c r="D58" s="8">
        <v>15</v>
      </c>
      <c r="E58" s="8">
        <v>6</v>
      </c>
      <c r="F58" s="8">
        <v>9</v>
      </c>
      <c r="G58" s="8"/>
      <c r="H58" s="8"/>
      <c r="I58" s="8"/>
      <c r="J58" s="12">
        <v>45.1</v>
      </c>
    </row>
    <row r="59" spans="1:10" ht="15" customHeight="1" x14ac:dyDescent="0.25">
      <c r="A59" s="30">
        <v>16</v>
      </c>
      <c r="B59" s="99">
        <v>40990</v>
      </c>
      <c r="C59" s="9" t="s">
        <v>20</v>
      </c>
      <c r="D59" s="8">
        <v>19</v>
      </c>
      <c r="E59" s="8"/>
      <c r="F59" s="8">
        <v>8</v>
      </c>
      <c r="G59" s="8">
        <v>6</v>
      </c>
      <c r="H59" s="8">
        <v>5</v>
      </c>
      <c r="I59" s="8"/>
      <c r="J59" s="10">
        <v>69.900000000000006</v>
      </c>
    </row>
    <row r="60" spans="1:10" ht="15" customHeight="1" thickBot="1" x14ac:dyDescent="0.3">
      <c r="A60" s="30">
        <v>17</v>
      </c>
      <c r="B60" s="99">
        <v>40133</v>
      </c>
      <c r="C60" s="9" t="s">
        <v>15</v>
      </c>
      <c r="D60" s="8">
        <v>15</v>
      </c>
      <c r="E60" s="8"/>
      <c r="F60" s="8">
        <v>12</v>
      </c>
      <c r="G60" s="8">
        <v>3</v>
      </c>
      <c r="H60" s="8"/>
      <c r="I60" s="8"/>
      <c r="J60" s="10">
        <v>56.9</v>
      </c>
    </row>
    <row r="61" spans="1:10" ht="15" customHeight="1" thickBot="1" x14ac:dyDescent="0.3">
      <c r="A61" s="110"/>
      <c r="B61" s="108"/>
      <c r="C61" s="108" t="s">
        <v>106</v>
      </c>
      <c r="D61" s="108">
        <f t="shared" ref="D61:I61" si="5">SUM(D62:D75)</f>
        <v>336</v>
      </c>
      <c r="E61" s="108">
        <f t="shared" si="5"/>
        <v>72</v>
      </c>
      <c r="F61" s="108">
        <f t="shared" si="5"/>
        <v>196</v>
      </c>
      <c r="G61" s="108">
        <f t="shared" si="5"/>
        <v>48</v>
      </c>
      <c r="H61" s="108">
        <f t="shared" si="5"/>
        <v>20</v>
      </c>
      <c r="I61" s="108">
        <f t="shared" si="5"/>
        <v>0</v>
      </c>
      <c r="J61" s="109">
        <f>AVERAGE(J62:J75)</f>
        <v>53.871428571428567</v>
      </c>
    </row>
    <row r="62" spans="1:10" ht="15" customHeight="1" x14ac:dyDescent="0.25">
      <c r="A62" s="30">
        <v>1</v>
      </c>
      <c r="B62" s="99">
        <v>50040</v>
      </c>
      <c r="C62" s="9" t="s">
        <v>59</v>
      </c>
      <c r="D62" s="8">
        <v>31</v>
      </c>
      <c r="E62" s="8">
        <v>8</v>
      </c>
      <c r="F62" s="8">
        <v>20</v>
      </c>
      <c r="G62" s="8">
        <v>3</v>
      </c>
      <c r="H62" s="8"/>
      <c r="I62" s="8"/>
      <c r="J62" s="10">
        <v>51</v>
      </c>
    </row>
    <row r="63" spans="1:10" ht="15" customHeight="1" x14ac:dyDescent="0.25">
      <c r="A63" s="30">
        <v>2</v>
      </c>
      <c r="B63" s="99">
        <v>50003</v>
      </c>
      <c r="C63" s="9" t="s">
        <v>75</v>
      </c>
      <c r="D63" s="8">
        <v>39</v>
      </c>
      <c r="E63" s="8">
        <v>2</v>
      </c>
      <c r="F63" s="8">
        <v>24</v>
      </c>
      <c r="G63" s="8">
        <v>9</v>
      </c>
      <c r="H63" s="8">
        <v>4</v>
      </c>
      <c r="I63" s="8"/>
      <c r="J63" s="10">
        <v>63.5</v>
      </c>
    </row>
    <row r="64" spans="1:10" ht="15" customHeight="1" x14ac:dyDescent="0.25">
      <c r="A64" s="30">
        <v>3</v>
      </c>
      <c r="B64" s="99">
        <v>50060</v>
      </c>
      <c r="C64" s="9" t="s">
        <v>14</v>
      </c>
      <c r="D64" s="8">
        <v>23</v>
      </c>
      <c r="E64" s="8">
        <v>3</v>
      </c>
      <c r="F64" s="8">
        <v>13</v>
      </c>
      <c r="G64" s="8">
        <v>5</v>
      </c>
      <c r="H64" s="8">
        <v>2</v>
      </c>
      <c r="I64" s="8"/>
      <c r="J64" s="10">
        <v>60.8</v>
      </c>
    </row>
    <row r="65" spans="1:10" ht="15" customHeight="1" x14ac:dyDescent="0.25">
      <c r="A65" s="30">
        <v>4</v>
      </c>
      <c r="B65" s="99">
        <v>50170</v>
      </c>
      <c r="C65" s="296" t="s">
        <v>134</v>
      </c>
      <c r="D65" s="8">
        <v>10</v>
      </c>
      <c r="E65" s="8">
        <v>2</v>
      </c>
      <c r="F65" s="8">
        <v>5</v>
      </c>
      <c r="G65" s="8">
        <v>3</v>
      </c>
      <c r="H65" s="8"/>
      <c r="I65" s="8"/>
      <c r="J65" s="10">
        <v>53.7</v>
      </c>
    </row>
    <row r="66" spans="1:10" ht="15" customHeight="1" x14ac:dyDescent="0.25">
      <c r="A66" s="30">
        <v>5</v>
      </c>
      <c r="B66" s="99">
        <v>50230</v>
      </c>
      <c r="C66" s="9" t="s">
        <v>71</v>
      </c>
      <c r="D66" s="8">
        <v>14</v>
      </c>
      <c r="E66" s="8">
        <v>2</v>
      </c>
      <c r="F66" s="8">
        <v>12</v>
      </c>
      <c r="G66" s="8"/>
      <c r="H66" s="8"/>
      <c r="I66" s="8"/>
      <c r="J66" s="10">
        <v>53.8</v>
      </c>
    </row>
    <row r="67" spans="1:10" ht="15" customHeight="1" x14ac:dyDescent="0.25">
      <c r="A67" s="30">
        <v>6</v>
      </c>
      <c r="B67" s="99">
        <v>50340</v>
      </c>
      <c r="C67" s="9" t="s">
        <v>62</v>
      </c>
      <c r="D67" s="8">
        <v>18</v>
      </c>
      <c r="E67" s="8">
        <v>9</v>
      </c>
      <c r="F67" s="8">
        <v>5</v>
      </c>
      <c r="G67" s="8">
        <v>2</v>
      </c>
      <c r="H67" s="8">
        <v>2</v>
      </c>
      <c r="I67" s="8"/>
      <c r="J67" s="10">
        <v>49</v>
      </c>
    </row>
    <row r="68" spans="1:10" ht="15" customHeight="1" x14ac:dyDescent="0.25">
      <c r="A68" s="30">
        <v>7</v>
      </c>
      <c r="B68" s="99">
        <v>50420</v>
      </c>
      <c r="C68" s="9" t="s">
        <v>60</v>
      </c>
      <c r="D68" s="8">
        <v>30</v>
      </c>
      <c r="E68" s="8">
        <v>8</v>
      </c>
      <c r="F68" s="8">
        <v>17</v>
      </c>
      <c r="G68" s="8">
        <v>4</v>
      </c>
      <c r="H68" s="8">
        <v>1</v>
      </c>
      <c r="I68" s="8"/>
      <c r="J68" s="10">
        <v>53</v>
      </c>
    </row>
    <row r="69" spans="1:10" ht="15" customHeight="1" x14ac:dyDescent="0.25">
      <c r="A69" s="30">
        <v>8</v>
      </c>
      <c r="B69" s="99">
        <v>50450</v>
      </c>
      <c r="C69" s="9" t="s">
        <v>61</v>
      </c>
      <c r="D69" s="8">
        <v>24</v>
      </c>
      <c r="E69" s="8">
        <v>6</v>
      </c>
      <c r="F69" s="8">
        <v>14</v>
      </c>
      <c r="G69" s="8">
        <v>3</v>
      </c>
      <c r="H69" s="8">
        <v>1</v>
      </c>
      <c r="I69" s="8"/>
      <c r="J69" s="10">
        <v>53.5</v>
      </c>
    </row>
    <row r="70" spans="1:10" ht="15" customHeight="1" x14ac:dyDescent="0.25">
      <c r="A70" s="30">
        <v>9</v>
      </c>
      <c r="B70" s="99">
        <v>50620</v>
      </c>
      <c r="C70" s="342" t="s">
        <v>12</v>
      </c>
      <c r="D70" s="8">
        <v>25</v>
      </c>
      <c r="E70" s="8">
        <v>14</v>
      </c>
      <c r="F70" s="8">
        <v>9</v>
      </c>
      <c r="G70" s="8">
        <v>2</v>
      </c>
      <c r="H70" s="8"/>
      <c r="I70" s="8"/>
      <c r="J70" s="10">
        <v>41.2</v>
      </c>
    </row>
    <row r="71" spans="1:10" ht="15" customHeight="1" x14ac:dyDescent="0.25">
      <c r="A71" s="30">
        <v>10</v>
      </c>
      <c r="B71" s="99">
        <v>50760</v>
      </c>
      <c r="C71" s="9" t="s">
        <v>132</v>
      </c>
      <c r="D71" s="8">
        <v>30</v>
      </c>
      <c r="E71" s="8">
        <v>2</v>
      </c>
      <c r="F71" s="8">
        <v>20</v>
      </c>
      <c r="G71" s="8">
        <v>5</v>
      </c>
      <c r="H71" s="8">
        <v>3</v>
      </c>
      <c r="I71" s="8"/>
      <c r="J71" s="10">
        <v>60.4</v>
      </c>
    </row>
    <row r="72" spans="1:10" ht="15" customHeight="1" x14ac:dyDescent="0.25">
      <c r="A72" s="30">
        <v>11</v>
      </c>
      <c r="B72" s="99">
        <v>50780</v>
      </c>
      <c r="C72" s="342" t="s">
        <v>115</v>
      </c>
      <c r="D72" s="8">
        <v>17</v>
      </c>
      <c r="E72" s="8">
        <v>9</v>
      </c>
      <c r="F72" s="8">
        <v>7</v>
      </c>
      <c r="G72" s="8">
        <v>1</v>
      </c>
      <c r="H72" s="8"/>
      <c r="I72" s="8"/>
      <c r="J72" s="10">
        <v>37</v>
      </c>
    </row>
    <row r="73" spans="1:10" ht="15" customHeight="1" x14ac:dyDescent="0.25">
      <c r="A73" s="30">
        <v>12</v>
      </c>
      <c r="B73" s="99">
        <v>50930</v>
      </c>
      <c r="C73" s="296" t="s">
        <v>133</v>
      </c>
      <c r="D73" s="8">
        <v>10</v>
      </c>
      <c r="E73" s="8">
        <v>1</v>
      </c>
      <c r="F73" s="8">
        <v>6</v>
      </c>
      <c r="G73" s="8">
        <v>3</v>
      </c>
      <c r="H73" s="8"/>
      <c r="I73" s="8"/>
      <c r="J73" s="13">
        <v>59</v>
      </c>
    </row>
    <row r="74" spans="1:10" ht="15" customHeight="1" x14ac:dyDescent="0.25">
      <c r="A74" s="30">
        <v>13</v>
      </c>
      <c r="B74" s="99">
        <v>51370</v>
      </c>
      <c r="C74" s="296" t="s">
        <v>72</v>
      </c>
      <c r="D74" s="8">
        <v>29</v>
      </c>
      <c r="E74" s="8">
        <v>3</v>
      </c>
      <c r="F74" s="8">
        <v>21</v>
      </c>
      <c r="G74" s="8">
        <v>3</v>
      </c>
      <c r="H74" s="8">
        <v>2</v>
      </c>
      <c r="I74" s="8"/>
      <c r="J74" s="13">
        <v>56.3</v>
      </c>
    </row>
    <row r="75" spans="1:10" ht="15" customHeight="1" thickBot="1" x14ac:dyDescent="0.3">
      <c r="A75" s="30">
        <v>14</v>
      </c>
      <c r="B75" s="99">
        <v>52580</v>
      </c>
      <c r="C75" s="342" t="s">
        <v>150</v>
      </c>
      <c r="D75" s="8">
        <v>36</v>
      </c>
      <c r="E75" s="8">
        <v>3</v>
      </c>
      <c r="F75" s="8">
        <v>23</v>
      </c>
      <c r="G75" s="8">
        <v>5</v>
      </c>
      <c r="H75" s="8">
        <v>5</v>
      </c>
      <c r="I75" s="8"/>
      <c r="J75" s="10">
        <v>62</v>
      </c>
    </row>
    <row r="76" spans="1:10" ht="15" customHeight="1" thickBot="1" x14ac:dyDescent="0.3">
      <c r="A76" s="105"/>
      <c r="B76" s="107"/>
      <c r="C76" s="108" t="s">
        <v>105</v>
      </c>
      <c r="D76" s="108">
        <f t="shared" ref="D76:I76" si="6">SUM(D77:D105)</f>
        <v>886</v>
      </c>
      <c r="E76" s="108">
        <f t="shared" si="6"/>
        <v>124</v>
      </c>
      <c r="F76" s="108">
        <f t="shared" si="6"/>
        <v>579</v>
      </c>
      <c r="G76" s="108">
        <f t="shared" si="6"/>
        <v>106</v>
      </c>
      <c r="H76" s="108">
        <f t="shared" si="6"/>
        <v>77</v>
      </c>
      <c r="I76" s="108">
        <f t="shared" si="6"/>
        <v>0</v>
      </c>
      <c r="J76" s="109">
        <f>AVERAGE(J77:J105)</f>
        <v>55.968965517241379</v>
      </c>
    </row>
    <row r="77" spans="1:10" ht="15" customHeight="1" x14ac:dyDescent="0.25">
      <c r="A77" s="30">
        <v>1</v>
      </c>
      <c r="B77" s="99">
        <v>60010</v>
      </c>
      <c r="C77" s="299" t="s">
        <v>135</v>
      </c>
      <c r="D77" s="8">
        <v>20</v>
      </c>
      <c r="E77" s="8">
        <v>4</v>
      </c>
      <c r="F77" s="8">
        <v>10</v>
      </c>
      <c r="G77" s="8">
        <v>4</v>
      </c>
      <c r="H77" s="8">
        <v>2</v>
      </c>
      <c r="I77" s="8"/>
      <c r="J77" s="10">
        <v>56</v>
      </c>
    </row>
    <row r="78" spans="1:10" ht="15" customHeight="1" x14ac:dyDescent="0.25">
      <c r="A78" s="30">
        <v>2</v>
      </c>
      <c r="B78" s="99">
        <v>60050</v>
      </c>
      <c r="C78" s="16" t="s">
        <v>6</v>
      </c>
      <c r="D78" s="8">
        <v>26</v>
      </c>
      <c r="E78" s="8">
        <v>6</v>
      </c>
      <c r="F78" s="8">
        <v>15</v>
      </c>
      <c r="G78" s="8">
        <v>3</v>
      </c>
      <c r="H78" s="8">
        <v>2</v>
      </c>
      <c r="I78" s="8"/>
      <c r="J78" s="10">
        <v>55</v>
      </c>
    </row>
    <row r="79" spans="1:10" ht="15" customHeight="1" x14ac:dyDescent="0.25">
      <c r="A79" s="30">
        <v>3</v>
      </c>
      <c r="B79" s="99">
        <v>60070</v>
      </c>
      <c r="C79" s="299" t="s">
        <v>136</v>
      </c>
      <c r="D79" s="8">
        <v>35</v>
      </c>
      <c r="E79" s="8">
        <v>2</v>
      </c>
      <c r="F79" s="8">
        <v>25</v>
      </c>
      <c r="G79" s="8">
        <v>5</v>
      </c>
      <c r="H79" s="8">
        <v>3</v>
      </c>
      <c r="I79" s="8"/>
      <c r="J79" s="10">
        <v>58.4</v>
      </c>
    </row>
    <row r="80" spans="1:10" ht="15" customHeight="1" x14ac:dyDescent="0.25">
      <c r="A80" s="30">
        <v>4</v>
      </c>
      <c r="B80" s="99">
        <v>60180</v>
      </c>
      <c r="C80" s="16" t="s">
        <v>7</v>
      </c>
      <c r="D80" s="8">
        <v>27</v>
      </c>
      <c r="E80" s="8">
        <v>7</v>
      </c>
      <c r="F80" s="8">
        <v>14</v>
      </c>
      <c r="G80" s="8">
        <v>1</v>
      </c>
      <c r="H80" s="8">
        <v>5</v>
      </c>
      <c r="I80" s="8"/>
      <c r="J80" s="10">
        <v>55</v>
      </c>
    </row>
    <row r="81" spans="1:10" ht="15" customHeight="1" x14ac:dyDescent="0.25">
      <c r="A81" s="30">
        <v>5</v>
      </c>
      <c r="B81" s="99">
        <v>60240</v>
      </c>
      <c r="C81" s="299" t="s">
        <v>137</v>
      </c>
      <c r="D81" s="8">
        <v>44</v>
      </c>
      <c r="E81" s="8">
        <v>4</v>
      </c>
      <c r="F81" s="8">
        <v>28</v>
      </c>
      <c r="G81" s="8">
        <v>8</v>
      </c>
      <c r="H81" s="8">
        <v>4</v>
      </c>
      <c r="I81" s="8"/>
      <c r="J81" s="10">
        <v>57</v>
      </c>
    </row>
    <row r="82" spans="1:10" ht="15" customHeight="1" x14ac:dyDescent="0.25">
      <c r="A82" s="30">
        <v>6</v>
      </c>
      <c r="B82" s="99">
        <v>60560</v>
      </c>
      <c r="C82" s="238" t="s">
        <v>11</v>
      </c>
      <c r="D82" s="8">
        <v>14</v>
      </c>
      <c r="E82" s="8">
        <v>1</v>
      </c>
      <c r="F82" s="8">
        <v>12</v>
      </c>
      <c r="G82" s="8"/>
      <c r="H82" s="8">
        <v>1</v>
      </c>
      <c r="I82" s="8"/>
      <c r="J82" s="10">
        <v>57.4</v>
      </c>
    </row>
    <row r="83" spans="1:10" ht="15" customHeight="1" x14ac:dyDescent="0.25">
      <c r="A83" s="30">
        <v>7</v>
      </c>
      <c r="B83" s="99">
        <v>60660</v>
      </c>
      <c r="C83" s="16" t="s">
        <v>2</v>
      </c>
      <c r="D83" s="8">
        <v>8</v>
      </c>
      <c r="E83" s="8">
        <v>2</v>
      </c>
      <c r="F83" s="8">
        <v>5</v>
      </c>
      <c r="G83" s="8">
        <v>1</v>
      </c>
      <c r="H83" s="8"/>
      <c r="I83" s="8"/>
      <c r="J83" s="10">
        <v>49.8</v>
      </c>
    </row>
    <row r="84" spans="1:10" ht="15" customHeight="1" x14ac:dyDescent="0.25">
      <c r="A84" s="30">
        <v>8</v>
      </c>
      <c r="B84" s="99">
        <v>60001</v>
      </c>
      <c r="C84" s="16" t="s">
        <v>4</v>
      </c>
      <c r="D84" s="8">
        <v>12</v>
      </c>
      <c r="E84" s="8">
        <v>2</v>
      </c>
      <c r="F84" s="8">
        <v>8</v>
      </c>
      <c r="G84" s="8">
        <v>2</v>
      </c>
      <c r="H84" s="8"/>
      <c r="I84" s="8"/>
      <c r="J84" s="10">
        <v>51</v>
      </c>
    </row>
    <row r="85" spans="1:10" ht="15" customHeight="1" x14ac:dyDescent="0.25">
      <c r="A85" s="30">
        <v>9</v>
      </c>
      <c r="B85" s="99">
        <v>60850</v>
      </c>
      <c r="C85" s="16" t="s">
        <v>138</v>
      </c>
      <c r="D85" s="8">
        <v>20</v>
      </c>
      <c r="E85" s="8">
        <v>4</v>
      </c>
      <c r="F85" s="8">
        <v>13</v>
      </c>
      <c r="G85" s="8">
        <v>3</v>
      </c>
      <c r="H85" s="8"/>
      <c r="I85" s="8"/>
      <c r="J85" s="10">
        <v>55.9</v>
      </c>
    </row>
    <row r="86" spans="1:10" ht="15" customHeight="1" x14ac:dyDescent="0.25">
      <c r="A86" s="30">
        <v>10</v>
      </c>
      <c r="B86" s="99">
        <v>60910</v>
      </c>
      <c r="C86" s="299" t="s">
        <v>10</v>
      </c>
      <c r="D86" s="8">
        <v>19</v>
      </c>
      <c r="E86" s="8"/>
      <c r="F86" s="8">
        <v>15</v>
      </c>
      <c r="G86" s="8">
        <v>4</v>
      </c>
      <c r="H86" s="8"/>
      <c r="I86" s="8"/>
      <c r="J86" s="10">
        <v>61.7</v>
      </c>
    </row>
    <row r="87" spans="1:10" ht="15" customHeight="1" x14ac:dyDescent="0.25">
      <c r="A87" s="30">
        <v>11</v>
      </c>
      <c r="B87" s="99">
        <v>60980</v>
      </c>
      <c r="C87" s="16" t="s">
        <v>5</v>
      </c>
      <c r="D87" s="8">
        <v>17</v>
      </c>
      <c r="E87" s="8">
        <v>1</v>
      </c>
      <c r="F87" s="8">
        <v>11</v>
      </c>
      <c r="G87" s="8">
        <v>2</v>
      </c>
      <c r="H87" s="8">
        <v>3</v>
      </c>
      <c r="I87" s="8"/>
      <c r="J87" s="237">
        <v>61.4</v>
      </c>
    </row>
    <row r="88" spans="1:10" ht="15" customHeight="1" x14ac:dyDescent="0.25">
      <c r="A88" s="30">
        <v>12</v>
      </c>
      <c r="B88" s="99">
        <v>61080</v>
      </c>
      <c r="C88" s="16" t="s">
        <v>139</v>
      </c>
      <c r="D88" s="8">
        <v>43</v>
      </c>
      <c r="E88" s="8">
        <v>8</v>
      </c>
      <c r="F88" s="8">
        <v>27</v>
      </c>
      <c r="G88" s="8">
        <v>4</v>
      </c>
      <c r="H88" s="8">
        <v>4</v>
      </c>
      <c r="I88" s="8"/>
      <c r="J88" s="10">
        <v>52.6</v>
      </c>
    </row>
    <row r="89" spans="1:10" ht="15" customHeight="1" x14ac:dyDescent="0.25">
      <c r="A89" s="30">
        <v>13</v>
      </c>
      <c r="B89" s="99">
        <v>61150</v>
      </c>
      <c r="C89" s="299" t="s">
        <v>140</v>
      </c>
      <c r="D89" s="8">
        <v>18</v>
      </c>
      <c r="E89" s="8">
        <v>4</v>
      </c>
      <c r="F89" s="8">
        <v>11</v>
      </c>
      <c r="G89" s="8">
        <v>2</v>
      </c>
      <c r="H89" s="8">
        <v>1</v>
      </c>
      <c r="I89" s="8"/>
      <c r="J89" s="10">
        <v>52.4</v>
      </c>
    </row>
    <row r="90" spans="1:10" ht="15" customHeight="1" x14ac:dyDescent="0.25">
      <c r="A90" s="30">
        <v>14</v>
      </c>
      <c r="B90" s="99">
        <v>61210</v>
      </c>
      <c r="C90" s="299" t="s">
        <v>141</v>
      </c>
      <c r="D90" s="8">
        <v>24</v>
      </c>
      <c r="E90" s="8">
        <v>9</v>
      </c>
      <c r="F90" s="8">
        <v>14</v>
      </c>
      <c r="G90" s="8"/>
      <c r="H90" s="8">
        <v>1</v>
      </c>
      <c r="I90" s="8"/>
      <c r="J90" s="10">
        <v>48</v>
      </c>
    </row>
    <row r="91" spans="1:10" ht="15" customHeight="1" x14ac:dyDescent="0.25">
      <c r="A91" s="30">
        <v>15</v>
      </c>
      <c r="B91" s="99">
        <v>61290</v>
      </c>
      <c r="C91" s="299" t="s">
        <v>8</v>
      </c>
      <c r="D91" s="8">
        <v>10</v>
      </c>
      <c r="E91" s="8">
        <v>6</v>
      </c>
      <c r="F91" s="8">
        <v>3</v>
      </c>
      <c r="G91" s="8">
        <v>1</v>
      </c>
      <c r="H91" s="8"/>
      <c r="I91" s="8"/>
      <c r="J91" s="10">
        <v>44</v>
      </c>
    </row>
    <row r="92" spans="1:10" ht="15" customHeight="1" x14ac:dyDescent="0.25">
      <c r="A92" s="30">
        <v>16</v>
      </c>
      <c r="B92" s="99">
        <v>61340</v>
      </c>
      <c r="C92" s="16" t="s">
        <v>142</v>
      </c>
      <c r="D92" s="8">
        <v>23</v>
      </c>
      <c r="E92" s="8">
        <v>1</v>
      </c>
      <c r="F92" s="8">
        <v>20</v>
      </c>
      <c r="G92" s="8">
        <v>1</v>
      </c>
      <c r="H92" s="8">
        <v>1</v>
      </c>
      <c r="I92" s="8"/>
      <c r="J92" s="10">
        <v>54.2</v>
      </c>
    </row>
    <row r="93" spans="1:10" ht="15" customHeight="1" x14ac:dyDescent="0.25">
      <c r="A93" s="30">
        <v>17</v>
      </c>
      <c r="B93" s="99">
        <v>61390</v>
      </c>
      <c r="C93" s="299" t="s">
        <v>143</v>
      </c>
      <c r="D93" s="8">
        <v>18</v>
      </c>
      <c r="E93" s="8">
        <v>4</v>
      </c>
      <c r="F93" s="8">
        <v>9</v>
      </c>
      <c r="G93" s="8">
        <v>2</v>
      </c>
      <c r="H93" s="8">
        <v>3</v>
      </c>
      <c r="I93" s="8"/>
      <c r="J93" s="10">
        <v>56</v>
      </c>
    </row>
    <row r="94" spans="1:10" ht="15" customHeight="1" x14ac:dyDescent="0.25">
      <c r="A94" s="29">
        <v>18</v>
      </c>
      <c r="B94" s="99">
        <v>61410</v>
      </c>
      <c r="C94" s="299" t="s">
        <v>144</v>
      </c>
      <c r="D94" s="8">
        <v>31</v>
      </c>
      <c r="E94" s="8">
        <v>1</v>
      </c>
      <c r="F94" s="8">
        <v>24</v>
      </c>
      <c r="G94" s="8">
        <v>5</v>
      </c>
      <c r="H94" s="8">
        <v>1</v>
      </c>
      <c r="I94" s="8"/>
      <c r="J94" s="10">
        <v>61.5</v>
      </c>
    </row>
    <row r="95" spans="1:10" ht="15" customHeight="1" x14ac:dyDescent="0.25">
      <c r="A95" s="30">
        <v>19</v>
      </c>
      <c r="B95" s="99">
        <v>61430</v>
      </c>
      <c r="C95" s="299" t="s">
        <v>104</v>
      </c>
      <c r="D95" s="8">
        <v>40</v>
      </c>
      <c r="E95" s="8">
        <v>4</v>
      </c>
      <c r="F95" s="8">
        <v>27</v>
      </c>
      <c r="G95" s="8">
        <v>6</v>
      </c>
      <c r="H95" s="8">
        <v>3</v>
      </c>
      <c r="I95" s="8"/>
      <c r="J95" s="10">
        <v>59.4</v>
      </c>
    </row>
    <row r="96" spans="1:10" ht="15" customHeight="1" x14ac:dyDescent="0.25">
      <c r="A96" s="30">
        <v>20</v>
      </c>
      <c r="B96" s="99">
        <v>61440</v>
      </c>
      <c r="C96" s="104" t="s">
        <v>145</v>
      </c>
      <c r="D96" s="8">
        <v>23</v>
      </c>
      <c r="E96" s="8"/>
      <c r="F96" s="8">
        <v>18</v>
      </c>
      <c r="G96" s="8">
        <v>3</v>
      </c>
      <c r="H96" s="8">
        <v>2</v>
      </c>
      <c r="I96" s="8"/>
      <c r="J96" s="10">
        <v>57.1</v>
      </c>
    </row>
    <row r="97" spans="1:10" ht="15" customHeight="1" x14ac:dyDescent="0.25">
      <c r="A97" s="30">
        <v>21</v>
      </c>
      <c r="B97" s="99">
        <v>61450</v>
      </c>
      <c r="C97" s="299" t="s">
        <v>103</v>
      </c>
      <c r="D97" s="8">
        <v>40</v>
      </c>
      <c r="E97" s="8">
        <v>5</v>
      </c>
      <c r="F97" s="8">
        <v>24</v>
      </c>
      <c r="G97" s="8">
        <v>7</v>
      </c>
      <c r="H97" s="8">
        <v>4</v>
      </c>
      <c r="I97" s="8"/>
      <c r="J97" s="10">
        <v>58</v>
      </c>
    </row>
    <row r="98" spans="1:10" ht="15" customHeight="1" x14ac:dyDescent="0.25">
      <c r="A98" s="30">
        <v>22</v>
      </c>
      <c r="B98" s="99">
        <v>61470</v>
      </c>
      <c r="C98" s="104" t="s">
        <v>3</v>
      </c>
      <c r="D98" s="8">
        <v>28</v>
      </c>
      <c r="E98" s="8">
        <v>4</v>
      </c>
      <c r="F98" s="8">
        <v>17</v>
      </c>
      <c r="G98" s="8">
        <v>5</v>
      </c>
      <c r="H98" s="8">
        <v>2</v>
      </c>
      <c r="I98" s="8"/>
      <c r="J98" s="10">
        <v>56.6</v>
      </c>
    </row>
    <row r="99" spans="1:10" ht="15" customHeight="1" x14ac:dyDescent="0.25">
      <c r="A99" s="30">
        <v>23</v>
      </c>
      <c r="B99" s="99">
        <v>61490</v>
      </c>
      <c r="C99" s="16" t="s">
        <v>102</v>
      </c>
      <c r="D99" s="8">
        <v>58</v>
      </c>
      <c r="E99" s="8">
        <v>5</v>
      </c>
      <c r="F99" s="8">
        <v>36</v>
      </c>
      <c r="G99" s="8">
        <v>6</v>
      </c>
      <c r="H99" s="8">
        <v>11</v>
      </c>
      <c r="I99" s="8"/>
      <c r="J99" s="10">
        <v>61</v>
      </c>
    </row>
    <row r="100" spans="1:10" ht="15" customHeight="1" x14ac:dyDescent="0.25">
      <c r="A100" s="30">
        <v>24</v>
      </c>
      <c r="B100" s="99">
        <v>61500</v>
      </c>
      <c r="C100" s="104" t="s">
        <v>100</v>
      </c>
      <c r="D100" s="8">
        <v>91</v>
      </c>
      <c r="E100" s="8">
        <v>14</v>
      </c>
      <c r="F100" s="8">
        <v>57</v>
      </c>
      <c r="G100" s="8">
        <v>10</v>
      </c>
      <c r="H100" s="8">
        <v>10</v>
      </c>
      <c r="I100" s="8"/>
      <c r="J100" s="10">
        <v>58</v>
      </c>
    </row>
    <row r="101" spans="1:10" ht="15" customHeight="1" x14ac:dyDescent="0.25">
      <c r="A101" s="30">
        <v>25</v>
      </c>
      <c r="B101" s="99">
        <v>61510</v>
      </c>
      <c r="C101" s="104" t="s">
        <v>9</v>
      </c>
      <c r="D101" s="8">
        <v>83</v>
      </c>
      <c r="E101" s="8">
        <v>11</v>
      </c>
      <c r="F101" s="8">
        <v>55</v>
      </c>
      <c r="G101" s="8">
        <v>12</v>
      </c>
      <c r="H101" s="8">
        <v>5</v>
      </c>
      <c r="I101" s="8"/>
      <c r="J101" s="10">
        <v>57</v>
      </c>
    </row>
    <row r="102" spans="1:10" ht="15" customHeight="1" x14ac:dyDescent="0.25">
      <c r="A102" s="30">
        <v>26</v>
      </c>
      <c r="B102" s="99">
        <v>61520</v>
      </c>
      <c r="C102" s="16" t="s">
        <v>73</v>
      </c>
      <c r="D102" s="8">
        <v>31</v>
      </c>
      <c r="E102" s="8">
        <v>3</v>
      </c>
      <c r="F102" s="8">
        <v>18</v>
      </c>
      <c r="G102" s="8">
        <v>4</v>
      </c>
      <c r="H102" s="8">
        <v>6</v>
      </c>
      <c r="I102" s="8"/>
      <c r="J102" s="10">
        <v>60.9</v>
      </c>
    </row>
    <row r="103" spans="1:10" ht="15" customHeight="1" x14ac:dyDescent="0.25">
      <c r="A103" s="30">
        <v>27</v>
      </c>
      <c r="B103" s="99">
        <v>61540</v>
      </c>
      <c r="C103" s="9" t="s">
        <v>120</v>
      </c>
      <c r="D103" s="23">
        <v>21</v>
      </c>
      <c r="E103" s="23">
        <v>2</v>
      </c>
      <c r="F103" s="23">
        <v>16</v>
      </c>
      <c r="G103" s="23">
        <v>2</v>
      </c>
      <c r="H103" s="23">
        <v>1</v>
      </c>
      <c r="I103" s="23"/>
      <c r="J103" s="26">
        <v>58</v>
      </c>
    </row>
    <row r="104" spans="1:10" ht="15" customHeight="1" x14ac:dyDescent="0.25">
      <c r="A104" s="29">
        <v>28</v>
      </c>
      <c r="B104" s="99">
        <v>61560</v>
      </c>
      <c r="C104" s="9" t="s">
        <v>146</v>
      </c>
      <c r="D104" s="23">
        <v>32</v>
      </c>
      <c r="E104" s="23">
        <v>6</v>
      </c>
      <c r="F104" s="23">
        <v>26</v>
      </c>
      <c r="G104" s="23"/>
      <c r="H104" s="23"/>
      <c r="I104" s="23"/>
      <c r="J104" s="26">
        <v>51.8</v>
      </c>
    </row>
    <row r="105" spans="1:10" ht="15" customHeight="1" thickBot="1" x14ac:dyDescent="0.3">
      <c r="A105" s="30">
        <v>29</v>
      </c>
      <c r="B105" s="236">
        <v>61570</v>
      </c>
      <c r="C105" s="344" t="s">
        <v>151</v>
      </c>
      <c r="D105" s="18">
        <v>30</v>
      </c>
      <c r="E105" s="18">
        <v>4</v>
      </c>
      <c r="F105" s="18">
        <v>21</v>
      </c>
      <c r="G105" s="18">
        <v>3</v>
      </c>
      <c r="H105" s="18">
        <v>2</v>
      </c>
      <c r="I105" s="18"/>
      <c r="J105" s="19">
        <v>58</v>
      </c>
    </row>
    <row r="106" spans="1:10" ht="15" customHeight="1" thickBot="1" x14ac:dyDescent="0.3">
      <c r="A106" s="105"/>
      <c r="B106" s="106"/>
      <c r="C106" s="108" t="s">
        <v>101</v>
      </c>
      <c r="D106" s="108">
        <f t="shared" ref="D106:I106" si="7">SUM(D107:D115)</f>
        <v>280</v>
      </c>
      <c r="E106" s="108">
        <f t="shared" si="7"/>
        <v>48</v>
      </c>
      <c r="F106" s="108">
        <f t="shared" si="7"/>
        <v>151</v>
      </c>
      <c r="G106" s="108">
        <f t="shared" si="7"/>
        <v>43</v>
      </c>
      <c r="H106" s="108">
        <f t="shared" si="7"/>
        <v>38</v>
      </c>
      <c r="I106" s="108">
        <f t="shared" si="7"/>
        <v>0</v>
      </c>
      <c r="J106" s="109">
        <f>AVERAGE(J107:J115)</f>
        <v>56.793448920911047</v>
      </c>
    </row>
    <row r="107" spans="1:10" ht="15" customHeight="1" x14ac:dyDescent="0.25">
      <c r="A107" s="33">
        <v>1</v>
      </c>
      <c r="B107" s="98">
        <v>70020</v>
      </c>
      <c r="C107" s="35" t="s">
        <v>64</v>
      </c>
      <c r="D107" s="34">
        <v>48</v>
      </c>
      <c r="E107" s="34">
        <v>2</v>
      </c>
      <c r="F107" s="34">
        <v>24</v>
      </c>
      <c r="G107" s="34">
        <v>11</v>
      </c>
      <c r="H107" s="34">
        <v>11</v>
      </c>
      <c r="I107" s="34"/>
      <c r="J107" s="36">
        <v>67.604166666666671</v>
      </c>
    </row>
    <row r="108" spans="1:10" ht="15" customHeight="1" x14ac:dyDescent="0.25">
      <c r="A108" s="30">
        <v>2</v>
      </c>
      <c r="B108" s="99">
        <v>70110</v>
      </c>
      <c r="C108" s="9" t="s">
        <v>69</v>
      </c>
      <c r="D108" s="8">
        <v>42</v>
      </c>
      <c r="E108" s="8">
        <v>1</v>
      </c>
      <c r="F108" s="8">
        <v>22</v>
      </c>
      <c r="G108" s="8">
        <v>9</v>
      </c>
      <c r="H108" s="8">
        <v>10</v>
      </c>
      <c r="I108" s="8"/>
      <c r="J108" s="10">
        <v>67.79069767441861</v>
      </c>
    </row>
    <row r="109" spans="1:10" ht="15" customHeight="1" x14ac:dyDescent="0.25">
      <c r="A109" s="30">
        <v>3</v>
      </c>
      <c r="B109" s="99">
        <v>70021</v>
      </c>
      <c r="C109" s="9" t="s">
        <v>63</v>
      </c>
      <c r="D109" s="8">
        <v>36</v>
      </c>
      <c r="E109" s="8"/>
      <c r="F109" s="8">
        <v>21</v>
      </c>
      <c r="G109" s="8">
        <v>7</v>
      </c>
      <c r="H109" s="8">
        <v>8</v>
      </c>
      <c r="I109" s="8"/>
      <c r="J109" s="10">
        <v>67.027777777777771</v>
      </c>
    </row>
    <row r="110" spans="1:10" ht="15" customHeight="1" x14ac:dyDescent="0.25">
      <c r="A110" s="30">
        <v>4</v>
      </c>
      <c r="B110" s="99">
        <v>70040</v>
      </c>
      <c r="C110" s="11" t="s">
        <v>42</v>
      </c>
      <c r="D110" s="8">
        <v>10</v>
      </c>
      <c r="E110" s="8">
        <v>3</v>
      </c>
      <c r="F110" s="8">
        <v>7</v>
      </c>
      <c r="G110" s="8"/>
      <c r="H110" s="8"/>
      <c r="I110" s="8"/>
      <c r="J110" s="10">
        <v>48.4</v>
      </c>
    </row>
    <row r="111" spans="1:10" ht="15" customHeight="1" x14ac:dyDescent="0.25">
      <c r="A111" s="30">
        <v>5</v>
      </c>
      <c r="B111" s="99">
        <v>70100</v>
      </c>
      <c r="C111" s="103" t="s">
        <v>99</v>
      </c>
      <c r="D111" s="8">
        <v>23</v>
      </c>
      <c r="E111" s="8">
        <v>2</v>
      </c>
      <c r="F111" s="8">
        <v>14</v>
      </c>
      <c r="G111" s="8">
        <v>5</v>
      </c>
      <c r="H111" s="8">
        <v>2</v>
      </c>
      <c r="I111" s="8"/>
      <c r="J111" s="10">
        <v>61.782608695652172</v>
      </c>
    </row>
    <row r="112" spans="1:10" ht="15" customHeight="1" x14ac:dyDescent="0.25">
      <c r="A112" s="30">
        <v>6</v>
      </c>
      <c r="B112" s="99">
        <v>70270</v>
      </c>
      <c r="C112" s="9" t="s">
        <v>65</v>
      </c>
      <c r="D112" s="8">
        <v>25</v>
      </c>
      <c r="E112" s="8">
        <v>12</v>
      </c>
      <c r="F112" s="8">
        <v>9</v>
      </c>
      <c r="G112" s="8">
        <v>2</v>
      </c>
      <c r="H112" s="8">
        <v>2</v>
      </c>
      <c r="I112" s="8"/>
      <c r="J112" s="10">
        <v>46.52</v>
      </c>
    </row>
    <row r="113" spans="1:10" ht="15" customHeight="1" x14ac:dyDescent="0.25">
      <c r="A113" s="29">
        <v>7</v>
      </c>
      <c r="B113" s="100">
        <v>70510</v>
      </c>
      <c r="C113" s="341" t="s">
        <v>41</v>
      </c>
      <c r="D113" s="23">
        <v>11</v>
      </c>
      <c r="E113" s="23">
        <v>2</v>
      </c>
      <c r="F113" s="23">
        <v>7</v>
      </c>
      <c r="G113" s="23">
        <v>1</v>
      </c>
      <c r="H113" s="23">
        <v>1</v>
      </c>
      <c r="I113" s="23"/>
      <c r="J113" s="26">
        <v>59</v>
      </c>
    </row>
    <row r="114" spans="1:10" ht="15" customHeight="1" x14ac:dyDescent="0.25">
      <c r="A114" s="31">
        <v>8</v>
      </c>
      <c r="B114" s="100">
        <v>10880</v>
      </c>
      <c r="C114" s="38" t="s">
        <v>119</v>
      </c>
      <c r="D114" s="23">
        <v>66</v>
      </c>
      <c r="E114" s="23">
        <v>18</v>
      </c>
      <c r="F114" s="23">
        <v>36</v>
      </c>
      <c r="G114" s="23">
        <v>8</v>
      </c>
      <c r="H114" s="23">
        <v>4</v>
      </c>
      <c r="I114" s="23"/>
      <c r="J114" s="26">
        <v>52.7</v>
      </c>
    </row>
    <row r="115" spans="1:10" ht="15" customHeight="1" thickBot="1" x14ac:dyDescent="0.3">
      <c r="A115" s="37">
        <v>9</v>
      </c>
      <c r="B115" s="101">
        <v>10890</v>
      </c>
      <c r="C115" s="297" t="s">
        <v>124</v>
      </c>
      <c r="D115" s="18">
        <v>19</v>
      </c>
      <c r="E115" s="18">
        <v>8</v>
      </c>
      <c r="F115" s="18">
        <v>11</v>
      </c>
      <c r="G115" s="18"/>
      <c r="H115" s="18"/>
      <c r="I115" s="18"/>
      <c r="J115" s="19">
        <v>40.315789473684212</v>
      </c>
    </row>
    <row r="116" spans="1:10" x14ac:dyDescent="0.25">
      <c r="A116" s="32"/>
      <c r="B116" s="5"/>
      <c r="D116" s="416" t="s">
        <v>79</v>
      </c>
      <c r="E116" s="416"/>
      <c r="F116" s="416"/>
      <c r="G116" s="416"/>
      <c r="H116" s="416"/>
      <c r="I116" s="416"/>
      <c r="J116" s="44">
        <f>AVERAGE(J8:J15,J17:J26,J28:J42,J44:J60,J62:J75,J77:J105,J107:J115)</f>
        <v>55.710779218087538</v>
      </c>
    </row>
    <row r="117" spans="1:10" x14ac:dyDescent="0.25">
      <c r="A117" s="32"/>
      <c r="D117" s="21"/>
      <c r="E117" s="21"/>
      <c r="F117" s="21"/>
      <c r="G117" s="21"/>
      <c r="H117" s="21"/>
      <c r="I117" s="22"/>
    </row>
    <row r="118" spans="1:10" x14ac:dyDescent="0.25">
      <c r="A118" s="32"/>
    </row>
  </sheetData>
  <sortState ref="A2:L120">
    <sortCondition ref="A3"/>
  </sortState>
  <mergeCells count="8">
    <mergeCell ref="A4:A5"/>
    <mergeCell ref="B4:B5"/>
    <mergeCell ref="D116:I116"/>
    <mergeCell ref="C2:D2"/>
    <mergeCell ref="J4:J5"/>
    <mergeCell ref="C4:C5"/>
    <mergeCell ref="D4:D5"/>
    <mergeCell ref="E4:I4"/>
  </mergeCells>
  <conditionalFormatting sqref="J6:J116">
    <cfRule type="cellIs" dxfId="9" priority="397" stopIfTrue="1" operator="equal">
      <formula>$J$116</formula>
    </cfRule>
    <cfRule type="cellIs" dxfId="8" priority="398" stopIfTrue="1" operator="lessThan">
      <formula>50</formula>
    </cfRule>
    <cfRule type="cellIs" dxfId="7" priority="399" stopIfTrue="1" operator="between">
      <formula>$J$116</formula>
      <formula>50</formula>
    </cfRule>
    <cfRule type="cellIs" dxfId="6" priority="400" stopIfTrue="1" operator="between">
      <formula>74.99</formula>
      <formula>$J$116</formula>
    </cfRule>
    <cfRule type="cellIs" dxfId="5" priority="401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Общест-11 диаграмма по районам</vt:lpstr>
      <vt:lpstr>Общест-11 диаграмма</vt:lpstr>
      <vt:lpstr>Рейтинги 2022</vt:lpstr>
      <vt:lpstr>Рейтинг по сумме мест</vt:lpstr>
      <vt:lpstr>Обществознание-11  2022 Итоги</vt:lpstr>
      <vt:lpstr>Обществознание-11  2022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2022-10-13T06:11:58Z</dcterms:modified>
</cp:coreProperties>
</file>