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160" windowHeight="7905" tabRatio="517"/>
  </bookViews>
  <sheets>
    <sheet name="Общест-9 диаграмма по районам" sheetId="17" r:id="rId1"/>
    <sheet name="Общест-9 диаграмма" sheetId="14" r:id="rId2"/>
    <sheet name="Рейтинги 2020 - 2015" sheetId="13" r:id="rId3"/>
    <sheet name="Рейтинг по сумме мест" sheetId="11" r:id="rId4"/>
    <sheet name=" Обществознание-9 2020 Итоги" sheetId="16" r:id="rId5"/>
    <sheet name=" Обществознание-9 2020 расклад" sheetId="10" r:id="rId6"/>
  </sheets>
  <definedNames>
    <definedName name="_xlnm._FilterDatabase" localSheetId="0" hidden="1">'Общест-9 диаграмма по районам'!#REF!</definedName>
    <definedName name="_xlnm._FilterDatabase" localSheetId="2" hidden="1">'Рейтинги 2020 - 2015'!$V$5:$Y$121</definedName>
  </definedNames>
  <calcPr calcId="145621" calcOnSave="0"/>
</workbook>
</file>

<file path=xl/calcChain.xml><?xml version="1.0" encoding="utf-8"?>
<calcChain xmlns="http://schemas.openxmlformats.org/spreadsheetml/2006/main">
  <c r="D30" i="17" l="1"/>
  <c r="C30" i="17"/>
  <c r="D50" i="17"/>
  <c r="C50" i="17"/>
  <c r="D70" i="17"/>
  <c r="C70" i="17"/>
  <c r="D87" i="17"/>
  <c r="C87" i="17"/>
  <c r="D119" i="17"/>
  <c r="C119" i="17"/>
  <c r="D15" i="17"/>
  <c r="C15" i="17"/>
  <c r="D6" i="17"/>
  <c r="C6" i="17"/>
  <c r="D4" i="17"/>
  <c r="D131" i="17" s="1"/>
  <c r="D131" i="14"/>
  <c r="D119" i="14"/>
  <c r="C119" i="14"/>
  <c r="D87" i="14"/>
  <c r="C87" i="14"/>
  <c r="D70" i="14"/>
  <c r="C70" i="14"/>
  <c r="D50" i="14"/>
  <c r="C50" i="14"/>
  <c r="D30" i="14"/>
  <c r="C30" i="14"/>
  <c r="D15" i="14"/>
  <c r="C15" i="14"/>
  <c r="D6" i="14"/>
  <c r="C6" i="14"/>
  <c r="D4" i="14"/>
  <c r="C4" i="14"/>
  <c r="AB123" i="11"/>
  <c r="AB120" i="11"/>
  <c r="AB44" i="11"/>
  <c r="E125" i="11"/>
  <c r="I6" i="10"/>
  <c r="C4" i="17" l="1"/>
  <c r="D125" i="13"/>
  <c r="H6" i="10"/>
  <c r="G6" i="10"/>
  <c r="F6" i="10"/>
  <c r="E6" i="10"/>
  <c r="H10" i="10"/>
  <c r="G10" i="10"/>
  <c r="F10" i="10"/>
  <c r="E10" i="10"/>
  <c r="H13" i="10"/>
  <c r="G13" i="10"/>
  <c r="F13" i="10"/>
  <c r="E13" i="10"/>
  <c r="H18" i="10"/>
  <c r="G18" i="10"/>
  <c r="F18" i="10"/>
  <c r="E18" i="10"/>
  <c r="H29" i="10"/>
  <c r="G29" i="10"/>
  <c r="F29" i="10"/>
  <c r="E29" i="10"/>
  <c r="H33" i="10"/>
  <c r="G33" i="10"/>
  <c r="F33" i="10"/>
  <c r="E33" i="10"/>
  <c r="H50" i="10"/>
  <c r="G50" i="10"/>
  <c r="F50" i="10"/>
  <c r="E50" i="10"/>
  <c r="I52" i="10"/>
  <c r="I51" i="10"/>
  <c r="I44" i="10"/>
  <c r="I49" i="10"/>
  <c r="I48" i="10"/>
  <c r="I47" i="10"/>
  <c r="I46" i="10"/>
  <c r="I45" i="10"/>
  <c r="I43" i="10"/>
  <c r="I42" i="10"/>
  <c r="I41" i="10"/>
  <c r="I40" i="10"/>
  <c r="I39" i="10"/>
  <c r="I38" i="10"/>
  <c r="I37" i="10"/>
  <c r="I36" i="10"/>
  <c r="I35" i="10"/>
  <c r="I34" i="10"/>
  <c r="I32" i="10"/>
  <c r="I31" i="10"/>
  <c r="I30" i="10"/>
  <c r="I28" i="10"/>
  <c r="I27" i="10"/>
  <c r="I26" i="10"/>
  <c r="I25" i="10"/>
  <c r="I24" i="10"/>
  <c r="I23" i="10"/>
  <c r="I22" i="10"/>
  <c r="I21" i="10"/>
  <c r="I20" i="10"/>
  <c r="I19" i="10"/>
  <c r="I14" i="10"/>
  <c r="I16" i="10"/>
  <c r="I15" i="10"/>
  <c r="I17" i="10"/>
  <c r="I12" i="10"/>
  <c r="I11" i="10"/>
  <c r="I9" i="10"/>
  <c r="I8" i="10"/>
  <c r="E7" i="10"/>
  <c r="H7" i="10"/>
  <c r="G7" i="10"/>
  <c r="F7" i="10"/>
  <c r="I53" i="10" l="1"/>
  <c r="AB124" i="11"/>
  <c r="AB122" i="11"/>
  <c r="AB121" i="11"/>
  <c r="AB117" i="11"/>
  <c r="AB119" i="11"/>
  <c r="AB118" i="11"/>
  <c r="AB116" i="11"/>
  <c r="AB114" i="11"/>
  <c r="AB115" i="11"/>
  <c r="AB113" i="11"/>
  <c r="AB112" i="11"/>
  <c r="AB111" i="11"/>
  <c r="AB110" i="11"/>
  <c r="AB101" i="11"/>
  <c r="AB109" i="11"/>
  <c r="AB108" i="11"/>
  <c r="AB107" i="11"/>
  <c r="AB106" i="11"/>
  <c r="AB105" i="11"/>
  <c r="AB104" i="11"/>
  <c r="AB103" i="11"/>
  <c r="AB102" i="11"/>
  <c r="AB100" i="11"/>
  <c r="AB99" i="11"/>
  <c r="AB85" i="11"/>
  <c r="AB98" i="11"/>
  <c r="AB97" i="11"/>
  <c r="AB87" i="11"/>
  <c r="AB88" i="11"/>
  <c r="AB96" i="11"/>
  <c r="AB95" i="11"/>
  <c r="AB93" i="11"/>
  <c r="AB91" i="11"/>
  <c r="AB94" i="11"/>
  <c r="AB80" i="11"/>
  <c r="AB92" i="11"/>
  <c r="AB84" i="11"/>
  <c r="AB90" i="11"/>
  <c r="AB89" i="11"/>
  <c r="AB86" i="11"/>
  <c r="AB81" i="11"/>
  <c r="AB78" i="11"/>
  <c r="AB83" i="11"/>
  <c r="AB82" i="11"/>
  <c r="AB79" i="11"/>
  <c r="AB69" i="11"/>
  <c r="AB77" i="11"/>
  <c r="AB75" i="11"/>
  <c r="AB70" i="11"/>
  <c r="AB76" i="11"/>
  <c r="AB74" i="11"/>
  <c r="AB73" i="11"/>
  <c r="AB72" i="11"/>
  <c r="AB71" i="11"/>
  <c r="AB62" i="11"/>
  <c r="AB68" i="11"/>
  <c r="AB66" i="11"/>
  <c r="AB67" i="11"/>
  <c r="AB65" i="11"/>
  <c r="AB56" i="11"/>
  <c r="AB63" i="11"/>
  <c r="AB64" i="11"/>
  <c r="AB61" i="11"/>
  <c r="AB57" i="11"/>
  <c r="AB60" i="11"/>
  <c r="AB58" i="11"/>
  <c r="AB59" i="11"/>
  <c r="AB51" i="11"/>
  <c r="AB55" i="11"/>
  <c r="AB54" i="11"/>
  <c r="AB49" i="11"/>
  <c r="AB50" i="11"/>
  <c r="AB53" i="11"/>
  <c r="AB52" i="11"/>
  <c r="AB37" i="11"/>
  <c r="AB43" i="11"/>
  <c r="AB36" i="11"/>
  <c r="AB48" i="11"/>
  <c r="AB47" i="11"/>
  <c r="AB46" i="11"/>
  <c r="AB45" i="11"/>
  <c r="AB32" i="11"/>
  <c r="AB42" i="11"/>
  <c r="AB41" i="11"/>
  <c r="AB40" i="11"/>
  <c r="AB39" i="11"/>
  <c r="AB38" i="11"/>
  <c r="AB35" i="11"/>
  <c r="AB34" i="11"/>
  <c r="AB31" i="11"/>
  <c r="AB33" i="11"/>
  <c r="AB29" i="11"/>
  <c r="AB30" i="11"/>
  <c r="AB25" i="11"/>
  <c r="AB28" i="11"/>
  <c r="AB27" i="11"/>
  <c r="AB26" i="11"/>
  <c r="AB24" i="11"/>
  <c r="AB19" i="11"/>
  <c r="AB23" i="11"/>
  <c r="AB22" i="11"/>
  <c r="AB15" i="11"/>
  <c r="AB21" i="11"/>
  <c r="AB20" i="11"/>
  <c r="AB18" i="11"/>
  <c r="AB17" i="11"/>
  <c r="AB12" i="11"/>
  <c r="AB16" i="11"/>
  <c r="AB14" i="11"/>
  <c r="AB9" i="11"/>
  <c r="AB13" i="11"/>
  <c r="AB7" i="11"/>
  <c r="AB11" i="11"/>
  <c r="AB10" i="11"/>
  <c r="AB8" i="11"/>
  <c r="AB6" i="11"/>
  <c r="AA129" i="14"/>
  <c r="AA117" i="14"/>
  <c r="AA130" i="14"/>
  <c r="AA128" i="14"/>
  <c r="AA127" i="14"/>
  <c r="AA126" i="14"/>
  <c r="AA125" i="14"/>
  <c r="AA124" i="14"/>
  <c r="AA123" i="14"/>
  <c r="AA122" i="14"/>
  <c r="AA121" i="14"/>
  <c r="AA120" i="14"/>
  <c r="AA118" i="14"/>
  <c r="AA116" i="14"/>
  <c r="AA115" i="14"/>
  <c r="AA114" i="14"/>
  <c r="AA113" i="14"/>
  <c r="AA112" i="14"/>
  <c r="AA111" i="14"/>
  <c r="AA110" i="14"/>
  <c r="AA109" i="14"/>
  <c r="AA108" i="14"/>
  <c r="AA107" i="14"/>
  <c r="AA106" i="14"/>
  <c r="AA105" i="14"/>
  <c r="AA104" i="14"/>
  <c r="AA103" i="14"/>
  <c r="AA102" i="14"/>
  <c r="AA101" i="14"/>
  <c r="AA100" i="14"/>
  <c r="AA99" i="14"/>
  <c r="AA98" i="14"/>
  <c r="AA97" i="14"/>
  <c r="AA96" i="14"/>
  <c r="AA95" i="14"/>
  <c r="AA94" i="14"/>
  <c r="AA93" i="14"/>
  <c r="AA92" i="14"/>
  <c r="AA91" i="14"/>
  <c r="AA90" i="14"/>
  <c r="AA89" i="14"/>
  <c r="AA88" i="14"/>
  <c r="AA86" i="14"/>
  <c r="AA85" i="14"/>
  <c r="AA84" i="14"/>
  <c r="AA83" i="14"/>
  <c r="AA82" i="14"/>
  <c r="AA81" i="14"/>
  <c r="AA80" i="14"/>
  <c r="AA79" i="14"/>
  <c r="AA78" i="14"/>
  <c r="AA77" i="14"/>
  <c r="AA76" i="14"/>
  <c r="AA75" i="14"/>
  <c r="AA74" i="14"/>
  <c r="AA73" i="14"/>
  <c r="AA72" i="14"/>
  <c r="AA71" i="14"/>
  <c r="AA69" i="14"/>
  <c r="AA68" i="14"/>
  <c r="AA67" i="14"/>
  <c r="AA66" i="14"/>
  <c r="AA65" i="14"/>
  <c r="AA64" i="14"/>
  <c r="AA63" i="14"/>
  <c r="AA62" i="14"/>
  <c r="AA61" i="14"/>
  <c r="AA60" i="14"/>
  <c r="AA59" i="14"/>
  <c r="AA58" i="14"/>
  <c r="AA57" i="14"/>
  <c r="AA56" i="14"/>
  <c r="AA55" i="14"/>
  <c r="AA54" i="14"/>
  <c r="AA53" i="14"/>
  <c r="AA52" i="14"/>
  <c r="AA51" i="14"/>
  <c r="AA49" i="14"/>
  <c r="AA48" i="14"/>
  <c r="AA47" i="14"/>
  <c r="AA46" i="14"/>
  <c r="AA45" i="14"/>
  <c r="AA44" i="14"/>
  <c r="AA43" i="14"/>
  <c r="AA42" i="14"/>
  <c r="AA41" i="14"/>
  <c r="AA40" i="14"/>
  <c r="AA39" i="14"/>
  <c r="AA38" i="14"/>
  <c r="AA37" i="14"/>
  <c r="AA36" i="14"/>
  <c r="AA35" i="14"/>
  <c r="AA34" i="14"/>
  <c r="AA33" i="14"/>
  <c r="AA32" i="14"/>
  <c r="AA31" i="14"/>
  <c r="AA29" i="14"/>
  <c r="AA28" i="14"/>
  <c r="AA27" i="14"/>
  <c r="AA26" i="14"/>
  <c r="AA25" i="14"/>
  <c r="AA24" i="14"/>
  <c r="AA23" i="14"/>
  <c r="AA22" i="14"/>
  <c r="AA21" i="14"/>
  <c r="AA20" i="14"/>
  <c r="AA19" i="14"/>
  <c r="AA18" i="14"/>
  <c r="AA17" i="14"/>
  <c r="AA16" i="14"/>
  <c r="AA14" i="14"/>
  <c r="AA13" i="14"/>
  <c r="AA12" i="14"/>
  <c r="AA11" i="14"/>
  <c r="AA10" i="14"/>
  <c r="AA9" i="14"/>
  <c r="AA8" i="14"/>
  <c r="AA7" i="14"/>
  <c r="AA5" i="14"/>
  <c r="AA129" i="17"/>
  <c r="AA117" i="17"/>
  <c r="AA130" i="17"/>
  <c r="AA128" i="17"/>
  <c r="AA127" i="17"/>
  <c r="AA126" i="17"/>
  <c r="AA125" i="17"/>
  <c r="AA124" i="17"/>
  <c r="AA123" i="17"/>
  <c r="AA122" i="17"/>
  <c r="AA121" i="17"/>
  <c r="AA120" i="17"/>
  <c r="AA118" i="17"/>
  <c r="AA116" i="17"/>
  <c r="AA115" i="17"/>
  <c r="AA114" i="17"/>
  <c r="AA113" i="17"/>
  <c r="AA112" i="17"/>
  <c r="AA111" i="17"/>
  <c r="AA110" i="17"/>
  <c r="AA109" i="17"/>
  <c r="AA108" i="17"/>
  <c r="AA107" i="17"/>
  <c r="AA106" i="17"/>
  <c r="AA105" i="17"/>
  <c r="AA104" i="17"/>
  <c r="AA103" i="17"/>
  <c r="AA102" i="17"/>
  <c r="AA101" i="17"/>
  <c r="AA100" i="17"/>
  <c r="AA99" i="17"/>
  <c r="AA98" i="17"/>
  <c r="AA97" i="17"/>
  <c r="AA96" i="17"/>
  <c r="AA95" i="17"/>
  <c r="AA94" i="17"/>
  <c r="AA93" i="17"/>
  <c r="AA92" i="17"/>
  <c r="AA91" i="17"/>
  <c r="AA90" i="17"/>
  <c r="AA89" i="17"/>
  <c r="AA88" i="17"/>
  <c r="AA86" i="17"/>
  <c r="AA85" i="17"/>
  <c r="AA84" i="17"/>
  <c r="AA83" i="17"/>
  <c r="AA82" i="17"/>
  <c r="AA81" i="17"/>
  <c r="AA80" i="17"/>
  <c r="AA79" i="17"/>
  <c r="AA78" i="17"/>
  <c r="AA77" i="17"/>
  <c r="AA76" i="17"/>
  <c r="AA75" i="17"/>
  <c r="AA74" i="17"/>
  <c r="AA73" i="17"/>
  <c r="AA72" i="17"/>
  <c r="AA71" i="17"/>
  <c r="AA69" i="17"/>
  <c r="AA68" i="17"/>
  <c r="AA67" i="17"/>
  <c r="AA66" i="17"/>
  <c r="AA65" i="17"/>
  <c r="AA64" i="17"/>
  <c r="AA63" i="17"/>
  <c r="AA62" i="17"/>
  <c r="AA61" i="17"/>
  <c r="AA60" i="17"/>
  <c r="AA59" i="17"/>
  <c r="AA58" i="17"/>
  <c r="AA57" i="17"/>
  <c r="AA56" i="17"/>
  <c r="AA55" i="17"/>
  <c r="AA54" i="17"/>
  <c r="AA53" i="17"/>
  <c r="AA52" i="17"/>
  <c r="AA51" i="17"/>
  <c r="AA49" i="17"/>
  <c r="AA48" i="17"/>
  <c r="AA47" i="17"/>
  <c r="AA46" i="17"/>
  <c r="AA45" i="17"/>
  <c r="AA44" i="17"/>
  <c r="AA43" i="17"/>
  <c r="AA42" i="17"/>
  <c r="AA41" i="17"/>
  <c r="AA40" i="17"/>
  <c r="AA39" i="17"/>
  <c r="AA38" i="17"/>
  <c r="AA37" i="17"/>
  <c r="AA36" i="17"/>
  <c r="AA35" i="17"/>
  <c r="AA34" i="17"/>
  <c r="AA33" i="17"/>
  <c r="AA32" i="17"/>
  <c r="AA31" i="17"/>
  <c r="AA29" i="17"/>
  <c r="AA28" i="17"/>
  <c r="AA27" i="17"/>
  <c r="AA26" i="17"/>
  <c r="AA25" i="17"/>
  <c r="AA24" i="17"/>
  <c r="AA23" i="17"/>
  <c r="AA22" i="17"/>
  <c r="AA21" i="17"/>
  <c r="AA20" i="17"/>
  <c r="AA19" i="17"/>
  <c r="AA18" i="17"/>
  <c r="AA17" i="17"/>
  <c r="AA16" i="17"/>
  <c r="AA14" i="17"/>
  <c r="AA13" i="17"/>
  <c r="AA12" i="17"/>
  <c r="AA11" i="17"/>
  <c r="AA10" i="17"/>
  <c r="AA9" i="17"/>
  <c r="AA8" i="17"/>
  <c r="AA7" i="17"/>
  <c r="AA5" i="17"/>
  <c r="H119" i="17" l="1"/>
  <c r="G119" i="17"/>
  <c r="H87" i="17"/>
  <c r="G87" i="17"/>
  <c r="H70" i="17"/>
  <c r="G70" i="17"/>
  <c r="H50" i="17"/>
  <c r="G50" i="17"/>
  <c r="H30" i="17"/>
  <c r="G30" i="17"/>
  <c r="H15" i="17"/>
  <c r="G15" i="17"/>
  <c r="H6" i="17"/>
  <c r="G6" i="17"/>
  <c r="H4" i="17"/>
  <c r="H131" i="17" s="1"/>
  <c r="G4" i="17"/>
  <c r="H131" i="14"/>
  <c r="L131" i="14"/>
  <c r="H119" i="14"/>
  <c r="G119" i="14"/>
  <c r="H87" i="14"/>
  <c r="G87" i="14"/>
  <c r="H70" i="14"/>
  <c r="G70" i="14"/>
  <c r="H50" i="14"/>
  <c r="G50" i="14"/>
  <c r="H30" i="14"/>
  <c r="G30" i="14"/>
  <c r="H15" i="14"/>
  <c r="G15" i="14"/>
  <c r="H6" i="14"/>
  <c r="G6" i="14"/>
  <c r="H4" i="14"/>
  <c r="G4" i="14"/>
  <c r="T125" i="11"/>
  <c r="Q125" i="11"/>
  <c r="N125" i="11"/>
  <c r="K125" i="11"/>
  <c r="H125" i="11"/>
  <c r="H125" i="13"/>
  <c r="L125" i="13"/>
  <c r="P125" i="13"/>
  <c r="T125" i="13"/>
  <c r="X125" i="13"/>
  <c r="M4" i="17" l="1"/>
  <c r="M6" i="17"/>
  <c r="M15" i="17"/>
  <c r="M30" i="17"/>
  <c r="M50" i="17"/>
  <c r="M70" i="17"/>
  <c r="M87" i="17"/>
  <c r="M119" i="17"/>
  <c r="Q4" i="17"/>
  <c r="Q6" i="17"/>
  <c r="Q15" i="17"/>
  <c r="Q30" i="17"/>
  <c r="Q50" i="17"/>
  <c r="Q70" i="17"/>
  <c r="Q87" i="17"/>
  <c r="Q119" i="17"/>
  <c r="U4" i="17"/>
  <c r="U6" i="17"/>
  <c r="U15" i="17"/>
  <c r="U30" i="17"/>
  <c r="U50" i="17"/>
  <c r="U70" i="17"/>
  <c r="U87" i="17"/>
  <c r="U119" i="17"/>
  <c r="Y4" i="17"/>
  <c r="Y6" i="17"/>
  <c r="Y15" i="17"/>
  <c r="Y30" i="17"/>
  <c r="Y50" i="17"/>
  <c r="Y70" i="17"/>
  <c r="Y87" i="17"/>
  <c r="Y119" i="17"/>
  <c r="X4" i="17"/>
  <c r="X131" i="17" s="1"/>
  <c r="T4" i="17"/>
  <c r="T131" i="17" s="1"/>
  <c r="P4" i="17"/>
  <c r="P131" i="17" s="1"/>
  <c r="L4" i="17"/>
  <c r="L131" i="17" s="1"/>
  <c r="K119" i="17"/>
  <c r="K87" i="17"/>
  <c r="X87" i="17"/>
  <c r="W87" i="17"/>
  <c r="T87" i="17"/>
  <c r="S87" i="17"/>
  <c r="P87" i="17"/>
  <c r="O87" i="17"/>
  <c r="L87" i="17"/>
  <c r="X70" i="17"/>
  <c r="W70" i="17"/>
  <c r="T70" i="17"/>
  <c r="S70" i="17"/>
  <c r="P70" i="17"/>
  <c r="O70" i="17"/>
  <c r="L70" i="17"/>
  <c r="K70" i="17"/>
  <c r="X50" i="17"/>
  <c r="W50" i="17"/>
  <c r="T50" i="17"/>
  <c r="S50" i="17"/>
  <c r="P50" i="17"/>
  <c r="O50" i="17"/>
  <c r="L50" i="17"/>
  <c r="K50" i="17"/>
  <c r="X30" i="17"/>
  <c r="W30" i="17"/>
  <c r="T30" i="17"/>
  <c r="S30" i="17"/>
  <c r="P30" i="17"/>
  <c r="O30" i="17"/>
  <c r="L30" i="17"/>
  <c r="K30" i="17"/>
  <c r="X15" i="17"/>
  <c r="W15" i="17"/>
  <c r="T15" i="17"/>
  <c r="S15" i="17"/>
  <c r="P15" i="17"/>
  <c r="O15" i="17"/>
  <c r="L15" i="17"/>
  <c r="K15" i="17"/>
  <c r="X6" i="17"/>
  <c r="W6" i="17"/>
  <c r="T6" i="17"/>
  <c r="S6" i="17"/>
  <c r="P6" i="17"/>
  <c r="O6" i="17"/>
  <c r="L6" i="17"/>
  <c r="K6" i="17"/>
  <c r="X119" i="17"/>
  <c r="W119" i="17"/>
  <c r="T119" i="17"/>
  <c r="S119" i="17"/>
  <c r="P119" i="17"/>
  <c r="O119" i="17"/>
  <c r="L119" i="17"/>
  <c r="S4" i="17"/>
  <c r="K4" i="17"/>
  <c r="O4" i="17" l="1"/>
  <c r="W4" i="17"/>
  <c r="X4" i="14"/>
  <c r="T4" i="14"/>
  <c r="P4" i="14"/>
  <c r="L4" i="14"/>
  <c r="X131" i="14"/>
  <c r="T131" i="14"/>
  <c r="P131" i="14"/>
  <c r="X119" i="14" l="1"/>
  <c r="W119" i="14"/>
  <c r="T119" i="14"/>
  <c r="S119" i="14"/>
  <c r="P119" i="14"/>
  <c r="O119" i="14"/>
  <c r="L119" i="14"/>
  <c r="K119" i="14"/>
  <c r="X87" i="14"/>
  <c r="W87" i="14"/>
  <c r="T87" i="14"/>
  <c r="S87" i="14"/>
  <c r="P87" i="14"/>
  <c r="O87" i="14"/>
  <c r="L87" i="14"/>
  <c r="K87" i="14"/>
  <c r="X70" i="14"/>
  <c r="W70" i="14"/>
  <c r="T70" i="14"/>
  <c r="S70" i="14"/>
  <c r="P70" i="14"/>
  <c r="O70" i="14"/>
  <c r="L70" i="14"/>
  <c r="X50" i="14"/>
  <c r="W50" i="14"/>
  <c r="T50" i="14"/>
  <c r="S50" i="14"/>
  <c r="P50" i="14"/>
  <c r="O50" i="14"/>
  <c r="L50" i="14"/>
  <c r="K70" i="14"/>
  <c r="K50" i="14"/>
  <c r="X30" i="14"/>
  <c r="W30" i="14"/>
  <c r="T30" i="14"/>
  <c r="S30" i="14"/>
  <c r="P30" i="14"/>
  <c r="O30" i="14"/>
  <c r="L30" i="14"/>
  <c r="K30" i="14"/>
  <c r="X15" i="14"/>
  <c r="W15" i="14"/>
  <c r="T15" i="14"/>
  <c r="S15" i="14"/>
  <c r="P15" i="14"/>
  <c r="O15" i="14"/>
  <c r="X6" i="14"/>
  <c r="W6" i="14"/>
  <c r="W4" i="14" s="1"/>
  <c r="T6" i="14"/>
  <c r="S6" i="14"/>
  <c r="S4" i="14" s="1"/>
  <c r="P6" i="14"/>
  <c r="O6" i="14"/>
  <c r="O4" i="14" s="1"/>
  <c r="K15" i="14"/>
  <c r="L15" i="14"/>
  <c r="L6" i="14"/>
  <c r="K6" i="14"/>
  <c r="K4" i="14" s="1"/>
  <c r="E6" i="16"/>
  <c r="D6" i="16"/>
  <c r="E46" i="16"/>
  <c r="I33" i="10"/>
  <c r="D33" i="10"/>
  <c r="I29" i="10"/>
  <c r="D29" i="10"/>
  <c r="I18" i="10"/>
  <c r="D18" i="10"/>
  <c r="I13" i="10"/>
  <c r="D13" i="10"/>
  <c r="I10" i="10"/>
  <c r="D10" i="10"/>
  <c r="I50" i="10"/>
  <c r="D50" i="10"/>
  <c r="I7" i="10"/>
  <c r="D7" i="10"/>
  <c r="D6" i="10" l="1"/>
</calcChain>
</file>

<file path=xl/sharedStrings.xml><?xml version="1.0" encoding="utf-8"?>
<sst xmlns="http://schemas.openxmlformats.org/spreadsheetml/2006/main" count="2169" uniqueCount="165">
  <si>
    <t>Центральный</t>
  </si>
  <si>
    <t>МБОУ СШ № 70</t>
  </si>
  <si>
    <t>Советский</t>
  </si>
  <si>
    <t>МБОУ СШ № 66</t>
  </si>
  <si>
    <t>МБОУ СШ № 147</t>
  </si>
  <si>
    <t>МБОУ СШ № 69</t>
  </si>
  <si>
    <t>МБОУ СШ № 98</t>
  </si>
  <si>
    <t>МБОУ СШ № 1</t>
  </si>
  <si>
    <t>МБОУ СШ № 139</t>
  </si>
  <si>
    <t>МБОУ СШ № 5</t>
  </si>
  <si>
    <t>МБОУ СШ № 115</t>
  </si>
  <si>
    <t>МБОУ СШ № 134</t>
  </si>
  <si>
    <t>МБОУ СШ № 18</t>
  </si>
  <si>
    <t>МБОУ СШ № 108</t>
  </si>
  <si>
    <t>МБОУ СШ № 22</t>
  </si>
  <si>
    <t>МБОУ СШ № 129</t>
  </si>
  <si>
    <t>МАОУ СШ № 151</t>
  </si>
  <si>
    <t>МБОУ СШ № 91</t>
  </si>
  <si>
    <t>МБОУ СШ № 144</t>
  </si>
  <si>
    <t>МБОУ СШ № 24</t>
  </si>
  <si>
    <t>МБОУ СШ № 85</t>
  </si>
  <si>
    <t>МБОУ СШ № 7</t>
  </si>
  <si>
    <t>МБОУ СШ № 121</t>
  </si>
  <si>
    <t>МБОУ СШ № 56</t>
  </si>
  <si>
    <t>МБОУ СШ № 141</t>
  </si>
  <si>
    <t>МБОУ СШ № 62</t>
  </si>
  <si>
    <t>Свердловский</t>
  </si>
  <si>
    <t>МАОУ Гимназия № 5</t>
  </si>
  <si>
    <t>МБОУ СШ № 97</t>
  </si>
  <si>
    <t>МБОУ СШ № 17</t>
  </si>
  <si>
    <t>МБОУ СШ № 23</t>
  </si>
  <si>
    <t>МБОУ СШ № 137</t>
  </si>
  <si>
    <t>МБОУ СШ № 6</t>
  </si>
  <si>
    <t xml:space="preserve">МБОУ СШ № 133 </t>
  </si>
  <si>
    <t>Октябрьский</t>
  </si>
  <si>
    <t>МБОУ СШ № 39</t>
  </si>
  <si>
    <t>МБОУ СШ № 82</t>
  </si>
  <si>
    <t>МБОУ СШ № 84</t>
  </si>
  <si>
    <t>МБОУ Лицей № 10</t>
  </si>
  <si>
    <t>МБОУ Лицей № 8</t>
  </si>
  <si>
    <t>МБОУ СШ № 99</t>
  </si>
  <si>
    <t>МБОУ СШ № 3</t>
  </si>
  <si>
    <t>МБОУ СШ № 94</t>
  </si>
  <si>
    <t>Ленинский</t>
  </si>
  <si>
    <t>МБОУ СШ № 88</t>
  </si>
  <si>
    <t>МБОУ СШ № 47</t>
  </si>
  <si>
    <t>МБОУ СШ № 89</t>
  </si>
  <si>
    <t>МБОУ СШ № 50</t>
  </si>
  <si>
    <t>МБОУ СШ № 16</t>
  </si>
  <si>
    <t>МБОУ СШ № 31</t>
  </si>
  <si>
    <t>МБОУ СШ № 44</t>
  </si>
  <si>
    <t>МБОУ СШ № 13</t>
  </si>
  <si>
    <t>МАОУ СШ № 148</t>
  </si>
  <si>
    <t>МБОУ СШ № 53</t>
  </si>
  <si>
    <t>МБОУ СШ № 64</t>
  </si>
  <si>
    <t>МБОУ СШ № 135</t>
  </si>
  <si>
    <t>Кировский</t>
  </si>
  <si>
    <t>МБОУ СШ № 80</t>
  </si>
  <si>
    <t>МБОУ СШ № 81</t>
  </si>
  <si>
    <t>МАОУ СШ № 55</t>
  </si>
  <si>
    <t>МБОУ СШ № 63</t>
  </si>
  <si>
    <t>МАОУ Гимназия № 6</t>
  </si>
  <si>
    <t>МБОУ СШ № 49</t>
  </si>
  <si>
    <t>МАОУ Гимназия № 4</t>
  </si>
  <si>
    <t>МАОУ Гимназия № 10</t>
  </si>
  <si>
    <t>МАОУ Лицей № 6 "Перспектива"</t>
  </si>
  <si>
    <t>МАОУ Лицей № 11</t>
  </si>
  <si>
    <t>Железнодорожный</t>
  </si>
  <si>
    <t>МБОУ СШ № 46</t>
  </si>
  <si>
    <t>Район</t>
  </si>
  <si>
    <t>№</t>
  </si>
  <si>
    <t>МБОУ СШ № 51</t>
  </si>
  <si>
    <t>МБОУ СШ № 4</t>
  </si>
  <si>
    <t>МБОУ СШ № 2</t>
  </si>
  <si>
    <t>МБОУ СШ № 36</t>
  </si>
  <si>
    <t>МБОУ СШ № 30</t>
  </si>
  <si>
    <t>МБОУ СШ № 90</t>
  </si>
  <si>
    <t>МАОУ СШ № 153</t>
  </si>
  <si>
    <t>МБОУ СШ № 65</t>
  </si>
  <si>
    <t>МБОУ СШ № 79</t>
  </si>
  <si>
    <t>МАОУ Лицей № 12</t>
  </si>
  <si>
    <t>МБОУ Лицей № 3</t>
  </si>
  <si>
    <t>МАОУ Гимназия № 15</t>
  </si>
  <si>
    <t xml:space="preserve">МАОУ Лицей № 7 </t>
  </si>
  <si>
    <t>МБОУ Лицей № 28</t>
  </si>
  <si>
    <t>МБОУ Гимназия № 8</t>
  </si>
  <si>
    <t>МБОУ СШ № 19</t>
  </si>
  <si>
    <t>МАОУ Гимназия № 9</t>
  </si>
  <si>
    <t>МАОУ СШ № 32</t>
  </si>
  <si>
    <t>МБОУ СШ № 12</t>
  </si>
  <si>
    <t>МБОУ Гимназия № 7</t>
  </si>
  <si>
    <t>МБОУ СШ № 21</t>
  </si>
  <si>
    <t>МБОУ СШ № 73</t>
  </si>
  <si>
    <t>МБОУ СШ № 95</t>
  </si>
  <si>
    <t>МАОУ "КУГ № 1 - Универс"</t>
  </si>
  <si>
    <t>МАОУ Гимназия № 13 "Академ"</t>
  </si>
  <si>
    <t>МБОУ СШ № 93</t>
  </si>
  <si>
    <t>МБОУ СШ № 92</t>
  </si>
  <si>
    <t>МАОУ Гимназия № 14</t>
  </si>
  <si>
    <t>МБОУ СШ № 42</t>
  </si>
  <si>
    <t>МБОУ СШ № 45</t>
  </si>
  <si>
    <t>МБОУ СШ № 34</t>
  </si>
  <si>
    <t>МБОУ Лицей № 2</t>
  </si>
  <si>
    <t>МАОУ Гимназия № 2</t>
  </si>
  <si>
    <t>МБОУ СШ № 27</t>
  </si>
  <si>
    <t>Расчётное среднее значение</t>
  </si>
  <si>
    <t>МБОУ Гимназия  № 16</t>
  </si>
  <si>
    <t>МБОУ СШ № 8 "Созидание"</t>
  </si>
  <si>
    <t>МАОУ Лицей № 1</t>
  </si>
  <si>
    <t>МБОУ СШ № 76</t>
  </si>
  <si>
    <t>МБОУ СШ № 78</t>
  </si>
  <si>
    <t>Наименование ОУ (кратко)</t>
  </si>
  <si>
    <t>МАОУ Лицей № 9 "Лидер"</t>
  </si>
  <si>
    <t>МБОУ СШ № 25</t>
  </si>
  <si>
    <t>ОБЩЕСТВОЗНАНИЕ,  9 кл.</t>
  </si>
  <si>
    <t>Код ОУ по КИАСУО</t>
  </si>
  <si>
    <t>Чел.</t>
  </si>
  <si>
    <t>отметки по 5 -балльной шкале</t>
  </si>
  <si>
    <t>средний балл</t>
  </si>
  <si>
    <t>чел.</t>
  </si>
  <si>
    <t>ср. балл ОУ</t>
  </si>
  <si>
    <t>Среднее значение по городу принято:</t>
  </si>
  <si>
    <t>отлично - более 4,5 баллов</t>
  </si>
  <si>
    <t>хорошо - между расчётным средним баллом и 4,5</t>
  </si>
  <si>
    <t>нормально - между расчётным средним баллом и 3,5</t>
  </si>
  <si>
    <t>критично - меньше 3,5 баллов</t>
  </si>
  <si>
    <t>места</t>
  </si>
  <si>
    <t>Сумма мест</t>
  </si>
  <si>
    <t>ср. балл по городу</t>
  </si>
  <si>
    <t>Среднее значение по городу принято</t>
  </si>
  <si>
    <t>Наименование ОУ (кратно)</t>
  </si>
  <si>
    <t>ср.балл ОУ</t>
  </si>
  <si>
    <t>ср.балл по городу</t>
  </si>
  <si>
    <t>Образовательная организация</t>
  </si>
  <si>
    <t>место</t>
  </si>
  <si>
    <t xml:space="preserve">МБОУ СШ № 72 </t>
  </si>
  <si>
    <t>средний балл принят</t>
  </si>
  <si>
    <t>по городу Красноярску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</si>
  <si>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</si>
  <si>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</si>
  <si>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</si>
  <si>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</si>
  <si>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</si>
  <si>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</si>
  <si>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ЦЕНТРАЛЬНЫЙ РАЙОН</t>
  </si>
  <si>
    <t>МБОУ СШ № 86</t>
  </si>
  <si>
    <t>МАОУ Гимназия № 11</t>
  </si>
  <si>
    <t>МБОУ Школа-интернат № 1</t>
  </si>
  <si>
    <t>МАОУ Гимназия № 3</t>
  </si>
  <si>
    <t>МАОУ СШ № 143</t>
  </si>
  <si>
    <t>МАОУ СШ № 145</t>
  </si>
  <si>
    <t>МАОУ СШ № 149</t>
  </si>
  <si>
    <t>МАОУ СШ № 150</t>
  </si>
  <si>
    <t>МАОУ СШ № 152</t>
  </si>
  <si>
    <t>МБОУ СШ № 14</t>
  </si>
  <si>
    <t xml:space="preserve">МБОУ СШ № 10 </t>
  </si>
  <si>
    <t>МБОУ Гимназия № 12 "М и Т"</t>
  </si>
  <si>
    <t>Расчётное среднее значение среднего балла по ОУ</t>
  </si>
  <si>
    <t>Среднее значение среднего балла принято ГУО</t>
  </si>
  <si>
    <t>МАОУ СШ "Комплекс Покровский"</t>
  </si>
  <si>
    <t>МАОУ СШ № 154</t>
  </si>
  <si>
    <t>МАОУ СШ №155</t>
  </si>
  <si>
    <t>МАОУ СШ № 155</t>
  </si>
  <si>
    <t>МАОУ СШ № 157</t>
  </si>
  <si>
    <t>МБОУ Гимназия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</si>
</sst>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[$-419]General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34"/>
      </patternFill>
    </fill>
    <fill>
      <patternFill patternType="solid">
        <fgColor rgb="FFFFFFFF"/>
        <bgColor rgb="FFFFFF00"/>
      </patternFill>
    </fill>
    <fill>
      <patternFill patternType="solid">
        <fgColor rgb="FFFFCCCC"/>
        <bgColor rgb="FF000000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CCECFF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30">
    <xf numFmtId="0" fontId="0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17" fillId="0" borderId="0"/>
    <xf numFmtId="164" fontId="17" fillId="0" borderId="0" applyBorder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7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3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57">
    <xf numFmtId="0" fontId="0" fillId="0" borderId="0" xfId="0"/>
    <xf numFmtId="2" fontId="12" fillId="0" borderId="0" xfId="0" applyNumberFormat="1" applyFont="1"/>
    <xf numFmtId="0" fontId="9" fillId="0" borderId="0" xfId="4" applyBorder="1"/>
    <xf numFmtId="0" fontId="9" fillId="0" borderId="0" xfId="4" applyBorder="1" applyAlignment="1">
      <alignment horizontal="center" vertical="center"/>
    </xf>
    <xf numFmtId="0" fontId="15" fillId="0" borderId="0" xfId="4" applyFont="1" applyAlignment="1">
      <alignment wrapText="1"/>
    </xf>
    <xf numFmtId="0" fontId="15" fillId="0" borderId="0" xfId="4" applyFont="1"/>
    <xf numFmtId="0" fontId="9" fillId="0" borderId="0" xfId="4"/>
    <xf numFmtId="0" fontId="9" fillId="0" borderId="0" xfId="4" applyAlignment="1">
      <alignment horizontal="center" vertical="center"/>
    </xf>
    <xf numFmtId="0" fontId="13" fillId="0" borderId="0" xfId="4" applyFont="1" applyBorder="1" applyAlignment="1">
      <alignment horizontal="center" vertical="center"/>
    </xf>
    <xf numFmtId="0" fontId="15" fillId="0" borderId="0" xfId="4" applyFont="1" applyAlignment="1">
      <alignment horizontal="left" vertical="top"/>
    </xf>
    <xf numFmtId="0" fontId="15" fillId="0" borderId="0" xfId="4" applyFont="1" applyBorder="1"/>
    <xf numFmtId="0" fontId="15" fillId="0" borderId="0" xfId="4" applyFont="1" applyBorder="1" applyAlignment="1"/>
    <xf numFmtId="0" fontId="13" fillId="0" borderId="0" xfId="4" applyFont="1" applyBorder="1"/>
    <xf numFmtId="0" fontId="16" fillId="0" borderId="0" xfId="0" applyFont="1" applyAlignment="1">
      <alignment horizontal="center"/>
    </xf>
    <xf numFmtId="0" fontId="7" fillId="0" borderId="4" xfId="0" applyFont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3" borderId="4" xfId="1" applyFont="1" applyFill="1" applyBorder="1" applyAlignment="1">
      <alignment horizontal="left" wrapText="1"/>
    </xf>
    <xf numFmtId="0" fontId="20" fillId="0" borderId="4" xfId="0" applyFont="1" applyBorder="1"/>
    <xf numFmtId="0" fontId="20" fillId="0" borderId="8" xfId="0" applyFont="1" applyBorder="1"/>
    <xf numFmtId="0" fontId="20" fillId="0" borderId="2" xfId="0" applyFont="1" applyBorder="1"/>
    <xf numFmtId="0" fontId="7" fillId="0" borderId="4" xfId="4" applyFont="1" applyFill="1" applyBorder="1" applyAlignment="1"/>
    <xf numFmtId="0" fontId="7" fillId="0" borderId="4" xfId="4" applyFont="1" applyFill="1" applyBorder="1" applyAlignment="1" applyProtection="1">
      <alignment horizontal="center"/>
      <protection locked="0"/>
    </xf>
    <xf numFmtId="0" fontId="7" fillId="0" borderId="2" xfId="4" applyFont="1" applyFill="1" applyBorder="1" applyAlignment="1"/>
    <xf numFmtId="0" fontId="7" fillId="0" borderId="2" xfId="4" applyFont="1" applyFill="1" applyBorder="1" applyAlignment="1" applyProtection="1">
      <alignment horizontal="center"/>
      <protection locked="0"/>
    </xf>
    <xf numFmtId="0" fontId="7" fillId="0" borderId="7" xfId="4" applyFont="1" applyFill="1" applyBorder="1" applyAlignment="1" applyProtection="1">
      <alignment horizontal="center"/>
      <protection locked="0"/>
    </xf>
    <xf numFmtId="0" fontId="7" fillId="0" borderId="4" xfId="4" applyFont="1" applyFill="1" applyBorder="1" applyAlignment="1" applyProtection="1">
      <alignment horizontal="left" wrapText="1"/>
      <protection locked="0"/>
    </xf>
    <xf numFmtId="0" fontId="7" fillId="0" borderId="2" xfId="4" applyFont="1" applyFill="1" applyBorder="1" applyAlignment="1" applyProtection="1">
      <alignment horizontal="left" wrapText="1"/>
      <protection locked="0"/>
    </xf>
    <xf numFmtId="0" fontId="20" fillId="0" borderId="4" xfId="0" applyFont="1" applyBorder="1" applyAlignment="1"/>
    <xf numFmtId="0" fontId="20" fillId="0" borderId="8" xfId="0" applyFont="1" applyBorder="1" applyAlignment="1"/>
    <xf numFmtId="0" fontId="20" fillId="0" borderId="2" xfId="0" applyFont="1" applyBorder="1" applyAlignment="1"/>
    <xf numFmtId="0" fontId="20" fillId="0" borderId="0" xfId="0" applyFont="1" applyBorder="1" applyAlignment="1"/>
    <xf numFmtId="0" fontId="7" fillId="0" borderId="0" xfId="4" applyFont="1" applyAlignment="1"/>
    <xf numFmtId="0" fontId="7" fillId="0" borderId="0" xfId="4" applyFont="1" applyAlignment="1">
      <alignment horizontal="center"/>
    </xf>
    <xf numFmtId="0" fontId="21" fillId="0" borderId="26" xfId="0" applyFont="1" applyBorder="1" applyAlignment="1">
      <alignment horizontal="center" vertical="center"/>
    </xf>
    <xf numFmtId="2" fontId="7" fillId="2" borderId="4" xfId="4" applyNumberFormat="1" applyFont="1" applyFill="1" applyBorder="1" applyAlignment="1">
      <alignment horizontal="center"/>
    </xf>
    <xf numFmtId="0" fontId="20" fillId="0" borderId="20" xfId="0" applyFont="1" applyBorder="1" applyAlignment="1">
      <alignment horizontal="left" wrapText="1"/>
    </xf>
    <xf numFmtId="0" fontId="20" fillId="0" borderId="12" xfId="0" applyFont="1" applyBorder="1" applyAlignment="1"/>
    <xf numFmtId="0" fontId="20" fillId="0" borderId="38" xfId="0" applyFont="1" applyBorder="1" applyAlignment="1"/>
    <xf numFmtId="0" fontId="7" fillId="0" borderId="7" xfId="4" applyFont="1" applyFill="1" applyBorder="1" applyAlignment="1"/>
    <xf numFmtId="0" fontId="7" fillId="0" borderId="7" xfId="0" applyFont="1" applyFill="1" applyBorder="1" applyAlignment="1">
      <alignment horizontal="left" wrapText="1"/>
    </xf>
    <xf numFmtId="0" fontId="20" fillId="0" borderId="14" xfId="0" applyFont="1" applyBorder="1" applyAlignment="1"/>
    <xf numFmtId="0" fontId="7" fillId="0" borderId="8" xfId="4" applyFont="1" applyFill="1" applyBorder="1" applyAlignment="1"/>
    <xf numFmtId="0" fontId="7" fillId="0" borderId="8" xfId="0" applyFont="1" applyBorder="1" applyAlignment="1">
      <alignment horizontal="left" wrapText="1"/>
    </xf>
    <xf numFmtId="0" fontId="20" fillId="0" borderId="11" xfId="0" applyFont="1" applyBorder="1" applyAlignment="1"/>
    <xf numFmtId="0" fontId="7" fillId="0" borderId="6" xfId="4" applyFont="1" applyFill="1" applyBorder="1" applyAlignment="1" applyProtection="1">
      <alignment horizontal="center"/>
      <protection locked="0"/>
    </xf>
    <xf numFmtId="0" fontId="7" fillId="0" borderId="6" xfId="4" applyFont="1" applyFill="1" applyBorder="1" applyAlignment="1"/>
    <xf numFmtId="0" fontId="7" fillId="0" borderId="6" xfId="0" applyFont="1" applyBorder="1" applyAlignment="1">
      <alignment horizontal="left" wrapText="1"/>
    </xf>
    <xf numFmtId="0" fontId="20" fillId="0" borderId="13" xfId="0" applyFont="1" applyBorder="1" applyAlignment="1"/>
    <xf numFmtId="0" fontId="7" fillId="0" borderId="7" xfId="0" applyFont="1" applyBorder="1" applyAlignment="1">
      <alignment horizontal="left" wrapText="1"/>
    </xf>
    <xf numFmtId="0" fontId="7" fillId="0" borderId="8" xfId="4" applyFont="1" applyFill="1" applyBorder="1" applyAlignment="1" applyProtection="1">
      <alignment horizontal="left" wrapText="1"/>
      <protection locked="0"/>
    </xf>
    <xf numFmtId="0" fontId="7" fillId="0" borderId="7" xfId="4" applyFont="1" applyFill="1" applyBorder="1" applyAlignment="1" applyProtection="1">
      <alignment horizontal="left" wrapText="1"/>
      <protection locked="0"/>
    </xf>
    <xf numFmtId="0" fontId="20" fillId="0" borderId="6" xfId="0" applyFont="1" applyBorder="1" applyAlignment="1"/>
    <xf numFmtId="0" fontId="7" fillId="0" borderId="6" xfId="4" applyFont="1" applyFill="1" applyBorder="1" applyAlignment="1" applyProtection="1">
      <alignment horizontal="left" wrapText="1"/>
      <protection locked="0"/>
    </xf>
    <xf numFmtId="0" fontId="10" fillId="0" borderId="0" xfId="4" applyFont="1" applyFill="1" applyBorder="1" applyAlignment="1" applyProtection="1">
      <alignment horizontal="left" wrapText="1"/>
      <protection locked="0"/>
    </xf>
    <xf numFmtId="2" fontId="10" fillId="2" borderId="4" xfId="4" applyNumberFormat="1" applyFont="1" applyFill="1" applyBorder="1" applyAlignment="1">
      <alignment horizontal="right"/>
    </xf>
    <xf numFmtId="0" fontId="23" fillId="0" borderId="0" xfId="0" applyFont="1"/>
    <xf numFmtId="0" fontId="23" fillId="9" borderId="0" xfId="0" applyFont="1" applyFill="1"/>
    <xf numFmtId="0" fontId="10" fillId="0" borderId="13" xfId="0" applyFont="1" applyFill="1" applyBorder="1" applyAlignment="1">
      <alignment horizontal="center" vertical="center"/>
    </xf>
    <xf numFmtId="2" fontId="20" fillId="4" borderId="4" xfId="0" applyNumberFormat="1" applyFont="1" applyFill="1" applyBorder="1" applyAlignment="1">
      <alignment horizontal="center"/>
    </xf>
    <xf numFmtId="2" fontId="20" fillId="8" borderId="4" xfId="0" applyNumberFormat="1" applyFont="1" applyFill="1" applyBorder="1" applyAlignment="1">
      <alignment horizontal="center"/>
    </xf>
    <xf numFmtId="0" fontId="20" fillId="5" borderId="15" xfId="4" applyFont="1" applyFill="1" applyBorder="1" applyAlignment="1">
      <alignment horizontal="center"/>
    </xf>
    <xf numFmtId="2" fontId="20" fillId="5" borderId="4" xfId="4" applyNumberFormat="1" applyFont="1" applyFill="1" applyBorder="1" applyAlignment="1">
      <alignment horizontal="center"/>
    </xf>
    <xf numFmtId="2" fontId="7" fillId="0" borderId="4" xfId="4" applyNumberFormat="1" applyFont="1" applyBorder="1" applyAlignment="1">
      <alignment horizontal="center"/>
    </xf>
    <xf numFmtId="0" fontId="20" fillId="5" borderId="44" xfId="4" applyFont="1" applyFill="1" applyBorder="1" applyAlignment="1">
      <alignment horizontal="center"/>
    </xf>
    <xf numFmtId="2" fontId="20" fillId="5" borderId="2" xfId="4" applyNumberFormat="1" applyFont="1" applyFill="1" applyBorder="1" applyAlignment="1">
      <alignment horizontal="center"/>
    </xf>
    <xf numFmtId="2" fontId="7" fillId="0" borderId="2" xfId="4" applyNumberFormat="1" applyFont="1" applyBorder="1" applyAlignment="1">
      <alignment horizontal="center"/>
    </xf>
    <xf numFmtId="2" fontId="12" fillId="0" borderId="0" xfId="4" applyNumberFormat="1" applyFont="1"/>
    <xf numFmtId="0" fontId="20" fillId="0" borderId="7" xfId="0" applyFont="1" applyBorder="1" applyAlignment="1"/>
    <xf numFmtId="0" fontId="20" fillId="0" borderId="6" xfId="0" applyFont="1" applyBorder="1"/>
    <xf numFmtId="0" fontId="7" fillId="0" borderId="6" xfId="0" applyFont="1" applyFill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0" fillId="0" borderId="12" xfId="0" applyBorder="1"/>
    <xf numFmtId="0" fontId="0" fillId="0" borderId="14" xfId="0" applyBorder="1"/>
    <xf numFmtId="0" fontId="20" fillId="0" borderId="12" xfId="0" applyFont="1" applyBorder="1"/>
    <xf numFmtId="0" fontId="20" fillId="0" borderId="14" xfId="0" applyFont="1" applyBorder="1"/>
    <xf numFmtId="0" fontId="20" fillId="0" borderId="18" xfId="0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0" fontId="20" fillId="0" borderId="14" xfId="0" applyFont="1" applyBorder="1" applyAlignment="1">
      <alignment horizontal="right"/>
    </xf>
    <xf numFmtId="0" fontId="20" fillId="0" borderId="7" xfId="0" applyFont="1" applyBorder="1"/>
    <xf numFmtId="0" fontId="20" fillId="0" borderId="7" xfId="0" applyFont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20" fillId="5" borderId="13" xfId="4" applyFont="1" applyFill="1" applyBorder="1" applyAlignment="1">
      <alignment horizontal="center"/>
    </xf>
    <xf numFmtId="2" fontId="20" fillId="4" borderId="7" xfId="0" applyNumberFormat="1" applyFont="1" applyFill="1" applyBorder="1" applyAlignment="1">
      <alignment horizontal="center"/>
    </xf>
    <xf numFmtId="0" fontId="7" fillId="0" borderId="1" xfId="4" applyFont="1" applyBorder="1" applyAlignment="1">
      <alignment horizontal="center"/>
    </xf>
    <xf numFmtId="0" fontId="7" fillId="0" borderId="1" xfId="4" applyNumberFormat="1" applyFont="1" applyBorder="1" applyAlignment="1">
      <alignment horizontal="center"/>
    </xf>
    <xf numFmtId="0" fontId="20" fillId="0" borderId="4" xfId="0" applyFont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10" fillId="0" borderId="0" xfId="4" applyFont="1"/>
    <xf numFmtId="0" fontId="20" fillId="0" borderId="33" xfId="0" applyFont="1" applyBorder="1" applyAlignment="1">
      <alignment horizontal="right"/>
    </xf>
    <xf numFmtId="2" fontId="20" fillId="4" borderId="6" xfId="0" applyNumberFormat="1" applyFont="1" applyFill="1" applyBorder="1" applyAlignment="1">
      <alignment horizontal="center"/>
    </xf>
    <xf numFmtId="2" fontId="20" fillId="5" borderId="6" xfId="4" applyNumberFormat="1" applyFont="1" applyFill="1" applyBorder="1" applyAlignment="1">
      <alignment horizontal="center"/>
    </xf>
    <xf numFmtId="2" fontId="7" fillId="0" borderId="6" xfId="4" applyNumberFormat="1" applyFont="1" applyBorder="1" applyAlignment="1">
      <alignment horizontal="center"/>
    </xf>
    <xf numFmtId="2" fontId="20" fillId="4" borderId="2" xfId="0" applyNumberFormat="1" applyFont="1" applyFill="1" applyBorder="1" applyAlignment="1">
      <alignment horizontal="center"/>
    </xf>
    <xf numFmtId="0" fontId="20" fillId="0" borderId="47" xfId="0" applyFont="1" applyBorder="1" applyAlignment="1">
      <alignment horizontal="right"/>
    </xf>
    <xf numFmtId="2" fontId="20" fillId="5" borderId="7" xfId="4" applyNumberFormat="1" applyFont="1" applyFill="1" applyBorder="1" applyAlignment="1">
      <alignment horizontal="center"/>
    </xf>
    <xf numFmtId="2" fontId="7" fillId="0" borderId="7" xfId="4" applyNumberFormat="1" applyFont="1" applyBorder="1" applyAlignment="1">
      <alignment horizontal="center"/>
    </xf>
    <xf numFmtId="2" fontId="20" fillId="4" borderId="8" xfId="0" applyNumberFormat="1" applyFont="1" applyFill="1" applyBorder="1" applyAlignment="1">
      <alignment horizontal="center"/>
    </xf>
    <xf numFmtId="2" fontId="20" fillId="5" borderId="8" xfId="4" applyNumberFormat="1" applyFont="1" applyFill="1" applyBorder="1" applyAlignment="1">
      <alignment horizontal="center"/>
    </xf>
    <xf numFmtId="2" fontId="7" fillId="0" borderId="8" xfId="4" applyNumberFormat="1" applyFont="1" applyBorder="1" applyAlignment="1">
      <alignment horizontal="center"/>
    </xf>
    <xf numFmtId="0" fontId="20" fillId="0" borderId="11" xfId="0" applyFont="1" applyBorder="1" applyAlignment="1">
      <alignment horizontal="right"/>
    </xf>
    <xf numFmtId="0" fontId="7" fillId="0" borderId="32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7" fillId="0" borderId="15" xfId="4" applyFont="1" applyFill="1" applyBorder="1" applyAlignment="1" applyProtection="1">
      <alignment horizontal="left" wrapText="1"/>
      <protection locked="0"/>
    </xf>
    <xf numFmtId="0" fontId="7" fillId="0" borderId="16" xfId="0" applyFont="1" applyBorder="1" applyAlignment="1">
      <alignment horizontal="left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Fill="1" applyBorder="1" applyAlignment="1">
      <alignment horizontal="left" wrapText="1"/>
    </xf>
    <xf numFmtId="0" fontId="20" fillId="0" borderId="44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wrapText="1"/>
    </xf>
    <xf numFmtId="0" fontId="7" fillId="0" borderId="16" xfId="4" applyFont="1" applyFill="1" applyBorder="1" applyAlignment="1" applyProtection="1">
      <alignment horizontal="left" wrapText="1"/>
      <protection locked="0"/>
    </xf>
    <xf numFmtId="0" fontId="7" fillId="0" borderId="44" xfId="0" applyFont="1" applyBorder="1" applyAlignment="1">
      <alignment horizontal="left" wrapText="1"/>
    </xf>
    <xf numFmtId="0" fontId="7" fillId="0" borderId="31" xfId="4" applyFont="1" applyFill="1" applyBorder="1" applyAlignment="1" applyProtection="1">
      <alignment horizontal="left" wrapText="1"/>
      <protection locked="0"/>
    </xf>
    <xf numFmtId="0" fontId="7" fillId="3" borderId="15" xfId="1" applyFont="1" applyFill="1" applyBorder="1" applyAlignment="1">
      <alignment horizontal="left" wrapText="1"/>
    </xf>
    <xf numFmtId="0" fontId="20" fillId="5" borderId="23" xfId="4" applyFont="1" applyFill="1" applyBorder="1" applyAlignment="1">
      <alignment horizontal="center"/>
    </xf>
    <xf numFmtId="0" fontId="20" fillId="5" borderId="21" xfId="4" applyFont="1" applyFill="1" applyBorder="1" applyAlignment="1">
      <alignment horizontal="center"/>
    </xf>
    <xf numFmtId="0" fontId="20" fillId="0" borderId="21" xfId="4" applyFont="1" applyBorder="1" applyAlignment="1">
      <alignment horizontal="center" wrapText="1"/>
    </xf>
    <xf numFmtId="0" fontId="20" fillId="5" borderId="22" xfId="4" applyFont="1" applyFill="1" applyBorder="1" applyAlignment="1">
      <alignment horizontal="center"/>
    </xf>
    <xf numFmtId="0" fontId="7" fillId="5" borderId="45" xfId="4" applyFont="1" applyFill="1" applyBorder="1" applyAlignment="1">
      <alignment horizontal="center"/>
    </xf>
    <xf numFmtId="0" fontId="20" fillId="0" borderId="21" xfId="4" applyFont="1" applyBorder="1" applyAlignment="1">
      <alignment horizontal="center"/>
    </xf>
    <xf numFmtId="0" fontId="20" fillId="5" borderId="20" xfId="4" applyFont="1" applyFill="1" applyBorder="1" applyAlignment="1">
      <alignment horizontal="center"/>
    </xf>
    <xf numFmtId="0" fontId="7" fillId="5" borderId="21" xfId="4" applyFont="1" applyFill="1" applyBorder="1" applyAlignment="1">
      <alignment horizontal="center"/>
    </xf>
    <xf numFmtId="0" fontId="20" fillId="5" borderId="11" xfId="4" applyFont="1" applyFill="1" applyBorder="1" applyAlignment="1">
      <alignment horizontal="center"/>
    </xf>
    <xf numFmtId="0" fontId="7" fillId="0" borderId="5" xfId="4" applyFont="1" applyBorder="1" applyAlignment="1">
      <alignment horizontal="center"/>
    </xf>
    <xf numFmtId="0" fontId="20" fillId="5" borderId="12" xfId="4" applyFont="1" applyFill="1" applyBorder="1" applyAlignment="1">
      <alignment horizontal="center"/>
    </xf>
    <xf numFmtId="0" fontId="7" fillId="0" borderId="3" xfId="4" applyFont="1" applyBorder="1" applyAlignment="1">
      <alignment horizontal="center"/>
    </xf>
    <xf numFmtId="0" fontId="20" fillId="0" borderId="12" xfId="4" applyFont="1" applyBorder="1" applyAlignment="1">
      <alignment horizontal="center"/>
    </xf>
    <xf numFmtId="0" fontId="20" fillId="5" borderId="38" xfId="4" applyFont="1" applyFill="1" applyBorder="1" applyAlignment="1">
      <alignment horizontal="center"/>
    </xf>
    <xf numFmtId="0" fontId="7" fillId="0" borderId="39" xfId="4" applyFont="1" applyBorder="1" applyAlignment="1">
      <alignment horizontal="center"/>
    </xf>
    <xf numFmtId="0" fontId="7" fillId="5" borderId="11" xfId="4" applyFont="1" applyFill="1" applyBorder="1" applyAlignment="1">
      <alignment horizontal="center"/>
    </xf>
    <xf numFmtId="0" fontId="7" fillId="5" borderId="13" xfId="4" applyFont="1" applyFill="1" applyBorder="1" applyAlignment="1">
      <alignment horizontal="center"/>
    </xf>
    <xf numFmtId="0" fontId="7" fillId="0" borderId="40" xfId="4" applyFont="1" applyBorder="1" applyAlignment="1">
      <alignment horizontal="center"/>
    </xf>
    <xf numFmtId="0" fontId="20" fillId="5" borderId="14" xfId="4" applyFont="1" applyFill="1" applyBorder="1" applyAlignment="1">
      <alignment horizontal="center"/>
    </xf>
    <xf numFmtId="0" fontId="7" fillId="5" borderId="12" xfId="4" applyFont="1" applyFill="1" applyBorder="1" applyAlignment="1">
      <alignment horizontal="center"/>
    </xf>
    <xf numFmtId="0" fontId="20" fillId="5" borderId="32" xfId="4" applyFont="1" applyFill="1" applyBorder="1" applyAlignment="1">
      <alignment horizontal="center"/>
    </xf>
    <xf numFmtId="0" fontId="20" fillId="5" borderId="16" xfId="4" applyFont="1" applyFill="1" applyBorder="1" applyAlignment="1">
      <alignment horizontal="center"/>
    </xf>
    <xf numFmtId="0" fontId="20" fillId="5" borderId="31" xfId="4" applyFont="1" applyFill="1" applyBorder="1" applyAlignment="1">
      <alignment horizontal="center"/>
    </xf>
    <xf numFmtId="0" fontId="20" fillId="0" borderId="23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22" xfId="0" applyFont="1" applyBorder="1" applyAlignment="1">
      <alignment horizontal="right"/>
    </xf>
    <xf numFmtId="0" fontId="20" fillId="0" borderId="45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7" fillId="2" borderId="11" xfId="4" applyFont="1" applyFill="1" applyBorder="1" applyAlignment="1">
      <alignment horizontal="center"/>
    </xf>
    <xf numFmtId="0" fontId="7" fillId="0" borderId="5" xfId="4" applyNumberFormat="1" applyFont="1" applyBorder="1" applyAlignment="1">
      <alignment horizontal="center"/>
    </xf>
    <xf numFmtId="0" fontId="7" fillId="2" borderId="12" xfId="4" applyFont="1" applyFill="1" applyBorder="1" applyAlignment="1">
      <alignment horizontal="center"/>
    </xf>
    <xf numFmtId="0" fontId="7" fillId="0" borderId="3" xfId="4" applyNumberFormat="1" applyFont="1" applyBorder="1" applyAlignment="1">
      <alignment horizontal="center"/>
    </xf>
    <xf numFmtId="0" fontId="19" fillId="0" borderId="12" xfId="4" applyFont="1" applyBorder="1" applyAlignment="1">
      <alignment horizontal="center"/>
    </xf>
    <xf numFmtId="0" fontId="19" fillId="2" borderId="12" xfId="4" applyFont="1" applyFill="1" applyBorder="1" applyAlignment="1">
      <alignment horizontal="center"/>
    </xf>
    <xf numFmtId="0" fontId="7" fillId="0" borderId="12" xfId="4" applyFont="1" applyBorder="1" applyAlignment="1">
      <alignment horizontal="center"/>
    </xf>
    <xf numFmtId="0" fontId="7" fillId="0" borderId="12" xfId="4" applyFont="1" applyFill="1" applyBorder="1" applyAlignment="1">
      <alignment horizontal="center"/>
    </xf>
    <xf numFmtId="0" fontId="7" fillId="0" borderId="38" xfId="4" applyFont="1" applyBorder="1" applyAlignment="1">
      <alignment horizontal="center"/>
    </xf>
    <xf numFmtId="0" fontId="7" fillId="0" borderId="39" xfId="4" applyNumberFormat="1" applyFont="1" applyBorder="1" applyAlignment="1">
      <alignment horizontal="center"/>
    </xf>
    <xf numFmtId="0" fontId="7" fillId="0" borderId="11" xfId="4" applyFont="1" applyBorder="1" applyAlignment="1">
      <alignment horizontal="center"/>
    </xf>
    <xf numFmtId="0" fontId="7" fillId="0" borderId="13" xfId="4" applyFont="1" applyFill="1" applyBorder="1" applyAlignment="1">
      <alignment horizontal="center"/>
    </xf>
    <xf numFmtId="0" fontId="7" fillId="0" borderId="14" xfId="4" applyFont="1" applyBorder="1" applyAlignment="1">
      <alignment horizontal="center"/>
    </xf>
    <xf numFmtId="0" fontId="7" fillId="0" borderId="40" xfId="4" applyNumberFormat="1" applyFont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0" fontId="7" fillId="0" borderId="13" xfId="4" applyFont="1" applyBorder="1" applyAlignment="1">
      <alignment horizontal="center"/>
    </xf>
    <xf numFmtId="0" fontId="7" fillId="0" borderId="14" xfId="4" applyFont="1" applyFill="1" applyBorder="1" applyAlignment="1">
      <alignment horizontal="center"/>
    </xf>
    <xf numFmtId="0" fontId="7" fillId="0" borderId="32" xfId="4" applyFont="1" applyFill="1" applyBorder="1" applyAlignment="1" applyProtection="1">
      <alignment horizontal="left" wrapText="1"/>
      <protection locked="0"/>
    </xf>
    <xf numFmtId="0" fontId="20" fillId="0" borderId="16" xfId="0" applyFont="1" applyBorder="1" applyAlignment="1">
      <alignment horizontal="left" wrapText="1"/>
    </xf>
    <xf numFmtId="0" fontId="7" fillId="0" borderId="38" xfId="4" applyFont="1" applyFill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7" fillId="0" borderId="12" xfId="4" applyFont="1" applyFill="1" applyBorder="1" applyAlignment="1"/>
    <xf numFmtId="0" fontId="20" fillId="5" borderId="3" xfId="4" applyFont="1" applyFill="1" applyBorder="1" applyAlignment="1">
      <alignment horizontal="center"/>
    </xf>
    <xf numFmtId="0" fontId="20" fillId="5" borderId="1" xfId="4" applyFont="1" applyFill="1" applyBorder="1" applyAlignment="1">
      <alignment horizontal="center"/>
    </xf>
    <xf numFmtId="0" fontId="20" fillId="5" borderId="40" xfId="4" applyFont="1" applyFill="1" applyBorder="1" applyAlignment="1">
      <alignment horizontal="center"/>
    </xf>
    <xf numFmtId="0" fontId="20" fillId="5" borderId="5" xfId="4" applyFont="1" applyFill="1" applyBorder="1" applyAlignment="1">
      <alignment horizontal="center"/>
    </xf>
    <xf numFmtId="0" fontId="7" fillId="0" borderId="38" xfId="4" applyFont="1" applyFill="1" applyBorder="1" applyAlignment="1"/>
    <xf numFmtId="0" fontId="20" fillId="5" borderId="39" xfId="4" applyFont="1" applyFill="1" applyBorder="1" applyAlignment="1">
      <alignment horizontal="center"/>
    </xf>
    <xf numFmtId="2" fontId="20" fillId="4" borderId="19" xfId="0" applyNumberFormat="1" applyFont="1" applyFill="1" applyBorder="1" applyAlignment="1">
      <alignment horizontal="center"/>
    </xf>
    <xf numFmtId="0" fontId="20" fillId="5" borderId="27" xfId="4" applyFont="1" applyFill="1" applyBorder="1" applyAlignment="1">
      <alignment horizontal="center"/>
    </xf>
    <xf numFmtId="0" fontId="7" fillId="0" borderId="27" xfId="4" applyNumberFormat="1" applyFont="1" applyBorder="1" applyAlignment="1">
      <alignment horizontal="center"/>
    </xf>
    <xf numFmtId="2" fontId="7" fillId="2" borderId="7" xfId="4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1" xfId="0" applyBorder="1"/>
    <xf numFmtId="0" fontId="7" fillId="2" borderId="28" xfId="0" applyFont="1" applyFill="1" applyBorder="1" applyAlignment="1">
      <alignment horizontal="right"/>
    </xf>
    <xf numFmtId="2" fontId="0" fillId="0" borderId="0" xfId="0" applyNumberFormat="1"/>
    <xf numFmtId="0" fontId="7" fillId="2" borderId="29" xfId="0" applyFont="1" applyFill="1" applyBorder="1" applyAlignment="1">
      <alignment horizontal="right"/>
    </xf>
    <xf numFmtId="2" fontId="0" fillId="2" borderId="0" xfId="0" applyNumberFormat="1" applyFill="1"/>
    <xf numFmtId="0" fontId="7" fillId="2" borderId="35" xfId="0" applyFont="1" applyFill="1" applyBorder="1" applyAlignment="1">
      <alignment horizontal="right"/>
    </xf>
    <xf numFmtId="0" fontId="0" fillId="0" borderId="18" xfId="0" applyBorder="1"/>
    <xf numFmtId="0" fontId="12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2" fontId="10" fillId="0" borderId="0" xfId="0" applyNumberFormat="1" applyFont="1" applyFill="1" applyBorder="1"/>
    <xf numFmtId="0" fontId="20" fillId="0" borderId="5" xfId="0" applyFont="1" applyBorder="1"/>
    <xf numFmtId="0" fontId="20" fillId="0" borderId="3" xfId="0" applyFont="1" applyBorder="1"/>
    <xf numFmtId="0" fontId="20" fillId="0" borderId="1" xfId="0" applyFont="1" applyBorder="1"/>
    <xf numFmtId="0" fontId="16" fillId="0" borderId="0" xfId="0" applyFont="1" applyAlignment="1">
      <alignment horizontal="center"/>
    </xf>
    <xf numFmtId="0" fontId="10" fillId="0" borderId="46" xfId="0" applyFont="1" applyBorder="1" applyAlignment="1">
      <alignment horizontal="center" vertical="center"/>
    </xf>
    <xf numFmtId="0" fontId="9" fillId="0" borderId="0" xfId="4" applyBorder="1" applyAlignment="1"/>
    <xf numFmtId="0" fontId="14" fillId="0" borderId="0" xfId="4" applyFont="1" applyBorder="1" applyAlignment="1"/>
    <xf numFmtId="0" fontId="10" fillId="0" borderId="0" xfId="0" applyFont="1" applyAlignment="1">
      <alignment horizontal="right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left" vertical="center"/>
    </xf>
    <xf numFmtId="0" fontId="21" fillId="0" borderId="57" xfId="0" applyFont="1" applyBorder="1" applyAlignment="1">
      <alignment horizontal="left" vertical="center" wrapText="1"/>
    </xf>
    <xf numFmtId="0" fontId="21" fillId="0" borderId="57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10" fillId="0" borderId="57" xfId="4" applyFont="1" applyFill="1" applyBorder="1" applyAlignment="1" applyProtection="1">
      <alignment horizontal="left" vertical="center"/>
      <protection locked="0"/>
    </xf>
    <xf numFmtId="0" fontId="10" fillId="0" borderId="57" xfId="0" applyFont="1" applyFill="1" applyBorder="1" applyAlignment="1">
      <alignment horizontal="left" vertical="center" wrapText="1"/>
    </xf>
    <xf numFmtId="0" fontId="10" fillId="2" borderId="57" xfId="4" applyFont="1" applyFill="1" applyBorder="1" applyAlignment="1">
      <alignment horizontal="left" vertical="center" wrapText="1"/>
    </xf>
    <xf numFmtId="0" fontId="10" fillId="2" borderId="57" xfId="4" applyFont="1" applyFill="1" applyBorder="1" applyAlignment="1">
      <alignment horizontal="left" vertical="center"/>
    </xf>
    <xf numFmtId="2" fontId="10" fillId="2" borderId="59" xfId="4" applyNumberFormat="1" applyFont="1" applyFill="1" applyBorder="1" applyAlignment="1">
      <alignment horizontal="left" vertical="center"/>
    </xf>
    <xf numFmtId="0" fontId="10" fillId="0" borderId="57" xfId="0" applyFont="1" applyBorder="1" applyAlignment="1">
      <alignment horizontal="left" vertical="center" wrapText="1"/>
    </xf>
    <xf numFmtId="2" fontId="27" fillId="2" borderId="59" xfId="4" applyNumberFormat="1" applyFont="1" applyFill="1" applyBorder="1" applyAlignment="1">
      <alignment horizontal="left" vertical="center"/>
    </xf>
    <xf numFmtId="0" fontId="10" fillId="0" borderId="57" xfId="4" applyFont="1" applyFill="1" applyBorder="1" applyAlignment="1" applyProtection="1">
      <alignment horizontal="left" vertical="center" wrapText="1"/>
      <protection locked="0"/>
    </xf>
    <xf numFmtId="0" fontId="10" fillId="0" borderId="58" xfId="4" applyFont="1" applyFill="1" applyBorder="1" applyAlignment="1" applyProtection="1">
      <alignment horizontal="left" vertical="center" wrapText="1"/>
      <protection locked="0"/>
    </xf>
    <xf numFmtId="0" fontId="10" fillId="2" borderId="58" xfId="4" applyFont="1" applyFill="1" applyBorder="1" applyAlignment="1">
      <alignment horizontal="left" vertical="center" wrapText="1"/>
    </xf>
    <xf numFmtId="0" fontId="10" fillId="2" borderId="58" xfId="4" applyFont="1" applyFill="1" applyBorder="1" applyAlignment="1">
      <alignment horizontal="left" vertical="center"/>
    </xf>
    <xf numFmtId="2" fontId="10" fillId="2" borderId="43" xfId="4" applyNumberFormat="1" applyFont="1" applyFill="1" applyBorder="1" applyAlignment="1">
      <alignment horizontal="left" vertical="center"/>
    </xf>
    <xf numFmtId="0" fontId="7" fillId="0" borderId="12" xfId="4" applyFont="1" applyBorder="1" applyAlignment="1">
      <alignment horizontal="right"/>
    </xf>
    <xf numFmtId="0" fontId="20" fillId="0" borderId="4" xfId="0" applyFont="1" applyBorder="1" applyAlignment="1" applyProtection="1">
      <alignment horizontal="center"/>
      <protection locked="0"/>
    </xf>
    <xf numFmtId="2" fontId="12" fillId="0" borderId="8" xfId="7" applyNumberFormat="1" applyFont="1" applyBorder="1" applyAlignment="1">
      <alignment horizontal="right" vertical="center"/>
    </xf>
    <xf numFmtId="0" fontId="9" fillId="0" borderId="2" xfId="4" applyBorder="1" applyAlignment="1">
      <alignment vertical="center"/>
    </xf>
    <xf numFmtId="0" fontId="7" fillId="0" borderId="2" xfId="4" applyFont="1" applyFill="1" applyBorder="1" applyAlignment="1" applyProtection="1">
      <alignment horizontal="center" vertical="center"/>
      <protection locked="0"/>
    </xf>
    <xf numFmtId="0" fontId="7" fillId="0" borderId="4" xfId="4" applyFont="1" applyFill="1" applyBorder="1" applyAlignment="1" applyProtection="1">
      <alignment horizontal="left" vertical="center" wrapText="1"/>
      <protection locked="0"/>
    </xf>
    <xf numFmtId="0" fontId="7" fillId="2" borderId="8" xfId="4" applyFont="1" applyFill="1" applyBorder="1" applyAlignment="1">
      <alignment horizontal="right" wrapText="1"/>
    </xf>
    <xf numFmtId="2" fontId="7" fillId="2" borderId="40" xfId="4" applyNumberFormat="1" applyFont="1" applyFill="1" applyBorder="1" applyAlignment="1">
      <alignment horizontal="right"/>
    </xf>
    <xf numFmtId="0" fontId="7" fillId="2" borderId="4" xfId="4" applyFont="1" applyFill="1" applyBorder="1" applyAlignment="1">
      <alignment horizontal="right" wrapText="1"/>
    </xf>
    <xf numFmtId="2" fontId="7" fillId="2" borderId="3" xfId="4" applyNumberFormat="1" applyFont="1" applyFill="1" applyBorder="1" applyAlignment="1">
      <alignment horizontal="right"/>
    </xf>
    <xf numFmtId="0" fontId="7" fillId="2" borderId="6" xfId="4" applyFont="1" applyFill="1" applyBorder="1" applyAlignment="1">
      <alignment horizontal="right" wrapText="1"/>
    </xf>
    <xf numFmtId="2" fontId="7" fillId="2" borderId="5" xfId="4" applyNumberFormat="1" applyFont="1" applyFill="1" applyBorder="1" applyAlignment="1">
      <alignment horizontal="right"/>
    </xf>
    <xf numFmtId="0" fontId="7" fillId="2" borderId="2" xfId="4" applyFont="1" applyFill="1" applyBorder="1" applyAlignment="1">
      <alignment horizontal="right" wrapText="1"/>
    </xf>
    <xf numFmtId="2" fontId="7" fillId="2" borderId="1" xfId="4" applyNumberFormat="1" applyFont="1" applyFill="1" applyBorder="1" applyAlignment="1">
      <alignment horizontal="right"/>
    </xf>
    <xf numFmtId="0" fontId="7" fillId="2" borderId="7" xfId="4" applyFont="1" applyFill="1" applyBorder="1" applyAlignment="1">
      <alignment horizontal="right" wrapText="1"/>
    </xf>
    <xf numFmtId="2" fontId="7" fillId="2" borderId="39" xfId="4" applyNumberFormat="1" applyFont="1" applyFill="1" applyBorder="1" applyAlignment="1">
      <alignment horizontal="right"/>
    </xf>
    <xf numFmtId="2" fontId="19" fillId="2" borderId="5" xfId="4" applyNumberFormat="1" applyFont="1" applyFill="1" applyBorder="1" applyAlignment="1">
      <alignment horizontal="right"/>
    </xf>
    <xf numFmtId="2" fontId="19" fillId="2" borderId="3" xfId="4" applyNumberFormat="1" applyFont="1" applyFill="1" applyBorder="1" applyAlignment="1">
      <alignment horizontal="right"/>
    </xf>
    <xf numFmtId="2" fontId="20" fillId="4" borderId="29" xfId="0" applyNumberFormat="1" applyFont="1" applyFill="1" applyBorder="1" applyAlignment="1">
      <alignment horizontal="right"/>
    </xf>
    <xf numFmtId="2" fontId="7" fillId="2" borderId="1" xfId="4" applyNumberFormat="1" applyFont="1" applyFill="1" applyBorder="1" applyAlignment="1">
      <alignment horizontal="right" vertical="center"/>
    </xf>
    <xf numFmtId="0" fontId="26" fillId="0" borderId="57" xfId="0" applyFont="1" applyBorder="1" applyAlignment="1">
      <alignment horizontal="center" vertical="center"/>
    </xf>
    <xf numFmtId="0" fontId="23" fillId="10" borderId="0" xfId="0" applyFont="1" applyFill="1"/>
    <xf numFmtId="0" fontId="23" fillId="11" borderId="0" xfId="0" applyFont="1" applyFill="1"/>
    <xf numFmtId="0" fontId="23" fillId="12" borderId="0" xfId="0" applyFont="1" applyFill="1"/>
    <xf numFmtId="0" fontId="5" fillId="0" borderId="4" xfId="0" applyFont="1" applyBorder="1" applyAlignment="1">
      <alignment horizontal="left" wrapText="1"/>
    </xf>
    <xf numFmtId="0" fontId="5" fillId="0" borderId="4" xfId="1" applyFont="1" applyBorder="1" applyAlignment="1">
      <alignment horizontal="left" wrapText="1"/>
    </xf>
    <xf numFmtId="0" fontId="5" fillId="0" borderId="4" xfId="4" applyFont="1" applyFill="1" applyBorder="1" applyAlignment="1" applyProtection="1">
      <alignment horizontal="left" wrapText="1"/>
      <protection locked="0"/>
    </xf>
    <xf numFmtId="2" fontId="21" fillId="0" borderId="59" xfId="0" applyNumberFormat="1" applyFont="1" applyBorder="1" applyAlignment="1">
      <alignment horizontal="left" vertical="center" wrapText="1"/>
    </xf>
    <xf numFmtId="0" fontId="5" fillId="0" borderId="0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7" fillId="0" borderId="19" xfId="4" applyFont="1" applyFill="1" applyBorder="1" applyAlignment="1"/>
    <xf numFmtId="0" fontId="7" fillId="2" borderId="19" xfId="4" applyFont="1" applyFill="1" applyBorder="1" applyAlignment="1">
      <alignment horizontal="right" wrapText="1"/>
    </xf>
    <xf numFmtId="2" fontId="19" fillId="2" borderId="39" xfId="4" applyNumberFormat="1" applyFont="1" applyFill="1" applyBorder="1" applyAlignment="1">
      <alignment horizontal="right"/>
    </xf>
    <xf numFmtId="0" fontId="20" fillId="0" borderId="47" xfId="0" applyFont="1" applyBorder="1"/>
    <xf numFmtId="0" fontId="21" fillId="0" borderId="0" xfId="0" applyFont="1" applyAlignment="1"/>
    <xf numFmtId="0" fontId="22" fillId="0" borderId="0" xfId="0" applyFont="1" applyBorder="1" applyAlignment="1">
      <alignment horizontal="right" vertical="top"/>
    </xf>
    <xf numFmtId="2" fontId="26" fillId="0" borderId="59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5" fillId="0" borderId="8" xfId="4" applyFont="1" applyFill="1" applyBorder="1" applyAlignment="1" applyProtection="1">
      <alignment horizontal="left" wrapText="1"/>
      <protection locked="0"/>
    </xf>
    <xf numFmtId="0" fontId="7" fillId="0" borderId="20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left" wrapText="1"/>
    </xf>
    <xf numFmtId="0" fontId="7" fillId="0" borderId="19" xfId="4" applyFont="1" applyFill="1" applyBorder="1" applyAlignment="1" applyProtection="1">
      <alignment horizontal="left" wrapText="1"/>
      <protection locked="0"/>
    </xf>
    <xf numFmtId="0" fontId="7" fillId="3" borderId="6" xfId="1" applyFont="1" applyFill="1" applyBorder="1" applyAlignment="1">
      <alignment horizontal="left" wrapText="1"/>
    </xf>
    <xf numFmtId="0" fontId="7" fillId="0" borderId="21" xfId="4" applyFont="1" applyFill="1" applyBorder="1" applyAlignment="1" applyProtection="1">
      <alignment horizontal="left" wrapText="1"/>
      <protection locked="0"/>
    </xf>
    <xf numFmtId="0" fontId="16" fillId="0" borderId="0" xfId="0" applyFont="1" applyAlignment="1"/>
    <xf numFmtId="0" fontId="7" fillId="0" borderId="25" xfId="0" applyFont="1" applyBorder="1" applyAlignment="1">
      <alignment horizontal="left" wrapText="1"/>
    </xf>
    <xf numFmtId="0" fontId="20" fillId="0" borderId="24" xfId="0" applyFont="1" applyBorder="1" applyAlignment="1">
      <alignment horizontal="left" wrapText="1"/>
    </xf>
    <xf numFmtId="0" fontId="7" fillId="0" borderId="24" xfId="4" applyFont="1" applyFill="1" applyBorder="1" applyAlignment="1" applyProtection="1">
      <alignment horizontal="left" wrapText="1"/>
      <protection locked="0"/>
    </xf>
    <xf numFmtId="0" fontId="7" fillId="0" borderId="54" xfId="0" applyFont="1" applyBorder="1" applyAlignment="1">
      <alignment horizontal="left" wrapText="1"/>
    </xf>
    <xf numFmtId="0" fontId="7" fillId="0" borderId="24" xfId="0" applyFont="1" applyFill="1" applyBorder="1" applyAlignment="1">
      <alignment horizontal="left" wrapText="1"/>
    </xf>
    <xf numFmtId="0" fontId="7" fillId="0" borderId="54" xfId="4" applyFont="1" applyFill="1" applyBorder="1" applyAlignment="1" applyProtection="1">
      <alignment horizontal="left" wrapText="1"/>
      <protection locked="0"/>
    </xf>
    <xf numFmtId="0" fontId="24" fillId="0" borderId="60" xfId="0" applyFont="1" applyFill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/>
    </xf>
    <xf numFmtId="0" fontId="28" fillId="0" borderId="39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31" xfId="0" applyFont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20" fillId="0" borderId="54" xfId="0" applyFont="1" applyBorder="1" applyAlignment="1">
      <alignment horizontal="left" wrapText="1"/>
    </xf>
    <xf numFmtId="0" fontId="20" fillId="0" borderId="38" xfId="4" applyFont="1" applyBorder="1" applyAlignment="1">
      <alignment horizontal="center"/>
    </xf>
    <xf numFmtId="0" fontId="20" fillId="5" borderId="45" xfId="4" applyFont="1" applyFill="1" applyBorder="1" applyAlignment="1">
      <alignment horizontal="center"/>
    </xf>
    <xf numFmtId="0" fontId="20" fillId="0" borderId="22" xfId="4" applyFont="1" applyBorder="1" applyAlignment="1">
      <alignment horizontal="center" wrapText="1"/>
    </xf>
    <xf numFmtId="2" fontId="7" fillId="2" borderId="8" xfId="4" applyNumberFormat="1" applyFont="1" applyFill="1" applyBorder="1" applyAlignment="1">
      <alignment horizontal="center"/>
    </xf>
    <xf numFmtId="0" fontId="20" fillId="0" borderId="11" xfId="4" applyFont="1" applyBorder="1" applyAlignment="1">
      <alignment horizontal="center"/>
    </xf>
    <xf numFmtId="0" fontId="7" fillId="0" borderId="44" xfId="4" applyFont="1" applyFill="1" applyBorder="1" applyAlignment="1" applyProtection="1">
      <alignment horizontal="left" wrapText="1"/>
      <protection locked="0"/>
    </xf>
    <xf numFmtId="0" fontId="7" fillId="0" borderId="31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horizontal="left" wrapText="1"/>
    </xf>
    <xf numFmtId="0" fontId="20" fillId="0" borderId="23" xfId="4" applyFont="1" applyBorder="1" applyAlignment="1">
      <alignment horizontal="center" wrapText="1"/>
    </xf>
    <xf numFmtId="0" fontId="5" fillId="0" borderId="4" xfId="4" applyFont="1" applyFill="1" applyBorder="1" applyAlignment="1"/>
    <xf numFmtId="0" fontId="5" fillId="0" borderId="15" xfId="0" applyFont="1" applyBorder="1" applyAlignment="1">
      <alignment horizontal="left" wrapText="1"/>
    </xf>
    <xf numFmtId="0" fontId="5" fillId="0" borderId="15" xfId="4" applyFont="1" applyFill="1" applyBorder="1" applyAlignment="1" applyProtection="1">
      <alignment horizontal="left" wrapText="1"/>
      <protection locked="0"/>
    </xf>
    <xf numFmtId="0" fontId="5" fillId="0" borderId="32" xfId="4" applyFont="1" applyFill="1" applyBorder="1" applyAlignment="1" applyProtection="1">
      <alignment horizontal="left" wrapText="1"/>
      <protection locked="0"/>
    </xf>
    <xf numFmtId="0" fontId="7" fillId="0" borderId="27" xfId="4" applyFont="1" applyBorder="1" applyAlignment="1">
      <alignment horizontal="center"/>
    </xf>
    <xf numFmtId="0" fontId="21" fillId="0" borderId="26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3" fillId="13" borderId="0" xfId="0" applyFont="1" applyFill="1"/>
    <xf numFmtId="0" fontId="20" fillId="0" borderId="5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2" fontId="7" fillId="2" borderId="6" xfId="4" applyNumberFormat="1" applyFont="1" applyFill="1" applyBorder="1" applyAlignment="1">
      <alignment horizontal="center"/>
    </xf>
    <xf numFmtId="2" fontId="19" fillId="2" borderId="4" xfId="4" applyNumberFormat="1" applyFont="1" applyFill="1" applyBorder="1" applyAlignment="1">
      <alignment horizontal="center"/>
    </xf>
    <xf numFmtId="2" fontId="7" fillId="2" borderId="19" xfId="4" applyNumberFormat="1" applyFont="1" applyFill="1" applyBorder="1" applyAlignment="1">
      <alignment horizontal="center"/>
    </xf>
    <xf numFmtId="2" fontId="7" fillId="2" borderId="4" xfId="4" applyNumberFormat="1" applyFont="1" applyFill="1" applyBorder="1" applyAlignment="1">
      <alignment horizontal="center" vertical="center"/>
    </xf>
    <xf numFmtId="2" fontId="19" fillId="2" borderId="2" xfId="4" applyNumberFormat="1" applyFont="1" applyFill="1" applyBorder="1" applyAlignment="1">
      <alignment horizontal="center"/>
    </xf>
    <xf numFmtId="2" fontId="20" fillId="6" borderId="4" xfId="4" applyNumberFormat="1" applyFont="1" applyFill="1" applyBorder="1" applyAlignment="1">
      <alignment horizontal="center"/>
    </xf>
    <xf numFmtId="2" fontId="19" fillId="2" borderId="6" xfId="4" applyNumberFormat="1" applyFont="1" applyFill="1" applyBorder="1" applyAlignment="1">
      <alignment horizontal="center"/>
    </xf>
    <xf numFmtId="2" fontId="19" fillId="7" borderId="4" xfId="1" applyNumberFormat="1" applyFont="1" applyFill="1" applyBorder="1" applyAlignment="1">
      <alignment horizontal="center"/>
    </xf>
    <xf numFmtId="2" fontId="7" fillId="2" borderId="63" xfId="4" applyNumberFormat="1" applyFont="1" applyFill="1" applyBorder="1" applyAlignment="1">
      <alignment horizontal="center"/>
    </xf>
    <xf numFmtId="2" fontId="7" fillId="2" borderId="2" xfId="4" applyNumberFormat="1" applyFont="1" applyFill="1" applyBorder="1" applyAlignment="1">
      <alignment horizontal="center"/>
    </xf>
    <xf numFmtId="2" fontId="19" fillId="2" borderId="8" xfId="4" applyNumberFormat="1" applyFont="1" applyFill="1" applyBorder="1" applyAlignment="1">
      <alignment horizontal="center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48" xfId="0" applyFont="1" applyBorder="1" applyAlignment="1">
      <alignment horizontal="center" wrapText="1"/>
    </xf>
    <xf numFmtId="0" fontId="7" fillId="0" borderId="29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3" borderId="29" xfId="1" applyFont="1" applyFill="1" applyBorder="1" applyAlignment="1">
      <alignment horizontal="center" wrapText="1"/>
    </xf>
    <xf numFmtId="0" fontId="7" fillId="0" borderId="35" xfId="4" applyFont="1" applyFill="1" applyBorder="1" applyAlignment="1" applyProtection="1">
      <alignment horizontal="center" wrapText="1"/>
      <protection locked="0"/>
    </xf>
    <xf numFmtId="0" fontId="7" fillId="0" borderId="29" xfId="4" applyFont="1" applyFill="1" applyBorder="1" applyAlignment="1" applyProtection="1">
      <alignment horizontal="center" wrapText="1"/>
      <protection locked="0"/>
    </xf>
    <xf numFmtId="0" fontId="7" fillId="0" borderId="48" xfId="4" applyFont="1" applyFill="1" applyBorder="1" applyAlignment="1" applyProtection="1">
      <alignment horizontal="center" wrapText="1"/>
      <protection locked="0"/>
    </xf>
    <xf numFmtId="0" fontId="7" fillId="0" borderId="28" xfId="4" applyFont="1" applyFill="1" applyBorder="1" applyAlignment="1" applyProtection="1">
      <alignment horizontal="center" wrapText="1"/>
      <protection locked="0"/>
    </xf>
    <xf numFmtId="0" fontId="7" fillId="0" borderId="30" xfId="4" applyFont="1" applyFill="1" applyBorder="1" applyAlignment="1" applyProtection="1">
      <alignment horizontal="center" wrapText="1"/>
      <protection locked="0"/>
    </xf>
    <xf numFmtId="0" fontId="20" fillId="0" borderId="29" xfId="0" applyFont="1" applyBorder="1" applyAlignment="1">
      <alignment horizontal="center" wrapText="1"/>
    </xf>
    <xf numFmtId="2" fontId="18" fillId="0" borderId="0" xfId="0" applyNumberFormat="1" applyFont="1" applyFill="1" applyBorder="1" applyAlignment="1">
      <alignment horizontal="right" vertical="center"/>
    </xf>
    <xf numFmtId="2" fontId="7" fillId="2" borderId="4" xfId="4" applyNumberFormat="1" applyFont="1" applyFill="1" applyBorder="1" applyAlignment="1">
      <alignment horizontal="right"/>
    </xf>
    <xf numFmtId="2" fontId="19" fillId="2" borderId="4" xfId="4" applyNumberFormat="1" applyFont="1" applyFill="1" applyBorder="1" applyAlignment="1">
      <alignment horizontal="right"/>
    </xf>
    <xf numFmtId="2" fontId="19" fillId="7" borderId="4" xfId="1" applyNumberFormat="1" applyFont="1" applyFill="1" applyBorder="1" applyAlignment="1">
      <alignment horizontal="right"/>
    </xf>
    <xf numFmtId="2" fontId="20" fillId="6" borderId="4" xfId="4" applyNumberFormat="1" applyFont="1" applyFill="1" applyBorder="1" applyAlignment="1">
      <alignment horizontal="right"/>
    </xf>
    <xf numFmtId="2" fontId="20" fillId="4" borderId="4" xfId="0" applyNumberFormat="1" applyFont="1" applyFill="1" applyBorder="1" applyAlignment="1">
      <alignment horizontal="right"/>
    </xf>
    <xf numFmtId="0" fontId="7" fillId="0" borderId="50" xfId="0" applyFont="1" applyBorder="1" applyAlignment="1">
      <alignment horizontal="left" wrapText="1"/>
    </xf>
    <xf numFmtId="0" fontId="5" fillId="0" borderId="15" xfId="1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7" fillId="2" borderId="12" xfId="4" applyFont="1" applyFill="1" applyBorder="1" applyAlignment="1">
      <alignment horizontal="right" wrapText="1"/>
    </xf>
    <xf numFmtId="0" fontId="20" fillId="4" borderId="12" xfId="0" applyFont="1" applyFill="1" applyBorder="1" applyAlignment="1">
      <alignment horizontal="right" wrapText="1"/>
    </xf>
    <xf numFmtId="0" fontId="5" fillId="0" borderId="32" xfId="0" applyFont="1" applyBorder="1" applyAlignment="1">
      <alignment horizontal="left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4" applyFont="1" applyFill="1" applyBorder="1" applyAlignment="1" applyProtection="1">
      <alignment horizontal="left" vertical="center" wrapText="1"/>
      <protection locked="0"/>
    </xf>
    <xf numFmtId="0" fontId="7" fillId="2" borderId="12" xfId="4" applyFont="1" applyFill="1" applyBorder="1" applyAlignment="1">
      <alignment horizontal="right" vertical="center" wrapText="1"/>
    </xf>
    <xf numFmtId="2" fontId="7" fillId="2" borderId="4" xfId="4" applyNumberFormat="1" applyFont="1" applyFill="1" applyBorder="1" applyAlignment="1">
      <alignment horizontal="right" vertical="center"/>
    </xf>
    <xf numFmtId="0" fontId="5" fillId="0" borderId="50" xfId="0" applyFont="1" applyBorder="1" applyAlignment="1">
      <alignment horizontal="left" wrapText="1"/>
    </xf>
    <xf numFmtId="0" fontId="5" fillId="0" borderId="16" xfId="4" applyFont="1" applyFill="1" applyBorder="1" applyAlignment="1" applyProtection="1">
      <alignment horizontal="left" wrapText="1"/>
      <protection locked="0"/>
    </xf>
    <xf numFmtId="0" fontId="5" fillId="0" borderId="31" xfId="0" applyFont="1" applyBorder="1" applyAlignment="1">
      <alignment horizontal="left" wrapText="1"/>
    </xf>
    <xf numFmtId="0" fontId="25" fillId="0" borderId="0" xfId="4" applyFont="1" applyAlignment="1">
      <alignment horizontal="center" vertical="top"/>
    </xf>
    <xf numFmtId="0" fontId="5" fillId="0" borderId="4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20" fillId="0" borderId="61" xfId="0" applyFont="1" applyBorder="1" applyAlignment="1">
      <alignment horizontal="left" wrapText="1"/>
    </xf>
    <xf numFmtId="0" fontId="7" fillId="0" borderId="61" xfId="0" applyFont="1" applyBorder="1" applyAlignment="1">
      <alignment horizontal="left" wrapText="1"/>
    </xf>
    <xf numFmtId="0" fontId="7" fillId="0" borderId="7" xfId="0" applyFont="1" applyFill="1" applyBorder="1" applyAlignment="1">
      <alignment horizontal="left" vertical="center" wrapText="1"/>
    </xf>
    <xf numFmtId="2" fontId="7" fillId="2" borderId="7" xfId="4" applyNumberFormat="1" applyFont="1" applyFill="1" applyBorder="1" applyAlignment="1">
      <alignment horizontal="center" vertical="center"/>
    </xf>
    <xf numFmtId="0" fontId="20" fillId="0" borderId="39" xfId="0" applyFont="1" applyBorder="1"/>
    <xf numFmtId="0" fontId="10" fillId="0" borderId="56" xfId="0" applyFont="1" applyBorder="1" applyAlignment="1">
      <alignment horizontal="left" vertical="center"/>
    </xf>
    <xf numFmtId="0" fontId="10" fillId="0" borderId="62" xfId="4" applyFont="1" applyFill="1" applyBorder="1" applyAlignment="1" applyProtection="1">
      <alignment horizontal="left" vertical="center" wrapText="1"/>
      <protection locked="0"/>
    </xf>
    <xf numFmtId="0" fontId="10" fillId="0" borderId="56" xfId="4" applyFont="1" applyFill="1" applyBorder="1" applyAlignment="1" applyProtection="1">
      <alignment horizontal="left" vertical="center" wrapText="1"/>
      <protection locked="0"/>
    </xf>
    <xf numFmtId="0" fontId="10" fillId="0" borderId="59" xfId="4" applyFont="1" applyFill="1" applyBorder="1" applyAlignment="1" applyProtection="1">
      <alignment horizontal="left" vertical="center" wrapText="1"/>
      <protection locked="0"/>
    </xf>
    <xf numFmtId="2" fontId="21" fillId="4" borderId="57" xfId="0" applyNumberFormat="1" applyFont="1" applyFill="1" applyBorder="1" applyAlignment="1">
      <alignment horizontal="left" vertical="center"/>
    </xf>
    <xf numFmtId="2" fontId="10" fillId="0" borderId="57" xfId="0" applyNumberFormat="1" applyFont="1" applyFill="1" applyBorder="1" applyAlignment="1">
      <alignment horizontal="left" vertical="center"/>
    </xf>
    <xf numFmtId="2" fontId="21" fillId="5" borderId="57" xfId="4" applyNumberFormat="1" applyFont="1" applyFill="1" applyBorder="1" applyAlignment="1">
      <alignment horizontal="left" vertical="center"/>
    </xf>
    <xf numFmtId="2" fontId="21" fillId="0" borderId="57" xfId="0" applyNumberFormat="1" applyFont="1" applyFill="1" applyBorder="1" applyAlignment="1">
      <alignment horizontal="left" vertical="center"/>
    </xf>
    <xf numFmtId="2" fontId="10" fillId="0" borderId="57" xfId="4" applyNumberFormat="1" applyFont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7" fillId="2" borderId="48" xfId="0" applyFont="1" applyFill="1" applyBorder="1" applyAlignment="1">
      <alignment horizontal="right"/>
    </xf>
    <xf numFmtId="0" fontId="10" fillId="0" borderId="56" xfId="0" applyFont="1" applyBorder="1" applyAlignment="1">
      <alignment horizontal="center" vertical="center"/>
    </xf>
    <xf numFmtId="0" fontId="21" fillId="0" borderId="62" xfId="0" applyFont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left" vertical="center" wrapText="1"/>
    </xf>
    <xf numFmtId="0" fontId="10" fillId="0" borderId="6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5" fillId="0" borderId="56" xfId="0" applyFont="1" applyBorder="1" applyAlignment="1">
      <alignment vertical="center"/>
    </xf>
    <xf numFmtId="0" fontId="26" fillId="0" borderId="62" xfId="0" applyFont="1" applyBorder="1" applyAlignment="1">
      <alignment horizontal="center" vertical="center" wrapText="1"/>
    </xf>
    <xf numFmtId="0" fontId="29" fillId="0" borderId="56" xfId="0" applyFont="1" applyFill="1" applyBorder="1" applyAlignment="1">
      <alignment horizontal="center" vertical="center"/>
    </xf>
    <xf numFmtId="0" fontId="29" fillId="0" borderId="57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right" vertical="center"/>
    </xf>
    <xf numFmtId="0" fontId="0" fillId="0" borderId="38" xfId="0" applyBorder="1"/>
    <xf numFmtId="0" fontId="10" fillId="0" borderId="56" xfId="0" applyFont="1" applyBorder="1" applyAlignment="1">
      <alignment horizontal="left" vertical="center" wrapText="1"/>
    </xf>
    <xf numFmtId="0" fontId="7" fillId="2" borderId="28" xfId="0" applyFont="1" applyFill="1" applyBorder="1" applyAlignment="1"/>
    <xf numFmtId="0" fontId="7" fillId="2" borderId="29" xfId="0" applyFont="1" applyFill="1" applyBorder="1" applyAlignment="1"/>
    <xf numFmtId="0" fontId="7" fillId="2" borderId="35" xfId="0" applyFont="1" applyFill="1" applyBorder="1" applyAlignment="1"/>
    <xf numFmtId="0" fontId="7" fillId="2" borderId="48" xfId="0" applyFont="1" applyFill="1" applyBorder="1" applyAlignment="1"/>
    <xf numFmtId="0" fontId="10" fillId="0" borderId="0" xfId="0" applyFont="1"/>
    <xf numFmtId="0" fontId="10" fillId="0" borderId="56" xfId="0" applyFont="1" applyFill="1" applyBorder="1" applyAlignment="1">
      <alignment horizontal="left" vertical="center" wrapText="1"/>
    </xf>
    <xf numFmtId="0" fontId="10" fillId="0" borderId="59" xfId="0" applyFont="1" applyFill="1" applyBorder="1" applyAlignment="1">
      <alignment horizontal="left" vertical="center" wrapText="1"/>
    </xf>
    <xf numFmtId="2" fontId="21" fillId="4" borderId="57" xfId="0" applyNumberFormat="1" applyFont="1" applyFill="1" applyBorder="1" applyAlignment="1">
      <alignment horizontal="left"/>
    </xf>
    <xf numFmtId="0" fontId="21" fillId="0" borderId="56" xfId="4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0" fontId="21" fillId="5" borderId="56" xfId="4" applyFont="1" applyFill="1" applyBorder="1" applyAlignment="1">
      <alignment horizontal="left" vertical="center"/>
    </xf>
    <xf numFmtId="2" fontId="20" fillId="5" borderId="4" xfId="4" applyNumberFormat="1" applyFont="1" applyFill="1" applyBorder="1" applyAlignment="1">
      <alignment horizontal="right"/>
    </xf>
    <xf numFmtId="2" fontId="7" fillId="0" borderId="4" xfId="4" applyNumberFormat="1" applyFont="1" applyBorder="1" applyAlignment="1">
      <alignment horizontal="right"/>
    </xf>
    <xf numFmtId="2" fontId="10" fillId="0" borderId="57" xfId="0" applyNumberFormat="1" applyFont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2" fontId="10" fillId="0" borderId="57" xfId="0" applyNumberFormat="1" applyFont="1" applyFill="1" applyBorder="1" applyAlignment="1">
      <alignment horizontal="left" vertical="center" wrapText="1"/>
    </xf>
    <xf numFmtId="0" fontId="7" fillId="2" borderId="51" xfId="0" applyFont="1" applyFill="1" applyBorder="1" applyAlignment="1"/>
    <xf numFmtId="2" fontId="10" fillId="0" borderId="57" xfId="4" applyNumberFormat="1" applyFont="1" applyFill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>
      <alignment horizontal="right" wrapText="1"/>
    </xf>
    <xf numFmtId="0" fontId="20" fillId="0" borderId="4" xfId="0" applyFont="1" applyBorder="1" applyAlignment="1">
      <alignment horizontal="right" wrapText="1"/>
    </xf>
    <xf numFmtId="0" fontId="20" fillId="0" borderId="3" xfId="0" applyFont="1" applyBorder="1" applyAlignment="1">
      <alignment horizontal="right" wrapText="1"/>
    </xf>
    <xf numFmtId="0" fontId="0" fillId="0" borderId="51" xfId="0" applyBorder="1" applyAlignment="1"/>
    <xf numFmtId="0" fontId="10" fillId="5" borderId="56" xfId="4" applyFont="1" applyFill="1" applyBorder="1" applyAlignment="1">
      <alignment horizontal="left" vertical="center"/>
    </xf>
    <xf numFmtId="0" fontId="20" fillId="5" borderId="12" xfId="4" applyFont="1" applyFill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1" fillId="0" borderId="56" xfId="4" applyFont="1" applyBorder="1" applyAlignment="1">
      <alignment horizontal="left" vertical="center" wrapText="1"/>
    </xf>
    <xf numFmtId="0" fontId="20" fillId="5" borderId="12" xfId="4" applyFont="1" applyFill="1" applyBorder="1" applyAlignment="1">
      <alignment horizontal="right" wrapText="1"/>
    </xf>
    <xf numFmtId="0" fontId="10" fillId="0" borderId="56" xfId="4" applyFont="1" applyBorder="1" applyAlignment="1">
      <alignment horizontal="left" vertical="center"/>
    </xf>
    <xf numFmtId="0" fontId="10" fillId="0" borderId="56" xfId="4" applyFont="1" applyFill="1" applyBorder="1" applyAlignment="1">
      <alignment horizontal="left" vertical="center"/>
    </xf>
    <xf numFmtId="0" fontId="19" fillId="0" borderId="12" xfId="4" applyFont="1" applyBorder="1" applyAlignment="1">
      <alignment horizontal="right"/>
    </xf>
    <xf numFmtId="0" fontId="7" fillId="0" borderId="12" xfId="4" applyFont="1" applyFill="1" applyBorder="1" applyAlignment="1">
      <alignment horizontal="right"/>
    </xf>
    <xf numFmtId="0" fontId="12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2" fontId="12" fillId="0" borderId="0" xfId="0" applyNumberFormat="1" applyFont="1" applyFill="1" applyBorder="1" applyAlignment="1">
      <alignment horizontal="right" vertical="center"/>
    </xf>
    <xf numFmtId="2" fontId="29" fillId="0" borderId="57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0" fillId="0" borderId="47" xfId="0" applyFill="1" applyBorder="1"/>
    <xf numFmtId="0" fontId="0" fillId="0" borderId="29" xfId="0" applyBorder="1" applyAlignment="1"/>
    <xf numFmtId="0" fontId="5" fillId="2" borderId="29" xfId="0" applyFont="1" applyFill="1" applyBorder="1" applyAlignment="1">
      <alignment horizontal="right" vertical="center"/>
    </xf>
    <xf numFmtId="0" fontId="20" fillId="0" borderId="32" xfId="0" applyFont="1" applyBorder="1" applyAlignment="1">
      <alignment horizontal="left" wrapText="1"/>
    </xf>
    <xf numFmtId="0" fontId="20" fillId="0" borderId="6" xfId="0" applyFont="1" applyBorder="1" applyAlignment="1">
      <alignment horizontal="right" wrapText="1"/>
    </xf>
    <xf numFmtId="0" fontId="20" fillId="0" borderId="5" xfId="0" applyFont="1" applyBorder="1" applyAlignment="1">
      <alignment horizontal="right" wrapText="1"/>
    </xf>
    <xf numFmtId="0" fontId="20" fillId="5" borderId="11" xfId="4" applyFont="1" applyFill="1" applyBorder="1" applyAlignment="1">
      <alignment horizontal="right"/>
    </xf>
    <xf numFmtId="2" fontId="20" fillId="4" borderId="6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right"/>
    </xf>
    <xf numFmtId="2" fontId="20" fillId="5" borderId="6" xfId="4" applyNumberFormat="1" applyFont="1" applyFill="1" applyBorder="1" applyAlignment="1">
      <alignment horizontal="right"/>
    </xf>
    <xf numFmtId="0" fontId="7" fillId="0" borderId="11" xfId="4" applyFont="1" applyFill="1" applyBorder="1" applyAlignment="1">
      <alignment horizontal="right"/>
    </xf>
    <xf numFmtId="2" fontId="7" fillId="0" borderId="6" xfId="4" applyNumberFormat="1" applyFont="1" applyBorder="1" applyAlignment="1">
      <alignment horizontal="right"/>
    </xf>
    <xf numFmtId="0" fontId="7" fillId="0" borderId="3" xfId="4" applyFont="1" applyFill="1" applyBorder="1" applyAlignment="1" applyProtection="1">
      <alignment horizontal="left" wrapText="1"/>
      <protection locked="0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wrapText="1"/>
    </xf>
    <xf numFmtId="0" fontId="20" fillId="0" borderId="37" xfId="0" applyFont="1" applyBorder="1" applyAlignment="1">
      <alignment horizontal="right"/>
    </xf>
    <xf numFmtId="0" fontId="7" fillId="0" borderId="11" xfId="4" applyFont="1" applyFill="1" applyBorder="1" applyAlignment="1"/>
    <xf numFmtId="0" fontId="7" fillId="0" borderId="18" xfId="4" applyFont="1" applyFill="1" applyBorder="1" applyAlignment="1"/>
    <xf numFmtId="0" fontId="7" fillId="0" borderId="12" xfId="4" applyFont="1" applyFill="1" applyBorder="1" applyAlignment="1">
      <alignment vertical="center"/>
    </xf>
    <xf numFmtId="0" fontId="7" fillId="0" borderId="14" xfId="4" applyFont="1" applyFill="1" applyBorder="1" applyAlignment="1"/>
    <xf numFmtId="0" fontId="7" fillId="0" borderId="13" xfId="4" applyFont="1" applyFill="1" applyBorder="1" applyAlignment="1"/>
    <xf numFmtId="0" fontId="5" fillId="0" borderId="38" xfId="4" applyFont="1" applyFill="1" applyBorder="1" applyAlignment="1">
      <alignment vertical="center"/>
    </xf>
    <xf numFmtId="0" fontId="7" fillId="0" borderId="47" xfId="4" applyFont="1" applyFill="1" applyBorder="1" applyAlignment="1"/>
    <xf numFmtId="0" fontId="20" fillId="0" borderId="11" xfId="0" applyFont="1" applyBorder="1"/>
    <xf numFmtId="0" fontId="20" fillId="0" borderId="46" xfId="0" applyFont="1" applyBorder="1" applyAlignment="1">
      <alignment horizontal="right"/>
    </xf>
    <xf numFmtId="0" fontId="5" fillId="0" borderId="12" xfId="4" applyFont="1" applyFill="1" applyBorder="1" applyAlignment="1"/>
    <xf numFmtId="2" fontId="20" fillId="5" borderId="19" xfId="4" applyNumberFormat="1" applyFont="1" applyFill="1" applyBorder="1" applyAlignment="1">
      <alignment horizontal="center"/>
    </xf>
    <xf numFmtId="0" fontId="20" fillId="5" borderId="50" xfId="4" applyFont="1" applyFill="1" applyBorder="1" applyAlignment="1">
      <alignment horizontal="center"/>
    </xf>
    <xf numFmtId="0" fontId="20" fillId="0" borderId="2" xfId="0" applyFont="1" applyBorder="1" applyAlignment="1">
      <alignment horizontal="right"/>
    </xf>
    <xf numFmtId="0" fontId="20" fillId="0" borderId="68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37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2" fontId="19" fillId="7" borderId="6" xfId="1" applyNumberFormat="1" applyFont="1" applyFill="1" applyBorder="1" applyAlignment="1">
      <alignment horizontal="center"/>
    </xf>
    <xf numFmtId="2" fontId="19" fillId="2" borderId="7" xfId="4" applyNumberFormat="1" applyFont="1" applyFill="1" applyBorder="1" applyAlignment="1">
      <alignment horizontal="center"/>
    </xf>
    <xf numFmtId="2" fontId="19" fillId="2" borderId="46" xfId="4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7" fillId="0" borderId="48" xfId="0" applyFont="1" applyFill="1" applyBorder="1" applyAlignment="1">
      <alignment horizontal="center" wrapText="1"/>
    </xf>
    <xf numFmtId="0" fontId="7" fillId="0" borderId="4" xfId="4" applyNumberFormat="1" applyFont="1" applyBorder="1" applyAlignment="1">
      <alignment horizontal="right"/>
    </xf>
    <xf numFmtId="0" fontId="28" fillId="0" borderId="22" xfId="0" applyFont="1" applyBorder="1" applyAlignment="1">
      <alignment horizontal="center" vertical="center" wrapText="1"/>
    </xf>
    <xf numFmtId="0" fontId="7" fillId="0" borderId="23" xfId="4" applyNumberFormat="1" applyFont="1" applyBorder="1" applyAlignment="1">
      <alignment horizontal="right"/>
    </xf>
    <xf numFmtId="0" fontId="7" fillId="0" borderId="21" xfId="4" applyNumberFormat="1" applyFont="1" applyBorder="1" applyAlignment="1">
      <alignment horizontal="right"/>
    </xf>
    <xf numFmtId="0" fontId="7" fillId="0" borderId="22" xfId="4" applyNumberFormat="1" applyFont="1" applyBorder="1" applyAlignment="1">
      <alignment horizontal="right"/>
    </xf>
    <xf numFmtId="0" fontId="7" fillId="0" borderId="45" xfId="4" applyNumberFormat="1" applyFont="1" applyBorder="1" applyAlignment="1">
      <alignment horizontal="right"/>
    </xf>
    <xf numFmtId="0" fontId="7" fillId="0" borderId="20" xfId="4" applyNumberFormat="1" applyFont="1" applyBorder="1" applyAlignment="1">
      <alignment horizontal="right"/>
    </xf>
    <xf numFmtId="0" fontId="20" fillId="0" borderId="15" xfId="0" applyFont="1" applyBorder="1"/>
    <xf numFmtId="0" fontId="20" fillId="0" borderId="16" xfId="0" applyFont="1" applyBorder="1"/>
    <xf numFmtId="0" fontId="20" fillId="0" borderId="32" xfId="0" applyFont="1" applyBorder="1"/>
    <xf numFmtId="0" fontId="20" fillId="0" borderId="44" xfId="0" applyFont="1" applyBorder="1"/>
    <xf numFmtId="0" fontId="20" fillId="0" borderId="31" xfId="0" applyFont="1" applyBorder="1"/>
    <xf numFmtId="0" fontId="7" fillId="0" borderId="66" xfId="4" applyFont="1" applyBorder="1" applyAlignment="1">
      <alignment horizontal="right" vertical="top"/>
    </xf>
    <xf numFmtId="0" fontId="7" fillId="0" borderId="67" xfId="4" applyFont="1" applyBorder="1" applyAlignment="1">
      <alignment horizontal="right" vertical="top"/>
    </xf>
    <xf numFmtId="0" fontId="7" fillId="0" borderId="69" xfId="4" applyFont="1" applyBorder="1" applyAlignment="1">
      <alignment horizontal="right" vertical="top"/>
    </xf>
    <xf numFmtId="0" fontId="7" fillId="0" borderId="70" xfId="4" applyFont="1" applyBorder="1" applyAlignment="1">
      <alignment horizontal="right" vertical="top"/>
    </xf>
    <xf numFmtId="0" fontId="7" fillId="0" borderId="71" xfId="4" applyFont="1" applyBorder="1" applyAlignment="1">
      <alignment horizontal="right" vertical="top"/>
    </xf>
    <xf numFmtId="0" fontId="20" fillId="0" borderId="35" xfId="0" applyFont="1" applyBorder="1" applyAlignment="1">
      <alignment horizontal="center" wrapText="1"/>
    </xf>
    <xf numFmtId="0" fontId="20" fillId="4" borderId="11" xfId="0" applyFont="1" applyFill="1" applyBorder="1" applyAlignment="1">
      <alignment horizontal="right" wrapText="1"/>
    </xf>
    <xf numFmtId="0" fontId="7" fillId="0" borderId="28" xfId="0" applyFont="1" applyFill="1" applyBorder="1" applyAlignment="1">
      <alignment horizontal="center" wrapText="1"/>
    </xf>
    <xf numFmtId="0" fontId="20" fillId="5" borderId="22" xfId="4" applyFont="1" applyFill="1" applyBorder="1" applyAlignment="1">
      <alignment horizontal="center" wrapText="1"/>
    </xf>
    <xf numFmtId="0" fontId="19" fillId="0" borderId="12" xfId="1" applyFont="1" applyBorder="1" applyAlignment="1">
      <alignment horizontal="center"/>
    </xf>
    <xf numFmtId="0" fontId="7" fillId="5" borderId="14" xfId="4" applyFont="1" applyFill="1" applyBorder="1" applyAlignment="1">
      <alignment horizontal="center"/>
    </xf>
    <xf numFmtId="0" fontId="7" fillId="5" borderId="20" xfId="4" applyFont="1" applyFill="1" applyBorder="1" applyAlignment="1">
      <alignment horizontal="center"/>
    </xf>
    <xf numFmtId="0" fontId="20" fillId="0" borderId="19" xfId="0" applyFont="1" applyBorder="1" applyAlignment="1">
      <alignment horizontal="left" wrapText="1"/>
    </xf>
    <xf numFmtId="0" fontId="7" fillId="0" borderId="29" xfId="0" applyFont="1" applyFill="1" applyBorder="1" applyAlignment="1">
      <alignment horizontal="center" vertical="center" wrapText="1"/>
    </xf>
    <xf numFmtId="2" fontId="20" fillId="4" borderId="20" xfId="0" applyNumberFormat="1" applyFont="1" applyFill="1" applyBorder="1" applyAlignment="1">
      <alignment horizontal="center"/>
    </xf>
    <xf numFmtId="0" fontId="7" fillId="2" borderId="11" xfId="4" applyFont="1" applyFill="1" applyBorder="1" applyAlignment="1">
      <alignment horizontal="center" wrapText="1"/>
    </xf>
    <xf numFmtId="0" fontId="7" fillId="2" borderId="12" xfId="4" applyFont="1" applyFill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7" fillId="2" borderId="18" xfId="4" applyFont="1" applyFill="1" applyBorder="1" applyAlignment="1">
      <alignment horizontal="center" wrapText="1"/>
    </xf>
    <xf numFmtId="0" fontId="7" fillId="2" borderId="14" xfId="4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center" wrapText="1"/>
    </xf>
    <xf numFmtId="0" fontId="7" fillId="2" borderId="38" xfId="4" applyFont="1" applyFill="1" applyBorder="1" applyAlignment="1">
      <alignment horizontal="center" wrapText="1"/>
    </xf>
    <xf numFmtId="0" fontId="7" fillId="2" borderId="12" xfId="4" applyFont="1" applyFill="1" applyBorder="1" applyAlignment="1">
      <alignment horizontal="center" vertical="center" wrapText="1"/>
    </xf>
    <xf numFmtId="0" fontId="5" fillId="0" borderId="35" xfId="4" applyFont="1" applyFill="1" applyBorder="1" applyAlignment="1" applyProtection="1">
      <alignment horizontal="center" wrapText="1"/>
      <protection locked="0"/>
    </xf>
    <xf numFmtId="0" fontId="5" fillId="0" borderId="29" xfId="4" applyFont="1" applyFill="1" applyBorder="1" applyAlignment="1" applyProtection="1">
      <alignment horizontal="center" wrapText="1"/>
      <protection locked="0"/>
    </xf>
    <xf numFmtId="0" fontId="20" fillId="4" borderId="14" xfId="0" applyFont="1" applyFill="1" applyBorder="1" applyAlignment="1">
      <alignment horizontal="center" wrapText="1"/>
    </xf>
    <xf numFmtId="0" fontId="20" fillId="4" borderId="12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40" xfId="4" applyFont="1" applyFill="1" applyBorder="1" applyAlignment="1" applyProtection="1">
      <alignment horizontal="left" wrapText="1"/>
      <protection locked="0"/>
    </xf>
    <xf numFmtId="0" fontId="7" fillId="0" borderId="39" xfId="4" applyFont="1" applyFill="1" applyBorder="1" applyAlignment="1" applyProtection="1">
      <alignment horizontal="left" wrapText="1"/>
      <protection locked="0"/>
    </xf>
    <xf numFmtId="0" fontId="7" fillId="0" borderId="5" xfId="4" applyFont="1" applyFill="1" applyBorder="1" applyAlignment="1" applyProtection="1">
      <alignment horizontal="left" wrapText="1"/>
      <protection locked="0"/>
    </xf>
    <xf numFmtId="0" fontId="5" fillId="0" borderId="40" xfId="4" applyFont="1" applyFill="1" applyBorder="1" applyAlignment="1" applyProtection="1">
      <alignment horizontal="left" wrapText="1"/>
      <protection locked="0"/>
    </xf>
    <xf numFmtId="0" fontId="5" fillId="0" borderId="3" xfId="4" applyFont="1" applyFill="1" applyBorder="1" applyAlignment="1" applyProtection="1">
      <alignment horizontal="left" wrapText="1"/>
      <protection locked="0"/>
    </xf>
    <xf numFmtId="0" fontId="7" fillId="0" borderId="1" xfId="4" applyFont="1" applyFill="1" applyBorder="1" applyAlignment="1" applyProtection="1">
      <alignment horizontal="left" wrapText="1"/>
      <protection locked="0"/>
    </xf>
    <xf numFmtId="0" fontId="20" fillId="0" borderId="3" xfId="0" applyFont="1" applyBorder="1" applyAlignment="1">
      <alignment horizontal="left" wrapText="1"/>
    </xf>
    <xf numFmtId="0" fontId="20" fillId="0" borderId="29" xfId="0" applyFont="1" applyBorder="1" applyAlignment="1">
      <alignment horizontal="left" wrapText="1"/>
    </xf>
    <xf numFmtId="0" fontId="7" fillId="2" borderId="13" xfId="4" applyFont="1" applyFill="1" applyBorder="1" applyAlignment="1">
      <alignment horizontal="center" wrapText="1"/>
    </xf>
    <xf numFmtId="0" fontId="7" fillId="0" borderId="35" xfId="4" applyFont="1" applyFill="1" applyBorder="1" applyAlignment="1" applyProtection="1">
      <alignment horizontal="left" wrapText="1"/>
      <protection locked="0"/>
    </xf>
    <xf numFmtId="0" fontId="20" fillId="0" borderId="12" xfId="0" applyFont="1" applyBorder="1" applyAlignment="1">
      <alignment horizontal="left" wrapText="1"/>
    </xf>
    <xf numFmtId="0" fontId="7" fillId="2" borderId="65" xfId="4" applyFont="1" applyFill="1" applyBorder="1" applyAlignment="1">
      <alignment horizontal="center" wrapText="1"/>
    </xf>
    <xf numFmtId="0" fontId="7" fillId="2" borderId="64" xfId="4" applyFont="1" applyFill="1" applyBorder="1" applyAlignment="1">
      <alignment horizontal="center" wrapText="1"/>
    </xf>
    <xf numFmtId="2" fontId="7" fillId="2" borderId="20" xfId="4" applyNumberFormat="1" applyFont="1" applyFill="1" applyBorder="1" applyAlignment="1">
      <alignment horizontal="center"/>
    </xf>
    <xf numFmtId="2" fontId="7" fillId="2" borderId="72" xfId="4" applyNumberFormat="1" applyFont="1" applyFill="1" applyBorder="1" applyAlignment="1">
      <alignment horizontal="center"/>
    </xf>
    <xf numFmtId="0" fontId="7" fillId="0" borderId="14" xfId="4" applyFont="1" applyFill="1" applyBorder="1" applyAlignment="1" applyProtection="1">
      <alignment horizontal="left" wrapText="1"/>
      <protection locked="0"/>
    </xf>
    <xf numFmtId="0" fontId="7" fillId="2" borderId="11" xfId="4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20" fillId="0" borderId="40" xfId="0" applyFont="1" applyBorder="1" applyAlignment="1">
      <alignment horizontal="left" wrapText="1"/>
    </xf>
    <xf numFmtId="0" fontId="7" fillId="2" borderId="73" xfId="4" applyFont="1" applyFill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2" fontId="19" fillId="7" borderId="7" xfId="1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left" wrapText="1"/>
    </xf>
    <xf numFmtId="0" fontId="7" fillId="2" borderId="47" xfId="4" applyFont="1" applyFill="1" applyBorder="1" applyAlignment="1">
      <alignment horizontal="center" wrapText="1"/>
    </xf>
    <xf numFmtId="2" fontId="7" fillId="2" borderId="46" xfId="4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left" wrapText="1"/>
    </xf>
    <xf numFmtId="0" fontId="7" fillId="0" borderId="35" xfId="0" applyFont="1" applyBorder="1" applyAlignment="1">
      <alignment horizontal="left" wrapText="1"/>
    </xf>
    <xf numFmtId="0" fontId="7" fillId="0" borderId="18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9" xfId="0" applyFont="1" applyFill="1" applyBorder="1" applyAlignment="1">
      <alignment horizontal="left" wrapText="1"/>
    </xf>
    <xf numFmtId="0" fontId="26" fillId="0" borderId="17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17" xfId="4" applyFont="1" applyFill="1" applyBorder="1" applyAlignment="1" applyProtection="1">
      <alignment horizontal="left" vertical="center" wrapText="1"/>
      <protection locked="0"/>
    </xf>
    <xf numFmtId="0" fontId="10" fillId="0" borderId="43" xfId="4" applyFont="1" applyFill="1" applyBorder="1" applyAlignment="1" applyProtection="1">
      <alignment horizontal="left" vertical="center" wrapText="1"/>
      <protection locked="0"/>
    </xf>
    <xf numFmtId="0" fontId="10" fillId="0" borderId="65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left" vertical="center" wrapText="1"/>
    </xf>
    <xf numFmtId="0" fontId="10" fillId="0" borderId="58" xfId="0" applyFont="1" applyBorder="1" applyAlignment="1">
      <alignment horizontal="left" vertical="center" wrapText="1"/>
    </xf>
    <xf numFmtId="0" fontId="10" fillId="0" borderId="58" xfId="0" applyFont="1" applyFill="1" applyBorder="1" applyAlignment="1">
      <alignment horizontal="left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right"/>
    </xf>
    <xf numFmtId="0" fontId="5" fillId="0" borderId="4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20" fillId="5" borderId="4" xfId="4" applyFont="1" applyFill="1" applyBorder="1" applyAlignment="1">
      <alignment horizontal="right"/>
    </xf>
    <xf numFmtId="0" fontId="7" fillId="0" borderId="4" xfId="4" applyFont="1" applyBorder="1" applyAlignment="1">
      <alignment horizontal="right"/>
    </xf>
    <xf numFmtId="0" fontId="7" fillId="0" borderId="4" xfId="4" applyFont="1" applyFill="1" applyBorder="1" applyAlignment="1" applyProtection="1">
      <alignment horizontal="right" wrapText="1"/>
      <protection locked="0"/>
    </xf>
    <xf numFmtId="0" fontId="5" fillId="0" borderId="4" xfId="4" applyFont="1" applyFill="1" applyBorder="1" applyAlignment="1" applyProtection="1">
      <alignment horizontal="right" wrapText="1"/>
      <protection locked="0"/>
    </xf>
    <xf numFmtId="0" fontId="7" fillId="0" borderId="4" xfId="0" applyFont="1" applyFill="1" applyBorder="1" applyAlignment="1">
      <alignment horizontal="right" wrapText="1"/>
    </xf>
    <xf numFmtId="0" fontId="7" fillId="0" borderId="4" xfId="4" applyFont="1" applyFill="1" applyBorder="1" applyAlignment="1" applyProtection="1">
      <alignment horizontal="right" vertical="center" wrapText="1"/>
      <protection locked="0"/>
    </xf>
    <xf numFmtId="2" fontId="20" fillId="8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 vertical="center" wrapText="1"/>
    </xf>
    <xf numFmtId="0" fontId="5" fillId="0" borderId="4" xfId="1" applyFont="1" applyBorder="1" applyAlignment="1">
      <alignment horizontal="right" wrapText="1"/>
    </xf>
    <xf numFmtId="0" fontId="7" fillId="0" borderId="4" xfId="1" applyFont="1" applyBorder="1" applyAlignment="1">
      <alignment horizontal="right" wrapText="1"/>
    </xf>
    <xf numFmtId="0" fontId="7" fillId="3" borderId="4" xfId="1" applyFont="1" applyFill="1" applyBorder="1" applyAlignment="1">
      <alignment horizontal="right" wrapText="1"/>
    </xf>
    <xf numFmtId="2" fontId="21" fillId="0" borderId="57" xfId="0" applyNumberFormat="1" applyFont="1" applyBorder="1" applyAlignment="1">
      <alignment horizontal="left" vertical="center" wrapText="1"/>
    </xf>
    <xf numFmtId="2" fontId="26" fillId="0" borderId="57" xfId="0" applyNumberFormat="1" applyFont="1" applyBorder="1" applyAlignment="1">
      <alignment horizontal="center" vertical="center" wrapText="1"/>
    </xf>
    <xf numFmtId="0" fontId="7" fillId="0" borderId="6" xfId="4" applyNumberFormat="1" applyFont="1" applyBorder="1" applyAlignment="1">
      <alignment horizontal="right"/>
    </xf>
    <xf numFmtId="0" fontId="20" fillId="5" borderId="6" xfId="4" applyFont="1" applyFill="1" applyBorder="1" applyAlignment="1">
      <alignment horizontal="right"/>
    </xf>
    <xf numFmtId="0" fontId="7" fillId="0" borderId="6" xfId="4" applyFont="1" applyBorder="1" applyAlignment="1">
      <alignment horizontal="right"/>
    </xf>
    <xf numFmtId="0" fontId="19" fillId="0" borderId="12" xfId="1" applyFont="1" applyBorder="1" applyAlignment="1">
      <alignment horizontal="right"/>
    </xf>
    <xf numFmtId="0" fontId="7" fillId="2" borderId="12" xfId="4" applyFont="1" applyFill="1" applyBorder="1" applyAlignment="1">
      <alignment horizontal="right"/>
    </xf>
    <xf numFmtId="0" fontId="19" fillId="2" borderId="12" xfId="4" applyFont="1" applyFill="1" applyBorder="1" applyAlignment="1">
      <alignment horizontal="right"/>
    </xf>
    <xf numFmtId="0" fontId="19" fillId="3" borderId="12" xfId="2" applyFont="1" applyFill="1" applyBorder="1" applyAlignment="1">
      <alignment horizontal="right"/>
    </xf>
    <xf numFmtId="0" fontId="20" fillId="0" borderId="12" xfId="4" applyFont="1" applyBorder="1" applyAlignment="1">
      <alignment horizontal="right"/>
    </xf>
    <xf numFmtId="0" fontId="7" fillId="5" borderId="12" xfId="4" applyFont="1" applyFill="1" applyBorder="1" applyAlignment="1">
      <alignment horizontal="right"/>
    </xf>
    <xf numFmtId="0" fontId="20" fillId="0" borderId="12" xfId="4" applyFont="1" applyBorder="1" applyAlignment="1">
      <alignment horizontal="right" wrapText="1"/>
    </xf>
    <xf numFmtId="0" fontId="7" fillId="0" borderId="3" xfId="4" applyFont="1" applyFill="1" applyBorder="1" applyAlignment="1" applyProtection="1">
      <alignment horizontal="right" wrapText="1"/>
      <protection locked="0"/>
    </xf>
    <xf numFmtId="0" fontId="7" fillId="0" borderId="3" xfId="0" applyFont="1" applyBorder="1" applyAlignment="1">
      <alignment horizontal="right" wrapText="1"/>
    </xf>
    <xf numFmtId="0" fontId="7" fillId="0" borderId="3" xfId="0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right" wrapText="1"/>
    </xf>
    <xf numFmtId="0" fontId="7" fillId="0" borderId="3" xfId="1" applyFont="1" applyBorder="1" applyAlignment="1">
      <alignment horizontal="right" wrapText="1"/>
    </xf>
    <xf numFmtId="0" fontId="7" fillId="3" borderId="3" xfId="1" applyFont="1" applyFill="1" applyBorder="1" applyAlignment="1">
      <alignment horizontal="right" wrapText="1"/>
    </xf>
    <xf numFmtId="0" fontId="7" fillId="0" borderId="12" xfId="4" applyFont="1" applyFill="1" applyBorder="1" applyAlignment="1" applyProtection="1">
      <alignment horizontal="right" wrapText="1"/>
      <protection locked="0"/>
    </xf>
    <xf numFmtId="0" fontId="5" fillId="0" borderId="15" xfId="0" applyFont="1" applyBorder="1" applyAlignment="1">
      <alignment horizontal="left" vertical="top" wrapText="1"/>
    </xf>
    <xf numFmtId="0" fontId="7" fillId="0" borderId="3" xfId="4" applyNumberFormat="1" applyFont="1" applyBorder="1" applyAlignment="1">
      <alignment horizontal="right"/>
    </xf>
    <xf numFmtId="0" fontId="7" fillId="0" borderId="5" xfId="4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0" fillId="4" borderId="14" xfId="0" applyFont="1" applyFill="1" applyBorder="1" applyAlignment="1">
      <alignment horizontal="right" wrapText="1"/>
    </xf>
    <xf numFmtId="2" fontId="7" fillId="2" borderId="8" xfId="4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right" wrapText="1"/>
    </xf>
    <xf numFmtId="0" fontId="7" fillId="0" borderId="40" xfId="4" applyNumberFormat="1" applyFont="1" applyBorder="1" applyAlignment="1">
      <alignment horizontal="right"/>
    </xf>
    <xf numFmtId="0" fontId="7" fillId="0" borderId="14" xfId="0" applyFont="1" applyFill="1" applyBorder="1" applyAlignment="1">
      <alignment horizontal="right" wrapText="1"/>
    </xf>
    <xf numFmtId="0" fontId="7" fillId="0" borderId="40" xfId="0" applyFont="1" applyFill="1" applyBorder="1" applyAlignment="1">
      <alignment horizontal="right" wrapText="1"/>
    </xf>
    <xf numFmtId="0" fontId="7" fillId="5" borderId="14" xfId="4" applyFont="1" applyFill="1" applyBorder="1" applyAlignment="1">
      <alignment horizontal="right"/>
    </xf>
    <xf numFmtId="2" fontId="20" fillId="4" borderId="8" xfId="0" applyNumberFormat="1" applyFont="1" applyFill="1" applyBorder="1" applyAlignment="1">
      <alignment horizontal="right"/>
    </xf>
    <xf numFmtId="0" fontId="7" fillId="0" borderId="8" xfId="4" applyFont="1" applyBorder="1" applyAlignment="1">
      <alignment horizontal="right"/>
    </xf>
    <xf numFmtId="0" fontId="20" fillId="0" borderId="40" xfId="0" applyFont="1" applyBorder="1" applyAlignment="1">
      <alignment horizontal="right"/>
    </xf>
    <xf numFmtId="2" fontId="20" fillId="5" borderId="8" xfId="4" applyNumberFormat="1" applyFont="1" applyFill="1" applyBorder="1" applyAlignment="1">
      <alignment horizontal="right"/>
    </xf>
    <xf numFmtId="0" fontId="20" fillId="5" borderId="8" xfId="4" applyFont="1" applyFill="1" applyBorder="1" applyAlignment="1">
      <alignment horizontal="right"/>
    </xf>
    <xf numFmtId="0" fontId="7" fillId="0" borderId="14" xfId="4" applyFont="1" applyFill="1" applyBorder="1" applyAlignment="1">
      <alignment horizontal="right"/>
    </xf>
    <xf numFmtId="2" fontId="7" fillId="0" borderId="8" xfId="4" applyNumberFormat="1" applyFont="1" applyBorder="1" applyAlignment="1">
      <alignment horizontal="right"/>
    </xf>
    <xf numFmtId="0" fontId="7" fillId="0" borderId="8" xfId="4" applyNumberFormat="1" applyFont="1" applyBorder="1" applyAlignment="1">
      <alignment horizontal="right"/>
    </xf>
    <xf numFmtId="0" fontId="7" fillId="0" borderId="19" xfId="0" applyFont="1" applyFill="1" applyBorder="1" applyAlignment="1">
      <alignment horizontal="left" vertical="center" wrapText="1"/>
    </xf>
    <xf numFmtId="0" fontId="20" fillId="4" borderId="18" xfId="0" applyFont="1" applyFill="1" applyBorder="1" applyAlignment="1">
      <alignment horizontal="right" wrapText="1"/>
    </xf>
    <xf numFmtId="2" fontId="7" fillId="2" borderId="19" xfId="4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 wrapText="1"/>
    </xf>
    <xf numFmtId="0" fontId="7" fillId="0" borderId="27" xfId="4" applyNumberFormat="1" applyFont="1" applyBorder="1" applyAlignment="1">
      <alignment horizontal="right"/>
    </xf>
    <xf numFmtId="0" fontId="7" fillId="2" borderId="18" xfId="4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wrapText="1"/>
    </xf>
    <xf numFmtId="0" fontId="7" fillId="0" borderId="27" xfId="0" applyFont="1" applyFill="1" applyBorder="1" applyAlignment="1">
      <alignment horizontal="right" wrapText="1"/>
    </xf>
    <xf numFmtId="0" fontId="20" fillId="5" borderId="18" xfId="4" applyFont="1" applyFill="1" applyBorder="1" applyAlignment="1">
      <alignment horizontal="right"/>
    </xf>
    <xf numFmtId="2" fontId="20" fillId="4" borderId="19" xfId="0" applyNumberFormat="1" applyFont="1" applyFill="1" applyBorder="1" applyAlignment="1">
      <alignment horizontal="right"/>
    </xf>
    <xf numFmtId="0" fontId="7" fillId="0" borderId="19" xfId="4" applyFont="1" applyBorder="1" applyAlignment="1">
      <alignment horizontal="right"/>
    </xf>
    <xf numFmtId="0" fontId="20" fillId="0" borderId="27" xfId="0" applyFont="1" applyBorder="1" applyAlignment="1">
      <alignment horizontal="right"/>
    </xf>
    <xf numFmtId="2" fontId="20" fillId="5" borderId="19" xfId="4" applyNumberFormat="1" applyFont="1" applyFill="1" applyBorder="1" applyAlignment="1">
      <alignment horizontal="right"/>
    </xf>
    <xf numFmtId="0" fontId="20" fillId="5" borderId="19" xfId="4" applyFont="1" applyFill="1" applyBorder="1" applyAlignment="1">
      <alignment horizontal="right"/>
    </xf>
    <xf numFmtId="0" fontId="7" fillId="0" borderId="18" xfId="4" applyFont="1" applyBorder="1" applyAlignment="1">
      <alignment horizontal="right"/>
    </xf>
    <xf numFmtId="2" fontId="7" fillId="0" borderId="19" xfId="4" applyNumberFormat="1" applyFont="1" applyBorder="1" applyAlignment="1">
      <alignment horizontal="right"/>
    </xf>
    <xf numFmtId="0" fontId="7" fillId="0" borderId="19" xfId="4" applyNumberFormat="1" applyFont="1" applyBorder="1" applyAlignment="1">
      <alignment horizontal="right"/>
    </xf>
    <xf numFmtId="0" fontId="7" fillId="2" borderId="36" xfId="0" applyFont="1" applyFill="1" applyBorder="1" applyAlignment="1">
      <alignment horizontal="right"/>
    </xf>
    <xf numFmtId="0" fontId="3" fillId="0" borderId="50" xfId="0" applyFont="1" applyFill="1" applyBorder="1" applyAlignment="1">
      <alignment horizontal="left" vertical="center" wrapText="1"/>
    </xf>
    <xf numFmtId="0" fontId="7" fillId="2" borderId="14" xfId="4" applyFont="1" applyFill="1" applyBorder="1" applyAlignment="1">
      <alignment horizontal="right" wrapText="1"/>
    </xf>
    <xf numFmtId="0" fontId="7" fillId="0" borderId="8" xfId="4" applyFont="1" applyFill="1" applyBorder="1" applyAlignment="1" applyProtection="1">
      <alignment horizontal="right" wrapText="1"/>
      <protection locked="0"/>
    </xf>
    <xf numFmtId="0" fontId="7" fillId="0" borderId="40" xfId="4" applyFont="1" applyFill="1" applyBorder="1" applyAlignment="1" applyProtection="1">
      <alignment horizontal="right" wrapText="1"/>
      <protection locked="0"/>
    </xf>
    <xf numFmtId="0" fontId="20" fillId="5" borderId="14" xfId="4" applyFont="1" applyFill="1" applyBorder="1" applyAlignment="1">
      <alignment horizontal="right"/>
    </xf>
    <xf numFmtId="0" fontId="7" fillId="0" borderId="14" xfId="4" applyFont="1" applyBorder="1" applyAlignment="1">
      <alignment horizontal="right"/>
    </xf>
    <xf numFmtId="0" fontId="3" fillId="0" borderId="31" xfId="4" applyFont="1" applyFill="1" applyBorder="1" applyAlignment="1" applyProtection="1">
      <alignment horizontal="left" wrapText="1"/>
      <protection locked="0"/>
    </xf>
    <xf numFmtId="0" fontId="20" fillId="0" borderId="50" xfId="0" applyFont="1" applyBorder="1" applyAlignment="1">
      <alignment horizontal="left" wrapText="1"/>
    </xf>
    <xf numFmtId="0" fontId="20" fillId="0" borderId="18" xfId="0" applyFont="1" applyBorder="1" applyAlignment="1">
      <alignment horizontal="right" wrapText="1"/>
    </xf>
    <xf numFmtId="0" fontId="20" fillId="0" borderId="19" xfId="0" applyFont="1" applyBorder="1" applyAlignment="1">
      <alignment horizontal="right" wrapText="1"/>
    </xf>
    <xf numFmtId="0" fontId="20" fillId="0" borderId="27" xfId="0" applyFont="1" applyBorder="1" applyAlignment="1">
      <alignment horizontal="right" wrapText="1"/>
    </xf>
    <xf numFmtId="0" fontId="7" fillId="0" borderId="18" xfId="4" applyFont="1" applyFill="1" applyBorder="1" applyAlignment="1">
      <alignment horizontal="right"/>
    </xf>
    <xf numFmtId="0" fontId="5" fillId="2" borderId="36" xfId="0" applyFont="1" applyFill="1" applyBorder="1" applyAlignment="1">
      <alignment horizontal="right" vertical="center"/>
    </xf>
    <xf numFmtId="0" fontId="20" fillId="0" borderId="26" xfId="0" applyFont="1" applyBorder="1" applyAlignment="1">
      <alignment horizontal="right"/>
    </xf>
    <xf numFmtId="0" fontId="7" fillId="0" borderId="21" xfId="4" applyFont="1" applyFill="1" applyBorder="1" applyAlignment="1"/>
    <xf numFmtId="0" fontId="20" fillId="0" borderId="21" xfId="0" applyFont="1" applyBorder="1"/>
    <xf numFmtId="0" fontId="20" fillId="0" borderId="26" xfId="0" applyFont="1" applyBorder="1"/>
    <xf numFmtId="0" fontId="7" fillId="0" borderId="45" xfId="4" applyNumberFormat="1" applyFont="1" applyBorder="1" applyAlignment="1">
      <alignment horizontal="center"/>
    </xf>
    <xf numFmtId="0" fontId="28" fillId="0" borderId="38" xfId="0" applyFont="1" applyBorder="1" applyAlignment="1">
      <alignment horizontal="center" vertical="center" wrapText="1"/>
    </xf>
    <xf numFmtId="0" fontId="17" fillId="0" borderId="78" xfId="16" applyBorder="1"/>
    <xf numFmtId="0" fontId="2" fillId="0" borderId="2" xfId="4" applyFont="1" applyFill="1" applyBorder="1" applyAlignment="1" applyProtection="1">
      <alignment horizontal="left" wrapText="1"/>
      <protection locked="0"/>
    </xf>
    <xf numFmtId="2" fontId="17" fillId="0" borderId="79" xfId="16" applyNumberFormat="1" applyBorder="1"/>
    <xf numFmtId="0" fontId="3" fillId="0" borderId="44" xfId="0" applyFont="1" applyFill="1" applyBorder="1" applyAlignment="1">
      <alignment horizontal="left" vertical="center" wrapText="1"/>
    </xf>
    <xf numFmtId="0" fontId="17" fillId="0" borderId="80" xfId="16" applyBorder="1"/>
    <xf numFmtId="2" fontId="17" fillId="0" borderId="83" xfId="16" applyNumberFormat="1" applyBorder="1"/>
    <xf numFmtId="2" fontId="17" fillId="0" borderId="81" xfId="16" applyNumberFormat="1" applyBorder="1"/>
    <xf numFmtId="2" fontId="10" fillId="2" borderId="57" xfId="4" applyNumberFormat="1" applyFont="1" applyFill="1" applyBorder="1" applyAlignment="1">
      <alignment horizontal="left" vertical="center"/>
    </xf>
    <xf numFmtId="2" fontId="17" fillId="0" borderId="84" xfId="16" applyNumberFormat="1" applyBorder="1"/>
    <xf numFmtId="0" fontId="17" fillId="0" borderId="75" xfId="16" applyBorder="1"/>
    <xf numFmtId="2" fontId="17" fillId="0" borderId="75" xfId="16" applyNumberFormat="1" applyBorder="1"/>
    <xf numFmtId="2" fontId="26" fillId="0" borderId="59" xfId="0" applyNumberFormat="1" applyFont="1" applyBorder="1" applyAlignment="1">
      <alignment horizontal="center" vertical="center" wrapText="1"/>
    </xf>
    <xf numFmtId="2" fontId="2" fillId="0" borderId="4" xfId="19" applyNumberFormat="1" applyFont="1" applyBorder="1" applyAlignment="1">
      <alignment horizontal="center" vertical="center"/>
    </xf>
    <xf numFmtId="0" fontId="17" fillId="0" borderId="82" xfId="16" applyBorder="1"/>
    <xf numFmtId="0" fontId="17" fillId="0" borderId="75" xfId="16" applyBorder="1"/>
    <xf numFmtId="2" fontId="17" fillId="0" borderId="75" xfId="16" applyNumberFormat="1" applyBorder="1"/>
    <xf numFmtId="2" fontId="26" fillId="0" borderId="58" xfId="0" applyNumberFormat="1" applyFont="1" applyBorder="1" applyAlignment="1">
      <alignment horizontal="center" vertical="center"/>
    </xf>
    <xf numFmtId="0" fontId="17" fillId="0" borderId="75" xfId="16" applyBorder="1"/>
    <xf numFmtId="2" fontId="17" fillId="0" borderId="75" xfId="16" applyNumberFormat="1" applyBorder="1"/>
    <xf numFmtId="2" fontId="26" fillId="0" borderId="58" xfId="0" applyNumberFormat="1" applyFont="1" applyBorder="1" applyAlignment="1">
      <alignment horizontal="center" vertical="center"/>
    </xf>
    <xf numFmtId="2" fontId="2" fillId="0" borderId="4" xfId="19" applyNumberFormat="1" applyFont="1" applyBorder="1" applyAlignment="1">
      <alignment horizontal="right" vertical="center"/>
    </xf>
    <xf numFmtId="2" fontId="17" fillId="0" borderId="75" xfId="16" applyNumberFormat="1" applyBorder="1"/>
    <xf numFmtId="2" fontId="2" fillId="0" borderId="4" xfId="19" applyNumberFormat="1" applyFont="1" applyBorder="1" applyAlignment="1">
      <alignment horizontal="center" vertical="center"/>
    </xf>
    <xf numFmtId="2" fontId="17" fillId="0" borderId="77" xfId="16" applyNumberFormat="1" applyBorder="1"/>
    <xf numFmtId="0" fontId="17" fillId="0" borderId="85" xfId="16" applyBorder="1"/>
    <xf numFmtId="0" fontId="17" fillId="0" borderId="75" xfId="16" applyBorder="1"/>
    <xf numFmtId="2" fontId="17" fillId="0" borderId="75" xfId="16" applyNumberFormat="1" applyBorder="1"/>
    <xf numFmtId="2" fontId="17" fillId="0" borderId="75" xfId="16" applyNumberFormat="1" applyBorder="1"/>
    <xf numFmtId="2" fontId="17" fillId="0" borderId="77" xfId="16" applyNumberFormat="1" applyBorder="1"/>
    <xf numFmtId="2" fontId="17" fillId="0" borderId="75" xfId="16" applyNumberFormat="1" applyBorder="1"/>
    <xf numFmtId="2" fontId="2" fillId="0" borderId="4" xfId="19" applyNumberFormat="1" applyFont="1" applyBorder="1" applyAlignment="1">
      <alignment horizontal="center" vertical="center"/>
    </xf>
    <xf numFmtId="2" fontId="17" fillId="0" borderId="77" xfId="16" applyNumberFormat="1" applyBorder="1"/>
    <xf numFmtId="2" fontId="17" fillId="0" borderId="75" xfId="16" applyNumberFormat="1" applyBorder="1"/>
    <xf numFmtId="2" fontId="2" fillId="0" borderId="4" xfId="19" applyNumberFormat="1" applyFont="1" applyBorder="1" applyAlignment="1">
      <alignment horizontal="center" vertical="center"/>
    </xf>
    <xf numFmtId="0" fontId="17" fillId="0" borderId="75" xfId="16" applyBorder="1"/>
    <xf numFmtId="2" fontId="17" fillId="0" borderId="75" xfId="16" applyNumberFormat="1" applyBorder="1"/>
    <xf numFmtId="2" fontId="2" fillId="0" borderId="4" xfId="19" applyNumberFormat="1" applyFont="1" applyBorder="1" applyAlignment="1">
      <alignment horizontal="center" vertical="center"/>
    </xf>
    <xf numFmtId="0" fontId="17" fillId="0" borderId="75" xfId="16" applyBorder="1"/>
    <xf numFmtId="2" fontId="17" fillId="0" borderId="75" xfId="16" applyNumberFormat="1" applyBorder="1"/>
    <xf numFmtId="0" fontId="20" fillId="4" borderId="14" xfId="0" applyFont="1" applyFill="1" applyBorder="1" applyAlignment="1">
      <alignment horizontal="right" vertical="center"/>
    </xf>
    <xf numFmtId="0" fontId="20" fillId="4" borderId="11" xfId="0" applyFont="1" applyFill="1" applyBorder="1" applyAlignment="1">
      <alignment horizontal="right" vertical="center"/>
    </xf>
    <xf numFmtId="2" fontId="17" fillId="0" borderId="75" xfId="16" applyNumberFormat="1" applyBorder="1"/>
    <xf numFmtId="2" fontId="17" fillId="0" borderId="76" xfId="16" applyNumberFormat="1" applyBorder="1"/>
    <xf numFmtId="2" fontId="2" fillId="0" borderId="2" xfId="19" applyNumberFormat="1" applyFont="1" applyBorder="1" applyAlignment="1">
      <alignment horizontal="right" vertical="center"/>
    </xf>
    <xf numFmtId="2" fontId="7" fillId="14" borderId="39" xfId="4" applyNumberFormat="1" applyFont="1" applyFill="1" applyBorder="1" applyAlignment="1">
      <alignment horizontal="right"/>
    </xf>
    <xf numFmtId="0" fontId="5" fillId="0" borderId="38" xfId="4" applyFont="1" applyFill="1" applyBorder="1" applyAlignment="1"/>
    <xf numFmtId="0" fontId="20" fillId="0" borderId="22" xfId="0" applyFont="1" applyBorder="1"/>
    <xf numFmtId="0" fontId="20" fillId="0" borderId="27" xfId="0" applyFont="1" applyBorder="1" applyAlignment="1">
      <alignment horizontal="center"/>
    </xf>
    <xf numFmtId="0" fontId="20" fillId="0" borderId="19" xfId="0" applyFont="1" applyBorder="1" applyAlignment="1">
      <alignment horizontal="right"/>
    </xf>
    <xf numFmtId="0" fontId="5" fillId="0" borderId="18" xfId="4" applyFont="1" applyFill="1" applyBorder="1" applyAlignment="1"/>
    <xf numFmtId="2" fontId="7" fillId="0" borderId="19" xfId="4" applyNumberFormat="1" applyFont="1" applyBorder="1" applyAlignment="1">
      <alignment horizontal="center"/>
    </xf>
    <xf numFmtId="2" fontId="20" fillId="0" borderId="68" xfId="0" applyNumberFormat="1" applyFont="1" applyBorder="1" applyAlignment="1">
      <alignment horizontal="center"/>
    </xf>
    <xf numFmtId="2" fontId="20" fillId="0" borderId="21" xfId="0" applyNumberFormat="1" applyFont="1" applyBorder="1" applyAlignment="1">
      <alignment horizontal="center"/>
    </xf>
    <xf numFmtId="2" fontId="20" fillId="0" borderId="20" xfId="0" applyNumberFormat="1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2" fontId="20" fillId="0" borderId="37" xfId="0" applyNumberFormat="1" applyFont="1" applyBorder="1" applyAlignment="1">
      <alignment horizontal="center"/>
    </xf>
    <xf numFmtId="2" fontId="20" fillId="0" borderId="23" xfId="0" applyNumberFormat="1" applyFont="1" applyBorder="1" applyAlignment="1">
      <alignment horizontal="center"/>
    </xf>
    <xf numFmtId="0" fontId="7" fillId="0" borderId="46" xfId="4" applyFont="1" applyFill="1" applyBorder="1" applyAlignment="1"/>
    <xf numFmtId="0" fontId="7" fillId="0" borderId="5" xfId="0" applyFont="1" applyBorder="1" applyAlignment="1">
      <alignment horizontal="left" wrapText="1"/>
    </xf>
    <xf numFmtId="0" fontId="20" fillId="0" borderId="39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0" fillId="0" borderId="5" xfId="0" applyFont="1" applyBorder="1" applyAlignment="1">
      <alignment horizontal="left" wrapText="1"/>
    </xf>
    <xf numFmtId="0" fontId="20" fillId="4" borderId="38" xfId="0" applyFont="1" applyFill="1" applyBorder="1" applyAlignment="1">
      <alignment horizontal="center" wrapText="1"/>
    </xf>
    <xf numFmtId="2" fontId="19" fillId="2" borderId="19" xfId="4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center" wrapText="1"/>
    </xf>
    <xf numFmtId="0" fontId="20" fillId="0" borderId="28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0" fillId="4" borderId="11" xfId="0" applyFont="1" applyFill="1" applyBorder="1" applyAlignment="1">
      <alignment horizontal="center" wrapText="1"/>
    </xf>
    <xf numFmtId="0" fontId="7" fillId="0" borderId="12" xfId="4" applyFont="1" applyFill="1" applyBorder="1" applyAlignment="1" applyProtection="1">
      <alignment horizontal="center" wrapText="1"/>
      <protection locked="0"/>
    </xf>
    <xf numFmtId="0" fontId="7" fillId="0" borderId="4" xfId="4" applyFont="1" applyFill="1" applyBorder="1" applyAlignment="1" applyProtection="1">
      <alignment horizontal="center" wrapText="1"/>
      <protection locked="0"/>
    </xf>
    <xf numFmtId="0" fontId="19" fillId="2" borderId="38" xfId="4" applyFont="1" applyFill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7" fillId="0" borderId="3" xfId="4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0" fontId="20" fillId="0" borderId="2" xfId="0" applyFont="1" applyBorder="1" applyAlignment="1">
      <alignment horizontal="left" wrapText="1"/>
    </xf>
    <xf numFmtId="0" fontId="7" fillId="0" borderId="29" xfId="4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horizontal="center" wrapText="1"/>
    </xf>
    <xf numFmtId="2" fontId="20" fillId="4" borderId="21" xfId="0" applyNumberFormat="1" applyFont="1" applyFill="1" applyBorder="1" applyAlignment="1">
      <alignment horizontal="center"/>
    </xf>
    <xf numFmtId="0" fontId="7" fillId="0" borderId="11" xfId="4" applyNumberFormat="1" applyFont="1" applyBorder="1" applyAlignment="1">
      <alignment horizontal="right"/>
    </xf>
    <xf numFmtId="0" fontId="7" fillId="0" borderId="12" xfId="4" applyNumberFormat="1" applyFont="1" applyBorder="1" applyAlignment="1">
      <alignment horizontal="right"/>
    </xf>
    <xf numFmtId="0" fontId="7" fillId="0" borderId="38" xfId="4" applyNumberFormat="1" applyFont="1" applyBorder="1" applyAlignment="1">
      <alignment horizontal="right"/>
    </xf>
    <xf numFmtId="0" fontId="7" fillId="0" borderId="13" xfId="4" applyNumberFormat="1" applyFont="1" applyBorder="1" applyAlignment="1">
      <alignment horizontal="right"/>
    </xf>
    <xf numFmtId="0" fontId="7" fillId="0" borderId="14" xfId="4" applyNumberFormat="1" applyFont="1" applyBorder="1" applyAlignment="1">
      <alignment horizontal="right"/>
    </xf>
    <xf numFmtId="0" fontId="20" fillId="5" borderId="47" xfId="4" applyFont="1" applyFill="1" applyBorder="1" applyAlignment="1">
      <alignment horizontal="center"/>
    </xf>
    <xf numFmtId="0" fontId="7" fillId="0" borderId="55" xfId="4" applyFont="1" applyBorder="1" applyAlignment="1">
      <alignment horizontal="center"/>
    </xf>
    <xf numFmtId="2" fontId="20" fillId="5" borderId="46" xfId="4" applyNumberFormat="1" applyFont="1" applyFill="1" applyBorder="1" applyAlignment="1">
      <alignment horizontal="center"/>
    </xf>
    <xf numFmtId="0" fontId="20" fillId="0" borderId="3" xfId="0" applyFont="1" applyBorder="1" applyAlignment="1">
      <alignment horizontal="center" wrapText="1"/>
    </xf>
    <xf numFmtId="0" fontId="7" fillId="3" borderId="40" xfId="1" applyFont="1" applyFill="1" applyBorder="1" applyAlignment="1">
      <alignment horizontal="left" wrapText="1"/>
    </xf>
    <xf numFmtId="0" fontId="7" fillId="3" borderId="35" xfId="1" applyFont="1" applyFill="1" applyBorder="1" applyAlignment="1">
      <alignment horizontal="center" wrapText="1"/>
    </xf>
    <xf numFmtId="0" fontId="9" fillId="0" borderId="4" xfId="4" applyBorder="1"/>
    <xf numFmtId="0" fontId="9" fillId="0" borderId="7" xfId="4" applyBorder="1"/>
    <xf numFmtId="0" fontId="9" fillId="0" borderId="6" xfId="4" applyBorder="1"/>
    <xf numFmtId="0" fontId="9" fillId="0" borderId="2" xfId="4" applyBorder="1"/>
    <xf numFmtId="0" fontId="9" fillId="0" borderId="8" xfId="4" applyBorder="1"/>
    <xf numFmtId="0" fontId="7" fillId="0" borderId="51" xfId="0" applyFont="1" applyBorder="1" applyAlignment="1">
      <alignment horizontal="left" wrapText="1"/>
    </xf>
    <xf numFmtId="0" fontId="7" fillId="0" borderId="3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7" xfId="0" applyFont="1" applyFill="1" applyBorder="1" applyAlignment="1">
      <alignment horizontal="center" wrapText="1"/>
    </xf>
    <xf numFmtId="0" fontId="7" fillId="5" borderId="18" xfId="4" applyFont="1" applyFill="1" applyBorder="1" applyAlignment="1">
      <alignment horizontal="center"/>
    </xf>
    <xf numFmtId="0" fontId="5" fillId="0" borderId="48" xfId="1" applyFont="1" applyBorder="1" applyAlignment="1">
      <alignment horizontal="center" wrapText="1"/>
    </xf>
    <xf numFmtId="0" fontId="5" fillId="0" borderId="1" xfId="1" applyFont="1" applyBorder="1" applyAlignment="1">
      <alignment horizontal="left" wrapText="1"/>
    </xf>
    <xf numFmtId="2" fontId="19" fillId="7" borderId="2" xfId="1" applyNumberFormat="1" applyFont="1" applyFill="1" applyBorder="1" applyAlignment="1">
      <alignment horizontal="center"/>
    </xf>
    <xf numFmtId="0" fontId="7" fillId="0" borderId="30" xfId="1" applyFont="1" applyBorder="1" applyAlignment="1">
      <alignment horizontal="center" wrapText="1"/>
    </xf>
    <xf numFmtId="2" fontId="20" fillId="8" borderId="2" xfId="0" applyNumberFormat="1" applyFont="1" applyFill="1" applyBorder="1" applyAlignment="1">
      <alignment horizontal="center"/>
    </xf>
    <xf numFmtId="0" fontId="19" fillId="3" borderId="13" xfId="2" applyFont="1" applyFill="1" applyBorder="1" applyAlignment="1">
      <alignment horizontal="center"/>
    </xf>
    <xf numFmtId="0" fontId="7" fillId="0" borderId="64" xfId="4" applyFont="1" applyFill="1" applyBorder="1" applyAlignment="1" applyProtection="1">
      <alignment horizontal="right" vertical="center" wrapText="1"/>
      <protection locked="0"/>
    </xf>
    <xf numFmtId="0" fontId="7" fillId="0" borderId="29" xfId="4" applyFont="1" applyFill="1" applyBorder="1" applyAlignment="1" applyProtection="1">
      <alignment horizontal="right" vertical="center" wrapText="1"/>
      <protection locked="0"/>
    </xf>
    <xf numFmtId="0" fontId="7" fillId="0" borderId="64" xfId="0" applyFont="1" applyBorder="1" applyAlignment="1">
      <alignment horizontal="right" wrapText="1"/>
    </xf>
    <xf numFmtId="0" fontId="7" fillId="0" borderId="29" xfId="0" applyFont="1" applyBorder="1" applyAlignment="1">
      <alignment horizontal="right" wrapText="1"/>
    </xf>
    <xf numFmtId="0" fontId="5" fillId="0" borderId="64" xfId="0" applyFont="1" applyBorder="1" applyAlignment="1">
      <alignment horizontal="right" wrapText="1"/>
    </xf>
    <xf numFmtId="0" fontId="5" fillId="0" borderId="29" xfId="0" applyFont="1" applyBorder="1" applyAlignment="1">
      <alignment horizontal="right" wrapText="1"/>
    </xf>
    <xf numFmtId="0" fontId="7" fillId="0" borderId="64" xfId="0" applyFont="1" applyFill="1" applyBorder="1" applyAlignment="1">
      <alignment horizontal="right" wrapText="1"/>
    </xf>
    <xf numFmtId="0" fontId="7" fillId="0" borderId="29" xfId="0" applyFont="1" applyFill="1" applyBorder="1" applyAlignment="1">
      <alignment horizontal="right" wrapText="1"/>
    </xf>
    <xf numFmtId="0" fontId="20" fillId="0" borderId="64" xfId="0" applyFont="1" applyBorder="1" applyAlignment="1">
      <alignment horizontal="right" wrapText="1"/>
    </xf>
    <xf numFmtId="0" fontId="20" fillId="0" borderId="29" xfId="0" applyFont="1" applyBorder="1" applyAlignment="1">
      <alignment horizontal="right" wrapText="1"/>
    </xf>
    <xf numFmtId="0" fontId="5" fillId="0" borderId="6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5" fillId="0" borderId="29" xfId="0" applyFont="1" applyBorder="1" applyAlignment="1">
      <alignment horizontal="right" vertical="top" wrapText="1"/>
    </xf>
    <xf numFmtId="0" fontId="5" fillId="0" borderId="64" xfId="1" applyFont="1" applyBorder="1" applyAlignment="1">
      <alignment horizontal="right" wrapText="1"/>
    </xf>
    <xf numFmtId="0" fontId="5" fillId="0" borderId="29" xfId="1" applyFont="1" applyBorder="1" applyAlignment="1">
      <alignment horizontal="right" wrapText="1"/>
    </xf>
    <xf numFmtId="0" fontId="7" fillId="3" borderId="64" xfId="1" applyFont="1" applyFill="1" applyBorder="1" applyAlignment="1">
      <alignment horizontal="right" wrapText="1"/>
    </xf>
    <xf numFmtId="0" fontId="7" fillId="3" borderId="29" xfId="1" applyFont="1" applyFill="1" applyBorder="1" applyAlignment="1">
      <alignment horizontal="right" wrapText="1"/>
    </xf>
    <xf numFmtId="0" fontId="7" fillId="0" borderId="64" xfId="4" applyFont="1" applyFill="1" applyBorder="1" applyAlignment="1" applyProtection="1">
      <alignment horizontal="right" wrapText="1"/>
      <protection locked="0"/>
    </xf>
    <xf numFmtId="0" fontId="7" fillId="0" borderId="29" xfId="4" applyFont="1" applyFill="1" applyBorder="1" applyAlignment="1" applyProtection="1">
      <alignment horizontal="right" wrapText="1"/>
      <protection locked="0"/>
    </xf>
    <xf numFmtId="0" fontId="5" fillId="0" borderId="64" xfId="4" applyFont="1" applyFill="1" applyBorder="1" applyAlignment="1" applyProtection="1">
      <alignment horizontal="right" wrapText="1"/>
      <protection locked="0"/>
    </xf>
    <xf numFmtId="0" fontId="5" fillId="0" borderId="29" xfId="4" applyFont="1" applyFill="1" applyBorder="1" applyAlignment="1" applyProtection="1">
      <alignment horizontal="right" wrapText="1"/>
      <protection locked="0"/>
    </xf>
    <xf numFmtId="0" fontId="7" fillId="0" borderId="74" xfId="4" applyFont="1" applyFill="1" applyBorder="1" applyAlignment="1" applyProtection="1">
      <alignment horizontal="right" wrapText="1"/>
      <protection locked="0"/>
    </xf>
    <xf numFmtId="0" fontId="7" fillId="0" borderId="35" xfId="4" applyFont="1" applyFill="1" applyBorder="1" applyAlignment="1" applyProtection="1">
      <alignment horizontal="right" wrapText="1"/>
      <protection locked="0"/>
    </xf>
    <xf numFmtId="0" fontId="7" fillId="0" borderId="64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20" fillId="0" borderId="73" xfId="0" applyFont="1" applyBorder="1" applyAlignment="1">
      <alignment horizontal="right" wrapText="1"/>
    </xf>
    <xf numFmtId="0" fontId="20" fillId="0" borderId="36" xfId="0" applyFont="1" applyBorder="1" applyAlignment="1">
      <alignment horizontal="right" wrapText="1"/>
    </xf>
    <xf numFmtId="0" fontId="5" fillId="0" borderId="60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48" xfId="0" applyFont="1" applyBorder="1" applyAlignment="1">
      <alignment horizontal="right" wrapText="1"/>
    </xf>
    <xf numFmtId="0" fontId="20" fillId="0" borderId="41" xfId="0" applyFont="1" applyBorder="1" applyAlignment="1">
      <alignment horizontal="right" wrapText="1"/>
    </xf>
    <xf numFmtId="0" fontId="20" fillId="0" borderId="28" xfId="0" applyFont="1" applyBorder="1" applyAlignment="1">
      <alignment horizontal="right" wrapText="1"/>
    </xf>
    <xf numFmtId="0" fontId="7" fillId="0" borderId="73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20" fillId="0" borderId="74" xfId="0" applyFont="1" applyBorder="1" applyAlignment="1">
      <alignment horizontal="right" wrapText="1"/>
    </xf>
    <xf numFmtId="0" fontId="20" fillId="0" borderId="8" xfId="0" applyFont="1" applyBorder="1" applyAlignment="1">
      <alignment horizontal="right" wrapText="1"/>
    </xf>
    <xf numFmtId="0" fontId="20" fillId="0" borderId="35" xfId="0" applyFont="1" applyBorder="1" applyAlignment="1">
      <alignment horizontal="right" wrapText="1"/>
    </xf>
    <xf numFmtId="0" fontId="7" fillId="0" borderId="60" xfId="4" applyFont="1" applyFill="1" applyBorder="1" applyAlignment="1" applyProtection="1">
      <alignment horizontal="right" wrapText="1"/>
      <protection locked="0"/>
    </xf>
    <xf numFmtId="0" fontId="7" fillId="0" borderId="7" xfId="4" applyFont="1" applyFill="1" applyBorder="1" applyAlignment="1" applyProtection="1">
      <alignment horizontal="right" wrapText="1"/>
      <protection locked="0"/>
    </xf>
    <xf numFmtId="0" fontId="7" fillId="0" borderId="48" xfId="4" applyFont="1" applyFill="1" applyBorder="1" applyAlignment="1" applyProtection="1">
      <alignment horizontal="right" wrapText="1"/>
      <protection locked="0"/>
    </xf>
    <xf numFmtId="0" fontId="7" fillId="0" borderId="60" xfId="0" applyFont="1" applyBorder="1" applyAlignment="1">
      <alignment horizontal="right" wrapText="1"/>
    </xf>
    <xf numFmtId="0" fontId="7" fillId="0" borderId="7" xfId="0" applyFont="1" applyBorder="1" applyAlignment="1">
      <alignment horizontal="right" wrapText="1"/>
    </xf>
    <xf numFmtId="0" fontId="7" fillId="0" borderId="48" xfId="0" applyFont="1" applyBorder="1" applyAlignment="1">
      <alignment horizontal="right" wrapText="1"/>
    </xf>
    <xf numFmtId="0" fontId="7" fillId="0" borderId="60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horizontal="right" wrapText="1"/>
    </xf>
    <xf numFmtId="0" fontId="7" fillId="0" borderId="48" xfId="0" applyFont="1" applyFill="1" applyBorder="1" applyAlignment="1">
      <alignment horizontal="right" wrapText="1"/>
    </xf>
    <xf numFmtId="2" fontId="7" fillId="0" borderId="4" xfId="0" applyNumberFormat="1" applyFont="1" applyBorder="1" applyAlignment="1">
      <alignment horizontal="right" wrapText="1"/>
    </xf>
    <xf numFmtId="2" fontId="7" fillId="0" borderId="4" xfId="0" applyNumberFormat="1" applyFont="1" applyFill="1" applyBorder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2" fontId="5" fillId="0" borderId="4" xfId="0" applyNumberFormat="1" applyFont="1" applyBorder="1" applyAlignment="1">
      <alignment horizontal="right" vertical="top" wrapText="1"/>
    </xf>
    <xf numFmtId="2" fontId="7" fillId="0" borderId="4" xfId="4" applyNumberFormat="1" applyFont="1" applyFill="1" applyBorder="1" applyAlignment="1" applyProtection="1">
      <alignment horizontal="right" wrapText="1"/>
      <protection locked="0"/>
    </xf>
    <xf numFmtId="2" fontId="20" fillId="0" borderId="4" xfId="0" applyNumberFormat="1" applyFont="1" applyBorder="1" applyAlignment="1">
      <alignment horizontal="right" wrapText="1"/>
    </xf>
    <xf numFmtId="2" fontId="5" fillId="0" borderId="4" xfId="4" applyNumberFormat="1" applyFont="1" applyFill="1" applyBorder="1" applyAlignment="1" applyProtection="1">
      <alignment horizontal="right" wrapText="1"/>
      <protection locked="0"/>
    </xf>
    <xf numFmtId="2" fontId="7" fillId="0" borderId="4" xfId="4" applyNumberFormat="1" applyFont="1" applyFill="1" applyBorder="1" applyAlignment="1" applyProtection="1">
      <alignment horizontal="right" vertical="center" wrapText="1"/>
      <protection locked="0"/>
    </xf>
    <xf numFmtId="2" fontId="5" fillId="0" borderId="7" xfId="0" applyNumberFormat="1" applyFont="1" applyBorder="1" applyAlignment="1">
      <alignment horizontal="right" wrapText="1"/>
    </xf>
    <xf numFmtId="2" fontId="7" fillId="0" borderId="7" xfId="0" applyNumberFormat="1" applyFont="1" applyFill="1" applyBorder="1" applyAlignment="1">
      <alignment horizontal="right" wrapText="1"/>
    </xf>
    <xf numFmtId="2" fontId="5" fillId="0" borderId="4" xfId="1" applyNumberFormat="1" applyFont="1" applyBorder="1" applyAlignment="1">
      <alignment horizontal="right" wrapText="1"/>
    </xf>
    <xf numFmtId="2" fontId="7" fillId="3" borderId="4" xfId="1" applyNumberFormat="1" applyFont="1" applyFill="1" applyBorder="1" applyAlignment="1">
      <alignment horizontal="right" wrapText="1"/>
    </xf>
    <xf numFmtId="2" fontId="20" fillId="0" borderId="8" xfId="0" applyNumberFormat="1" applyFont="1" applyBorder="1" applyAlignment="1">
      <alignment horizontal="right" wrapText="1"/>
    </xf>
    <xf numFmtId="2" fontId="20" fillId="0" borderId="6" xfId="0" applyNumberFormat="1" applyFont="1" applyBorder="1" applyAlignment="1">
      <alignment horizontal="right" wrapText="1"/>
    </xf>
    <xf numFmtId="2" fontId="7" fillId="0" borderId="19" xfId="0" applyNumberFormat="1" applyFont="1" applyFill="1" applyBorder="1" applyAlignment="1">
      <alignment horizontal="right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62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9" fillId="0" borderId="0" xfId="4" applyBorder="1" applyAlignment="1"/>
    <xf numFmtId="0" fontId="14" fillId="0" borderId="0" xfId="4" applyFont="1" applyBorder="1" applyAlignment="1"/>
    <xf numFmtId="0" fontId="21" fillId="0" borderId="3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top" wrapText="1"/>
    </xf>
  </cellXfs>
  <cellStyles count="30">
    <cellStyle name="Excel Built-in Normal" xfId="1"/>
    <cellStyle name="Excel Built-in Normal 1" xfId="6"/>
    <cellStyle name="Excel Built-in Normal 2" xfId="2"/>
    <cellStyle name="TableStyleLight1" xfId="5"/>
    <cellStyle name="Денежный 2" xfId="25"/>
    <cellStyle name="Обычный" xfId="0" builtinId="0"/>
    <cellStyle name="Обычный 2" xfId="7"/>
    <cellStyle name="Обычный 2 2" xfId="8"/>
    <cellStyle name="Обычный 2 2 2" xfId="19"/>
    <cellStyle name="Обычный 2 2 3" xfId="22"/>
    <cellStyle name="Обычный 2 2 4" xfId="14"/>
    <cellStyle name="Обычный 2 3" xfId="10"/>
    <cellStyle name="Обычный 2 3 2" xfId="23"/>
    <cellStyle name="Обычный 2 3 3" xfId="18"/>
    <cellStyle name="Обычный 2 4" xfId="12"/>
    <cellStyle name="Обычный 3" xfId="4"/>
    <cellStyle name="Обычный 3 2" xfId="20"/>
    <cellStyle name="Обычный 3 2 2" xfId="26"/>
    <cellStyle name="Обычный 3 3" xfId="24"/>
    <cellStyle name="Обычный 3 4" xfId="13"/>
    <cellStyle name="Обычный 4" xfId="3"/>
    <cellStyle name="Обычный 4 2" xfId="9"/>
    <cellStyle name="Обычный 4 2 2" xfId="28"/>
    <cellStyle name="Обычный 4 3" xfId="27"/>
    <cellStyle name="Обычный 4 4" xfId="15"/>
    <cellStyle name="Обычный 5" xfId="11"/>
    <cellStyle name="Обычный 5 2" xfId="29"/>
    <cellStyle name="Обычный 5 3" xfId="16"/>
    <cellStyle name="Обычный 6" xfId="17"/>
    <cellStyle name="Обычный 7" xfId="21"/>
  </cellStyles>
  <dxfs count="131"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</dxfs>
  <tableStyles count="0" defaultTableStyle="TableStyleMedium2" defaultPivotStyle="PivotStyleLight16"/>
  <colors>
    <mruColors>
      <color rgb="FFA0A0A0"/>
      <color rgb="FFFF9408"/>
      <color rgb="FFFF66CC"/>
      <color rgb="FFFFCCCC"/>
      <color rgb="FFCCFF99"/>
      <color rgb="FFCCECFF"/>
      <color rgb="FF660066"/>
      <color rgb="FFAE0202"/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Обществознание </a:t>
            </a:r>
            <a:r>
              <a:rPr lang="ru-RU" baseline="0"/>
              <a:t> ОГЭ 2020 - 2015</a:t>
            </a:r>
            <a:endParaRPr lang="ru-RU"/>
          </a:p>
        </c:rich>
      </c:tx>
      <c:layout>
        <c:manualLayout>
          <c:xMode val="edge"/>
          <c:yMode val="edge"/>
          <c:x val="2.2594617527836463E-2"/>
          <c:y val="1.95555897808911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9031976026502011E-2"/>
          <c:y val="8.2143287644599966E-2"/>
          <c:w val="0.973465185486033"/>
          <c:h val="0.56822397200349983"/>
        </c:manualLayout>
      </c:layout>
      <c:lineChart>
        <c:grouping val="standard"/>
        <c:varyColors val="0"/>
        <c:ser>
          <c:idx val="11"/>
          <c:order val="0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районам'!$E$5:$E$130</c:f>
              <c:numCache>
                <c:formatCode>Основной</c:formatCode>
                <c:ptCount val="126"/>
                <c:pt idx="0">
                  <c:v>3.23</c:v>
                </c:pt>
                <c:pt idx="1">
                  <c:v>3.23</c:v>
                </c:pt>
                <c:pt idx="2">
                  <c:v>3.23</c:v>
                </c:pt>
                <c:pt idx="3">
                  <c:v>3.23</c:v>
                </c:pt>
                <c:pt idx="4">
                  <c:v>3.23</c:v>
                </c:pt>
                <c:pt idx="5">
                  <c:v>3.23</c:v>
                </c:pt>
                <c:pt idx="6">
                  <c:v>3.23</c:v>
                </c:pt>
                <c:pt idx="7">
                  <c:v>3.23</c:v>
                </c:pt>
                <c:pt idx="8">
                  <c:v>3.23</c:v>
                </c:pt>
                <c:pt idx="9">
                  <c:v>3.23</c:v>
                </c:pt>
                <c:pt idx="10">
                  <c:v>3.23</c:v>
                </c:pt>
                <c:pt idx="11">
                  <c:v>3.23</c:v>
                </c:pt>
                <c:pt idx="12">
                  <c:v>3.23</c:v>
                </c:pt>
                <c:pt idx="13">
                  <c:v>3.23</c:v>
                </c:pt>
                <c:pt idx="14">
                  <c:v>3.23</c:v>
                </c:pt>
                <c:pt idx="15">
                  <c:v>3.23</c:v>
                </c:pt>
                <c:pt idx="16">
                  <c:v>3.23</c:v>
                </c:pt>
                <c:pt idx="17">
                  <c:v>3.23</c:v>
                </c:pt>
                <c:pt idx="18">
                  <c:v>3.23</c:v>
                </c:pt>
                <c:pt idx="19">
                  <c:v>3.23</c:v>
                </c:pt>
                <c:pt idx="20">
                  <c:v>3.23</c:v>
                </c:pt>
                <c:pt idx="21">
                  <c:v>3.23</c:v>
                </c:pt>
                <c:pt idx="22">
                  <c:v>3.23</c:v>
                </c:pt>
                <c:pt idx="23">
                  <c:v>3.23</c:v>
                </c:pt>
                <c:pt idx="24">
                  <c:v>3.23</c:v>
                </c:pt>
                <c:pt idx="25">
                  <c:v>3.23</c:v>
                </c:pt>
                <c:pt idx="26">
                  <c:v>3.23</c:v>
                </c:pt>
                <c:pt idx="27">
                  <c:v>3.23</c:v>
                </c:pt>
                <c:pt idx="28">
                  <c:v>3.23</c:v>
                </c:pt>
                <c:pt idx="29">
                  <c:v>3.23</c:v>
                </c:pt>
                <c:pt idx="30">
                  <c:v>3.23</c:v>
                </c:pt>
                <c:pt idx="31">
                  <c:v>3.23</c:v>
                </c:pt>
                <c:pt idx="32">
                  <c:v>3.23</c:v>
                </c:pt>
                <c:pt idx="33">
                  <c:v>3.23</c:v>
                </c:pt>
                <c:pt idx="34">
                  <c:v>3.23</c:v>
                </c:pt>
                <c:pt idx="35">
                  <c:v>3.23</c:v>
                </c:pt>
                <c:pt idx="36">
                  <c:v>3.23</c:v>
                </c:pt>
                <c:pt idx="37">
                  <c:v>3.23</c:v>
                </c:pt>
                <c:pt idx="38">
                  <c:v>3.23</c:v>
                </c:pt>
                <c:pt idx="39">
                  <c:v>3.23</c:v>
                </c:pt>
                <c:pt idx="40">
                  <c:v>3.23</c:v>
                </c:pt>
                <c:pt idx="41">
                  <c:v>3.23</c:v>
                </c:pt>
                <c:pt idx="42">
                  <c:v>3.23</c:v>
                </c:pt>
                <c:pt idx="43">
                  <c:v>3.23</c:v>
                </c:pt>
                <c:pt idx="44">
                  <c:v>3.23</c:v>
                </c:pt>
                <c:pt idx="45">
                  <c:v>3.23</c:v>
                </c:pt>
                <c:pt idx="46">
                  <c:v>3.23</c:v>
                </c:pt>
                <c:pt idx="47">
                  <c:v>3.23</c:v>
                </c:pt>
                <c:pt idx="48">
                  <c:v>3.23</c:v>
                </c:pt>
                <c:pt idx="49">
                  <c:v>3.23</c:v>
                </c:pt>
                <c:pt idx="50">
                  <c:v>3.23</c:v>
                </c:pt>
                <c:pt idx="51">
                  <c:v>3.23</c:v>
                </c:pt>
                <c:pt idx="52">
                  <c:v>3.23</c:v>
                </c:pt>
                <c:pt idx="53">
                  <c:v>3.23</c:v>
                </c:pt>
                <c:pt idx="54">
                  <c:v>3.23</c:v>
                </c:pt>
                <c:pt idx="55">
                  <c:v>3.23</c:v>
                </c:pt>
                <c:pt idx="56">
                  <c:v>3.23</c:v>
                </c:pt>
                <c:pt idx="57">
                  <c:v>3.23</c:v>
                </c:pt>
                <c:pt idx="58">
                  <c:v>3.23</c:v>
                </c:pt>
                <c:pt idx="59">
                  <c:v>3.23</c:v>
                </c:pt>
                <c:pt idx="60">
                  <c:v>3.23</c:v>
                </c:pt>
                <c:pt idx="61">
                  <c:v>3.23</c:v>
                </c:pt>
                <c:pt idx="62">
                  <c:v>3.23</c:v>
                </c:pt>
                <c:pt idx="63">
                  <c:v>3.23</c:v>
                </c:pt>
                <c:pt idx="64">
                  <c:v>3.23</c:v>
                </c:pt>
                <c:pt idx="65">
                  <c:v>3.23</c:v>
                </c:pt>
                <c:pt idx="66">
                  <c:v>3.23</c:v>
                </c:pt>
                <c:pt idx="67">
                  <c:v>3.23</c:v>
                </c:pt>
                <c:pt idx="68">
                  <c:v>3.23</c:v>
                </c:pt>
                <c:pt idx="69">
                  <c:v>3.23</c:v>
                </c:pt>
                <c:pt idx="70">
                  <c:v>3.23</c:v>
                </c:pt>
                <c:pt idx="71">
                  <c:v>3.23</c:v>
                </c:pt>
                <c:pt idx="72">
                  <c:v>3.23</c:v>
                </c:pt>
                <c:pt idx="73">
                  <c:v>3.23</c:v>
                </c:pt>
                <c:pt idx="74">
                  <c:v>3.23</c:v>
                </c:pt>
                <c:pt idx="75">
                  <c:v>3.23</c:v>
                </c:pt>
                <c:pt idx="76">
                  <c:v>3.23</c:v>
                </c:pt>
                <c:pt idx="77">
                  <c:v>3.23</c:v>
                </c:pt>
                <c:pt idx="78">
                  <c:v>3.23</c:v>
                </c:pt>
                <c:pt idx="79">
                  <c:v>3.23</c:v>
                </c:pt>
                <c:pt idx="80">
                  <c:v>3.23</c:v>
                </c:pt>
                <c:pt idx="81">
                  <c:v>3.23</c:v>
                </c:pt>
                <c:pt idx="82">
                  <c:v>3.23</c:v>
                </c:pt>
                <c:pt idx="83">
                  <c:v>3.23</c:v>
                </c:pt>
                <c:pt idx="84">
                  <c:v>3.23</c:v>
                </c:pt>
                <c:pt idx="85">
                  <c:v>3.23</c:v>
                </c:pt>
                <c:pt idx="86">
                  <c:v>3.23</c:v>
                </c:pt>
                <c:pt idx="87">
                  <c:v>3.23</c:v>
                </c:pt>
                <c:pt idx="88">
                  <c:v>3.23</c:v>
                </c:pt>
                <c:pt idx="89">
                  <c:v>3.23</c:v>
                </c:pt>
                <c:pt idx="90">
                  <c:v>3.23</c:v>
                </c:pt>
                <c:pt idx="91">
                  <c:v>3.23</c:v>
                </c:pt>
                <c:pt idx="92">
                  <c:v>3.23</c:v>
                </c:pt>
                <c:pt idx="93">
                  <c:v>3.23</c:v>
                </c:pt>
                <c:pt idx="94">
                  <c:v>3.23</c:v>
                </c:pt>
                <c:pt idx="95">
                  <c:v>3.23</c:v>
                </c:pt>
                <c:pt idx="96">
                  <c:v>3.23</c:v>
                </c:pt>
                <c:pt idx="97">
                  <c:v>3.23</c:v>
                </c:pt>
                <c:pt idx="98">
                  <c:v>3.23</c:v>
                </c:pt>
                <c:pt idx="99">
                  <c:v>3.23</c:v>
                </c:pt>
                <c:pt idx="100">
                  <c:v>3.23</c:v>
                </c:pt>
                <c:pt idx="101">
                  <c:v>3.23</c:v>
                </c:pt>
                <c:pt idx="102">
                  <c:v>3.23</c:v>
                </c:pt>
                <c:pt idx="103">
                  <c:v>3.23</c:v>
                </c:pt>
                <c:pt idx="104">
                  <c:v>3.23</c:v>
                </c:pt>
                <c:pt idx="105">
                  <c:v>3.23</c:v>
                </c:pt>
                <c:pt idx="106">
                  <c:v>3.23</c:v>
                </c:pt>
                <c:pt idx="107">
                  <c:v>3.23</c:v>
                </c:pt>
                <c:pt idx="108">
                  <c:v>3.23</c:v>
                </c:pt>
                <c:pt idx="109">
                  <c:v>3.23</c:v>
                </c:pt>
                <c:pt idx="110">
                  <c:v>3.23</c:v>
                </c:pt>
                <c:pt idx="111">
                  <c:v>3.23</c:v>
                </c:pt>
                <c:pt idx="112">
                  <c:v>3.23</c:v>
                </c:pt>
                <c:pt idx="113">
                  <c:v>3.23</c:v>
                </c:pt>
                <c:pt idx="114">
                  <c:v>3.23</c:v>
                </c:pt>
                <c:pt idx="115">
                  <c:v>3.23</c:v>
                </c:pt>
                <c:pt idx="116">
                  <c:v>3.23</c:v>
                </c:pt>
                <c:pt idx="117">
                  <c:v>3.23</c:v>
                </c:pt>
                <c:pt idx="118">
                  <c:v>3.23</c:v>
                </c:pt>
                <c:pt idx="119">
                  <c:v>3.23</c:v>
                </c:pt>
                <c:pt idx="120">
                  <c:v>3.23</c:v>
                </c:pt>
                <c:pt idx="121">
                  <c:v>3.23</c:v>
                </c:pt>
                <c:pt idx="122">
                  <c:v>3.23</c:v>
                </c:pt>
                <c:pt idx="123">
                  <c:v>3.23</c:v>
                </c:pt>
                <c:pt idx="124">
                  <c:v>3.23</c:v>
                </c:pt>
                <c:pt idx="125">
                  <c:v>3.23</c:v>
                </c:pt>
              </c:numCache>
            </c:numRef>
          </c:val>
          <c:smooth val="0"/>
        </c:ser>
        <c:ser>
          <c:idx val="10"/>
          <c:order val="1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районам'!$D$5:$D$130</c:f>
              <c:numCache>
                <c:formatCode>0,00</c:formatCode>
                <c:ptCount val="126"/>
                <c:pt idx="1">
                  <c:v>3.2222999999999997</c:v>
                </c:pt>
                <c:pt idx="8">
                  <c:v>3.1112000000000002</c:v>
                </c:pt>
                <c:pt idx="9">
                  <c:v>3.3333999999999997</c:v>
                </c:pt>
                <c:pt idx="10">
                  <c:v>2.6231499999999999</c:v>
                </c:pt>
                <c:pt idx="20">
                  <c:v>2.4704999999999999</c:v>
                </c:pt>
                <c:pt idx="23">
                  <c:v>2.7757999999999998</c:v>
                </c:pt>
                <c:pt idx="25">
                  <c:v>2.9602999999999997</c:v>
                </c:pt>
                <c:pt idx="26">
                  <c:v>3.1601999999999997</c:v>
                </c:pt>
                <c:pt idx="28">
                  <c:v>2.8462000000000001</c:v>
                </c:pt>
                <c:pt idx="29">
                  <c:v>2.6781999999999999</c:v>
                </c:pt>
                <c:pt idx="32">
                  <c:v>3.1565999999999996</c:v>
                </c:pt>
                <c:pt idx="45">
                  <c:v>3.0845599999999997</c:v>
                </c:pt>
                <c:pt idx="46">
                  <c:v>3.24</c:v>
                </c:pt>
                <c:pt idx="48">
                  <c:v>3.1745000000000001</c:v>
                </c:pt>
                <c:pt idx="49">
                  <c:v>2.7275999999999998</c:v>
                </c:pt>
                <c:pt idx="51">
                  <c:v>2.9375</c:v>
                </c:pt>
                <c:pt idx="53">
                  <c:v>3.0528999999999997</c:v>
                </c:pt>
                <c:pt idx="54">
                  <c:v>3.1</c:v>
                </c:pt>
                <c:pt idx="55">
                  <c:v>3.3635999999999995</c:v>
                </c:pt>
                <c:pt idx="62">
                  <c:v>3.0563000000000007</c:v>
                </c:pt>
                <c:pt idx="63">
                  <c:v>3.2876999999999996</c:v>
                </c:pt>
                <c:pt idx="64">
                  <c:v>2.9055</c:v>
                </c:pt>
                <c:pt idx="65">
                  <c:v>3.4933999999999998</c:v>
                </c:pt>
                <c:pt idx="66">
                  <c:v>3.8392999999999997</c:v>
                </c:pt>
                <c:pt idx="70">
                  <c:v>3.2742</c:v>
                </c:pt>
                <c:pt idx="74">
                  <c:v>3.3666999999999998</c:v>
                </c:pt>
                <c:pt idx="82">
                  <c:v>3.05460625</c:v>
                </c:pt>
                <c:pt idx="83">
                  <c:v>3.1531000000000002</c:v>
                </c:pt>
                <c:pt idx="85">
                  <c:v>2.5499999999999998</c:v>
                </c:pt>
                <c:pt idx="90">
                  <c:v>3.1818</c:v>
                </c:pt>
                <c:pt idx="91">
                  <c:v>3.1821999999999999</c:v>
                </c:pt>
                <c:pt idx="93">
                  <c:v>2.5745</c:v>
                </c:pt>
                <c:pt idx="94">
                  <c:v>2.8687999999999998</c:v>
                </c:pt>
                <c:pt idx="96">
                  <c:v>2.5693000000000001</c:v>
                </c:pt>
                <c:pt idx="97">
                  <c:v>2.7302000000000004</c:v>
                </c:pt>
                <c:pt idx="100">
                  <c:v>2.3725000000000001</c:v>
                </c:pt>
                <c:pt idx="103">
                  <c:v>3.1547999999999998</c:v>
                </c:pt>
                <c:pt idx="104">
                  <c:v>4.0303000000000004</c:v>
                </c:pt>
                <c:pt idx="105">
                  <c:v>3.7072000000000003</c:v>
                </c:pt>
                <c:pt idx="108">
                  <c:v>2.3461999999999996</c:v>
                </c:pt>
                <c:pt idx="110">
                  <c:v>2.8372000000000002</c:v>
                </c:pt>
                <c:pt idx="111">
                  <c:v>3.4998999999999993</c:v>
                </c:pt>
                <c:pt idx="113">
                  <c:v>4.1157000000000004</c:v>
                </c:pt>
                <c:pt idx="114">
                  <c:v>2.8883999999999999</c:v>
                </c:pt>
                <c:pt idx="123">
                  <c:v>2.9036</c:v>
                </c:pt>
                <c:pt idx="125">
                  <c:v>2.8731999999999993</c:v>
                </c:pt>
              </c:numCache>
            </c:numRef>
          </c:val>
          <c:smooth val="0"/>
        </c:ser>
        <c:ser>
          <c:idx val="0"/>
          <c:order val="2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районам'!$I$5:$I$130</c:f>
              <c:numCache>
                <c:formatCode>Основной</c:formatCode>
                <c:ptCount val="126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  <c:pt idx="120">
                  <c:v>3.67</c:v>
                </c:pt>
                <c:pt idx="121">
                  <c:v>3.67</c:v>
                </c:pt>
                <c:pt idx="122">
                  <c:v>3.67</c:v>
                </c:pt>
                <c:pt idx="123">
                  <c:v>3.67</c:v>
                </c:pt>
                <c:pt idx="124">
                  <c:v>3.67</c:v>
                </c:pt>
                <c:pt idx="125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районам'!$H$5:$H$130</c:f>
              <c:numCache>
                <c:formatCode>0,00</c:formatCode>
                <c:ptCount val="126"/>
                <c:pt idx="0">
                  <c:v>3.5853658536585367</c:v>
                </c:pt>
                <c:pt idx="1">
                  <c:v>3.7445775118183167</c:v>
                </c:pt>
                <c:pt idx="2">
                  <c:v>3.8059701492537314</c:v>
                </c:pt>
                <c:pt idx="3">
                  <c:v>3.9230769230769229</c:v>
                </c:pt>
                <c:pt idx="4">
                  <c:v>3.9375</c:v>
                </c:pt>
                <c:pt idx="5">
                  <c:v>3.7272727272727271</c:v>
                </c:pt>
                <c:pt idx="6">
                  <c:v>3.5535714285714284</c:v>
                </c:pt>
                <c:pt idx="7">
                  <c:v>3.7402597402597402</c:v>
                </c:pt>
                <c:pt idx="8">
                  <c:v>3.5510204081632653</c:v>
                </c:pt>
                <c:pt idx="9">
                  <c:v>3.7179487179487181</c:v>
                </c:pt>
                <c:pt idx="10">
                  <c:v>3.5972146168104824</c:v>
                </c:pt>
                <c:pt idx="11">
                  <c:v>3.6825396825396823</c:v>
                </c:pt>
                <c:pt idx="12">
                  <c:v>4.0555555555555554</c:v>
                </c:pt>
                <c:pt idx="13">
                  <c:v>3.795918367346939</c:v>
                </c:pt>
                <c:pt idx="14">
                  <c:v>3.831858407079646</c:v>
                </c:pt>
                <c:pt idx="15">
                  <c:v>3.6124999999999998</c:v>
                </c:pt>
                <c:pt idx="16">
                  <c:v>3.5531914893617023</c:v>
                </c:pt>
                <c:pt idx="17">
                  <c:v>3.459016393442623</c:v>
                </c:pt>
                <c:pt idx="18">
                  <c:v>3.4358974358974357</c:v>
                </c:pt>
                <c:pt idx="19">
                  <c:v>3.6153846153846154</c:v>
                </c:pt>
                <c:pt idx="20">
                  <c:v>3.4318181818181817</c:v>
                </c:pt>
                <c:pt idx="22">
                  <c:v>3.4571428571428573</c:v>
                </c:pt>
                <c:pt idx="23">
                  <c:v>3.4615384615384617</c:v>
                </c:pt>
                <c:pt idx="24">
                  <c:v>3.3714285714285714</c:v>
                </c:pt>
                <c:pt idx="25">
                  <c:v>3.5609515711933262</c:v>
                </c:pt>
                <c:pt idx="26">
                  <c:v>3.7580645161290325</c:v>
                </c:pt>
                <c:pt idx="27">
                  <c:v>3.8983050847457625</c:v>
                </c:pt>
                <c:pt idx="28">
                  <c:v>3.6749999999999998</c:v>
                </c:pt>
                <c:pt idx="29">
                  <c:v>3.5813953488372094</c:v>
                </c:pt>
                <c:pt idx="30">
                  <c:v>3.7424242424242422</c:v>
                </c:pt>
                <c:pt idx="31">
                  <c:v>3.2</c:v>
                </c:pt>
                <c:pt idx="32">
                  <c:v>3.7058823529411766</c:v>
                </c:pt>
                <c:pt idx="33">
                  <c:v>3.2142857142857144</c:v>
                </c:pt>
                <c:pt idx="34">
                  <c:v>3.558139534883721</c:v>
                </c:pt>
                <c:pt idx="35">
                  <c:v>3.5185185185185186</c:v>
                </c:pt>
                <c:pt idx="36">
                  <c:v>3.2962962962962963</c:v>
                </c:pt>
                <c:pt idx="37">
                  <c:v>3.4507042253521125</c:v>
                </c:pt>
                <c:pt idx="38">
                  <c:v>3.8250000000000002</c:v>
                </c:pt>
                <c:pt idx="39">
                  <c:v>3.3548387096774195</c:v>
                </c:pt>
                <c:pt idx="40">
                  <c:v>3.5490196078431371</c:v>
                </c:pt>
                <c:pt idx="41">
                  <c:v>3.5116279069767442</c:v>
                </c:pt>
                <c:pt idx="42">
                  <c:v>3.8888888888888888</c:v>
                </c:pt>
                <c:pt idx="43">
                  <c:v>3.4819277108433737</c:v>
                </c:pt>
                <c:pt idx="44">
                  <c:v>3.4477611940298507</c:v>
                </c:pt>
                <c:pt idx="45">
                  <c:v>3.6878913603557217</c:v>
                </c:pt>
                <c:pt idx="46">
                  <c:v>4.0272727272727273</c:v>
                </c:pt>
                <c:pt idx="47">
                  <c:v>4.08</c:v>
                </c:pt>
                <c:pt idx="48">
                  <c:v>3.842857142857143</c:v>
                </c:pt>
                <c:pt idx="49">
                  <c:v>3.8557692307692308</c:v>
                </c:pt>
                <c:pt idx="50">
                  <c:v>3.6133333333333333</c:v>
                </c:pt>
                <c:pt idx="51">
                  <c:v>3.5238095238095237</c:v>
                </c:pt>
                <c:pt idx="52">
                  <c:v>4.2</c:v>
                </c:pt>
                <c:pt idx="53">
                  <c:v>3.5217391304347827</c:v>
                </c:pt>
                <c:pt idx="54">
                  <c:v>3.7419354838709675</c:v>
                </c:pt>
                <c:pt idx="55">
                  <c:v>3.45</c:v>
                </c:pt>
                <c:pt idx="56">
                  <c:v>3.2727272727272729</c:v>
                </c:pt>
                <c:pt idx="57">
                  <c:v>3.6666666666666665</c:v>
                </c:pt>
                <c:pt idx="58">
                  <c:v>3.5614035087719298</c:v>
                </c:pt>
                <c:pt idx="59">
                  <c:v>3.625</c:v>
                </c:pt>
                <c:pt idx="60">
                  <c:v>3.7931034482758621</c:v>
                </c:pt>
                <c:pt idx="61">
                  <c:v>3.510204081632653</c:v>
                </c:pt>
                <c:pt idx="62">
                  <c:v>3.3773584905660377</c:v>
                </c:pt>
                <c:pt idx="63">
                  <c:v>3.896551724137931</c:v>
                </c:pt>
                <c:pt idx="64">
                  <c:v>3.510204081632653</c:v>
                </c:pt>
                <c:pt idx="65">
                  <c:v>3.7041434171203647</c:v>
                </c:pt>
                <c:pt idx="66">
                  <c:v>3.9047619047619047</c:v>
                </c:pt>
                <c:pt idx="67">
                  <c:v>3.8767123287671232</c:v>
                </c:pt>
                <c:pt idx="68">
                  <c:v>3.8095238095238093</c:v>
                </c:pt>
                <c:pt idx="69">
                  <c:v>3.6969696969696968</c:v>
                </c:pt>
                <c:pt idx="70">
                  <c:v>3.734375</c:v>
                </c:pt>
                <c:pt idx="72">
                  <c:v>3.5384615384615383</c:v>
                </c:pt>
                <c:pt idx="73">
                  <c:v>3.7758620689655173</c:v>
                </c:pt>
                <c:pt idx="74">
                  <c:v>3.5846153846153848</c:v>
                </c:pt>
                <c:pt idx="75">
                  <c:v>3.6666666666666665</c:v>
                </c:pt>
                <c:pt idx="76">
                  <c:v>3.8701298701298703</c:v>
                </c:pt>
                <c:pt idx="77">
                  <c:v>3.5</c:v>
                </c:pt>
                <c:pt idx="78">
                  <c:v>3.6727272727272728</c:v>
                </c:pt>
                <c:pt idx="79">
                  <c:v>3.4838709677419355</c:v>
                </c:pt>
                <c:pt idx="80">
                  <c:v>3.6363636363636362</c:v>
                </c:pt>
                <c:pt idx="81">
                  <c:v>3.8111111111111109</c:v>
                </c:pt>
                <c:pt idx="82">
                  <c:v>3.640246965836281</c:v>
                </c:pt>
                <c:pt idx="83">
                  <c:v>3.75</c:v>
                </c:pt>
                <c:pt idx="84">
                  <c:v>3.5384615384615383</c:v>
                </c:pt>
                <c:pt idx="85">
                  <c:v>3.5161290322580645</c:v>
                </c:pt>
                <c:pt idx="86">
                  <c:v>3.6875</c:v>
                </c:pt>
                <c:pt idx="87">
                  <c:v>3.8125</c:v>
                </c:pt>
                <c:pt idx="88">
                  <c:v>3.6231884057971016</c:v>
                </c:pt>
                <c:pt idx="89">
                  <c:v>3.7714285714285714</c:v>
                </c:pt>
                <c:pt idx="90">
                  <c:v>3.641025641025641</c:v>
                </c:pt>
                <c:pt idx="91">
                  <c:v>3.6666666666666665</c:v>
                </c:pt>
                <c:pt idx="92">
                  <c:v>3.3541666666666665</c:v>
                </c:pt>
                <c:pt idx="93">
                  <c:v>3.4482758620689653</c:v>
                </c:pt>
                <c:pt idx="94">
                  <c:v>3.5223880597014925</c:v>
                </c:pt>
                <c:pt idx="95">
                  <c:v>3.557377049180328</c:v>
                </c:pt>
                <c:pt idx="96">
                  <c:v>3.6388888888888888</c:v>
                </c:pt>
                <c:pt idx="97">
                  <c:v>3.657142857142857</c:v>
                </c:pt>
                <c:pt idx="98">
                  <c:v>3.453125</c:v>
                </c:pt>
                <c:pt idx="99">
                  <c:v>3.5588235294117645</c:v>
                </c:pt>
                <c:pt idx="100">
                  <c:v>3.5090909090909093</c:v>
                </c:pt>
                <c:pt idx="101">
                  <c:v>3.3010752688172045</c:v>
                </c:pt>
                <c:pt idx="102">
                  <c:v>3.4125000000000001</c:v>
                </c:pt>
                <c:pt idx="103">
                  <c:v>3.6382978723404253</c:v>
                </c:pt>
                <c:pt idx="104">
                  <c:v>3.6567164179104479</c:v>
                </c:pt>
                <c:pt idx="105">
                  <c:v>3.6944444444444446</c:v>
                </c:pt>
                <c:pt idx="106">
                  <c:v>3.640625</c:v>
                </c:pt>
                <c:pt idx="107">
                  <c:v>3.7234042553191489</c:v>
                </c:pt>
                <c:pt idx="108">
                  <c:v>3.8449612403100777</c:v>
                </c:pt>
                <c:pt idx="109">
                  <c:v>3.8373493975903616</c:v>
                </c:pt>
                <c:pt idx="110">
                  <c:v>3.9310344827586206</c:v>
                </c:pt>
                <c:pt idx="111">
                  <c:v>3.7808219178082192</c:v>
                </c:pt>
                <c:pt idx="112">
                  <c:v>4.04</c:v>
                </c:pt>
                <c:pt idx="114" formatCode="Основной">
                  <c:v>3.6899698171539219</c:v>
                </c:pt>
                <c:pt idx="115">
                  <c:v>4.1282051282051286</c:v>
                </c:pt>
                <c:pt idx="117">
                  <c:v>3.9591836734693877</c:v>
                </c:pt>
                <c:pt idx="118">
                  <c:v>3.8936170212765959</c:v>
                </c:pt>
                <c:pt idx="119">
                  <c:v>3.4074074074074074</c:v>
                </c:pt>
                <c:pt idx="120">
                  <c:v>4.0217391304347823</c:v>
                </c:pt>
                <c:pt idx="122">
                  <c:v>3.5744680851063828</c:v>
                </c:pt>
                <c:pt idx="123">
                  <c:v>2.9565217391304346</c:v>
                </c:pt>
                <c:pt idx="124">
                  <c:v>3.5786163522012577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4"/>
          <c:tx>
            <c:v>2018 ср. балл по городу</c:v>
          </c:tx>
          <c:spPr>
            <a:ln w="28575" cap="rnd">
              <a:solidFill>
                <a:srgbClr val="F7E60D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районам'!$M$5:$M$130</c:f>
              <c:numCache>
                <c:formatCode>Основной</c:formatCode>
                <c:ptCount val="126"/>
                <c:pt idx="0">
                  <c:v>3.61</c:v>
                </c:pt>
                <c:pt idx="1">
                  <c:v>3.61</c:v>
                </c:pt>
                <c:pt idx="2">
                  <c:v>3.61</c:v>
                </c:pt>
                <c:pt idx="3">
                  <c:v>3.61</c:v>
                </c:pt>
                <c:pt idx="4">
                  <c:v>3.61</c:v>
                </c:pt>
                <c:pt idx="5">
                  <c:v>3.61</c:v>
                </c:pt>
                <c:pt idx="6">
                  <c:v>3.61</c:v>
                </c:pt>
                <c:pt idx="7">
                  <c:v>3.61</c:v>
                </c:pt>
                <c:pt idx="8">
                  <c:v>3.61</c:v>
                </c:pt>
                <c:pt idx="9">
                  <c:v>3.61</c:v>
                </c:pt>
                <c:pt idx="10">
                  <c:v>3.61</c:v>
                </c:pt>
                <c:pt idx="11">
                  <c:v>3.61</c:v>
                </c:pt>
                <c:pt idx="12">
                  <c:v>3.61</c:v>
                </c:pt>
                <c:pt idx="13">
                  <c:v>3.61</c:v>
                </c:pt>
                <c:pt idx="14">
                  <c:v>3.61</c:v>
                </c:pt>
                <c:pt idx="15">
                  <c:v>3.61</c:v>
                </c:pt>
                <c:pt idx="16">
                  <c:v>3.61</c:v>
                </c:pt>
                <c:pt idx="17">
                  <c:v>3.61</c:v>
                </c:pt>
                <c:pt idx="18">
                  <c:v>3.61</c:v>
                </c:pt>
                <c:pt idx="19">
                  <c:v>3.61</c:v>
                </c:pt>
                <c:pt idx="20">
                  <c:v>3.61</c:v>
                </c:pt>
                <c:pt idx="21">
                  <c:v>3.61</c:v>
                </c:pt>
                <c:pt idx="22">
                  <c:v>3.61</c:v>
                </c:pt>
                <c:pt idx="23">
                  <c:v>3.61</c:v>
                </c:pt>
                <c:pt idx="24">
                  <c:v>3.61</c:v>
                </c:pt>
                <c:pt idx="25">
                  <c:v>3.61</c:v>
                </c:pt>
                <c:pt idx="26">
                  <c:v>3.61</c:v>
                </c:pt>
                <c:pt idx="27">
                  <c:v>3.61</c:v>
                </c:pt>
                <c:pt idx="28">
                  <c:v>3.61</c:v>
                </c:pt>
                <c:pt idx="29">
                  <c:v>3.61</c:v>
                </c:pt>
                <c:pt idx="30">
                  <c:v>3.61</c:v>
                </c:pt>
                <c:pt idx="31">
                  <c:v>3.61</c:v>
                </c:pt>
                <c:pt idx="32">
                  <c:v>3.61</c:v>
                </c:pt>
                <c:pt idx="33">
                  <c:v>3.61</c:v>
                </c:pt>
                <c:pt idx="34">
                  <c:v>3.61</c:v>
                </c:pt>
                <c:pt idx="35">
                  <c:v>3.61</c:v>
                </c:pt>
                <c:pt idx="36">
                  <c:v>3.61</c:v>
                </c:pt>
                <c:pt idx="37">
                  <c:v>3.61</c:v>
                </c:pt>
                <c:pt idx="38">
                  <c:v>3.61</c:v>
                </c:pt>
                <c:pt idx="39">
                  <c:v>3.61</c:v>
                </c:pt>
                <c:pt idx="40">
                  <c:v>3.61</c:v>
                </c:pt>
                <c:pt idx="41">
                  <c:v>3.61</c:v>
                </c:pt>
                <c:pt idx="42">
                  <c:v>3.61</c:v>
                </c:pt>
                <c:pt idx="43">
                  <c:v>3.61</c:v>
                </c:pt>
                <c:pt idx="44">
                  <c:v>3.61</c:v>
                </c:pt>
                <c:pt idx="45">
                  <c:v>3.61</c:v>
                </c:pt>
                <c:pt idx="46">
                  <c:v>3.61</c:v>
                </c:pt>
                <c:pt idx="47">
                  <c:v>3.61</c:v>
                </c:pt>
                <c:pt idx="48">
                  <c:v>3.61</c:v>
                </c:pt>
                <c:pt idx="49">
                  <c:v>3.61</c:v>
                </c:pt>
                <c:pt idx="50">
                  <c:v>3.61</c:v>
                </c:pt>
                <c:pt idx="51">
                  <c:v>3.61</c:v>
                </c:pt>
                <c:pt idx="52">
                  <c:v>3.61</c:v>
                </c:pt>
                <c:pt idx="53">
                  <c:v>3.61</c:v>
                </c:pt>
                <c:pt idx="54">
                  <c:v>3.61</c:v>
                </c:pt>
                <c:pt idx="55">
                  <c:v>3.61</c:v>
                </c:pt>
                <c:pt idx="56">
                  <c:v>3.61</c:v>
                </c:pt>
                <c:pt idx="57">
                  <c:v>3.61</c:v>
                </c:pt>
                <c:pt idx="58">
                  <c:v>3.61</c:v>
                </c:pt>
                <c:pt idx="59">
                  <c:v>3.61</c:v>
                </c:pt>
                <c:pt idx="60">
                  <c:v>3.61</c:v>
                </c:pt>
                <c:pt idx="61">
                  <c:v>3.61</c:v>
                </c:pt>
                <c:pt idx="62">
                  <c:v>3.61</c:v>
                </c:pt>
                <c:pt idx="63">
                  <c:v>3.61</c:v>
                </c:pt>
                <c:pt idx="64">
                  <c:v>3.61</c:v>
                </c:pt>
                <c:pt idx="65">
                  <c:v>3.61</c:v>
                </c:pt>
                <c:pt idx="66">
                  <c:v>3.61</c:v>
                </c:pt>
                <c:pt idx="67">
                  <c:v>3.61</c:v>
                </c:pt>
                <c:pt idx="68">
                  <c:v>3.61</c:v>
                </c:pt>
                <c:pt idx="69">
                  <c:v>3.61</c:v>
                </c:pt>
                <c:pt idx="70">
                  <c:v>3.61</c:v>
                </c:pt>
                <c:pt idx="71">
                  <c:v>3.61</c:v>
                </c:pt>
                <c:pt idx="72">
                  <c:v>3.61</c:v>
                </c:pt>
                <c:pt idx="73">
                  <c:v>3.61</c:v>
                </c:pt>
                <c:pt idx="74">
                  <c:v>3.61</c:v>
                </c:pt>
                <c:pt idx="75">
                  <c:v>3.61</c:v>
                </c:pt>
                <c:pt idx="76">
                  <c:v>3.61</c:v>
                </c:pt>
                <c:pt idx="77">
                  <c:v>3.61</c:v>
                </c:pt>
                <c:pt idx="78">
                  <c:v>3.61</c:v>
                </c:pt>
                <c:pt idx="79">
                  <c:v>3.61</c:v>
                </c:pt>
                <c:pt idx="80">
                  <c:v>3.61</c:v>
                </c:pt>
                <c:pt idx="81">
                  <c:v>3.61</c:v>
                </c:pt>
                <c:pt idx="82">
                  <c:v>3.61</c:v>
                </c:pt>
                <c:pt idx="83">
                  <c:v>3.61</c:v>
                </c:pt>
                <c:pt idx="84">
                  <c:v>3.61</c:v>
                </c:pt>
                <c:pt idx="85">
                  <c:v>3.61</c:v>
                </c:pt>
                <c:pt idx="86">
                  <c:v>3.61</c:v>
                </c:pt>
                <c:pt idx="87">
                  <c:v>3.61</c:v>
                </c:pt>
                <c:pt idx="88">
                  <c:v>3.61</c:v>
                </c:pt>
                <c:pt idx="89">
                  <c:v>3.61</c:v>
                </c:pt>
                <c:pt idx="90">
                  <c:v>3.61</c:v>
                </c:pt>
                <c:pt idx="91">
                  <c:v>3.61</c:v>
                </c:pt>
                <c:pt idx="92">
                  <c:v>3.61</c:v>
                </c:pt>
                <c:pt idx="93">
                  <c:v>3.61</c:v>
                </c:pt>
                <c:pt idx="94">
                  <c:v>3.61</c:v>
                </c:pt>
                <c:pt idx="95">
                  <c:v>3.61</c:v>
                </c:pt>
                <c:pt idx="96">
                  <c:v>3.61</c:v>
                </c:pt>
                <c:pt idx="97">
                  <c:v>3.61</c:v>
                </c:pt>
                <c:pt idx="98">
                  <c:v>3.61</c:v>
                </c:pt>
                <c:pt idx="99">
                  <c:v>3.61</c:v>
                </c:pt>
                <c:pt idx="100">
                  <c:v>3.61</c:v>
                </c:pt>
                <c:pt idx="101">
                  <c:v>3.61</c:v>
                </c:pt>
                <c:pt idx="102">
                  <c:v>3.61</c:v>
                </c:pt>
                <c:pt idx="103">
                  <c:v>3.61</c:v>
                </c:pt>
                <c:pt idx="104">
                  <c:v>3.61</c:v>
                </c:pt>
                <c:pt idx="105">
                  <c:v>3.61</c:v>
                </c:pt>
                <c:pt idx="106">
                  <c:v>3.61</c:v>
                </c:pt>
                <c:pt idx="107">
                  <c:v>3.61</c:v>
                </c:pt>
                <c:pt idx="108">
                  <c:v>3.61</c:v>
                </c:pt>
                <c:pt idx="109">
                  <c:v>3.61</c:v>
                </c:pt>
                <c:pt idx="110">
                  <c:v>3.61</c:v>
                </c:pt>
                <c:pt idx="111">
                  <c:v>3.61</c:v>
                </c:pt>
                <c:pt idx="112">
                  <c:v>3.61</c:v>
                </c:pt>
                <c:pt idx="113">
                  <c:v>3.61</c:v>
                </c:pt>
                <c:pt idx="114">
                  <c:v>3.61</c:v>
                </c:pt>
                <c:pt idx="115">
                  <c:v>3.61</c:v>
                </c:pt>
                <c:pt idx="116">
                  <c:v>3.61</c:v>
                </c:pt>
                <c:pt idx="117">
                  <c:v>3.61</c:v>
                </c:pt>
                <c:pt idx="118">
                  <c:v>3.61</c:v>
                </c:pt>
                <c:pt idx="119">
                  <c:v>3.61</c:v>
                </c:pt>
                <c:pt idx="120">
                  <c:v>3.61</c:v>
                </c:pt>
                <c:pt idx="121">
                  <c:v>3.61</c:v>
                </c:pt>
                <c:pt idx="122">
                  <c:v>3.61</c:v>
                </c:pt>
                <c:pt idx="123">
                  <c:v>3.61</c:v>
                </c:pt>
                <c:pt idx="124">
                  <c:v>3.61</c:v>
                </c:pt>
                <c:pt idx="125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5"/>
          <c:tx>
            <c:v>2018 ср. балл ОУ</c:v>
          </c:tx>
          <c:spPr>
            <a:ln w="25400" cap="rnd">
              <a:solidFill>
                <a:srgbClr val="FF9408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районам'!$L$5:$L$130</c:f>
              <c:numCache>
                <c:formatCode>0,00</c:formatCode>
                <c:ptCount val="126"/>
                <c:pt idx="0">
                  <c:v>3.8</c:v>
                </c:pt>
                <c:pt idx="1">
                  <c:v>3.7376249999999995</c:v>
                </c:pt>
                <c:pt idx="2">
                  <c:v>3.8069999999999999</c:v>
                </c:pt>
                <c:pt idx="3">
                  <c:v>3.72</c:v>
                </c:pt>
                <c:pt idx="4">
                  <c:v>3.8879999999999999</c:v>
                </c:pt>
                <c:pt idx="5">
                  <c:v>3.8620000000000001</c:v>
                </c:pt>
                <c:pt idx="6">
                  <c:v>3.577</c:v>
                </c:pt>
                <c:pt idx="7">
                  <c:v>3.8370000000000002</c:v>
                </c:pt>
                <c:pt idx="8">
                  <c:v>3.7</c:v>
                </c:pt>
                <c:pt idx="9">
                  <c:v>3.51</c:v>
                </c:pt>
                <c:pt idx="10">
                  <c:v>3.4950769230769225</c:v>
                </c:pt>
                <c:pt idx="11">
                  <c:v>4.2859999999999996</c:v>
                </c:pt>
                <c:pt idx="12">
                  <c:v>3.657</c:v>
                </c:pt>
                <c:pt idx="13">
                  <c:v>3.766</c:v>
                </c:pt>
                <c:pt idx="14">
                  <c:v>3.7189999999999999</c:v>
                </c:pt>
                <c:pt idx="15">
                  <c:v>3.6320000000000001</c:v>
                </c:pt>
                <c:pt idx="16">
                  <c:v>3.1190000000000002</c:v>
                </c:pt>
                <c:pt idx="17">
                  <c:v>3.1520000000000001</c:v>
                </c:pt>
                <c:pt idx="18">
                  <c:v>3.6360000000000001</c:v>
                </c:pt>
                <c:pt idx="19">
                  <c:v>3.1110000000000002</c:v>
                </c:pt>
                <c:pt idx="20">
                  <c:v>3.1749999999999998</c:v>
                </c:pt>
                <c:pt idx="22">
                  <c:v>3.444</c:v>
                </c:pt>
                <c:pt idx="23">
                  <c:v>3.4860000000000002</c:v>
                </c:pt>
                <c:pt idx="24">
                  <c:v>3.2530000000000001</c:v>
                </c:pt>
                <c:pt idx="25">
                  <c:v>3.5463421052631579</c:v>
                </c:pt>
                <c:pt idx="26">
                  <c:v>3.8125</c:v>
                </c:pt>
                <c:pt idx="27">
                  <c:v>3.5880000000000001</c:v>
                </c:pt>
                <c:pt idx="28">
                  <c:v>3.645</c:v>
                </c:pt>
                <c:pt idx="29">
                  <c:v>3.702</c:v>
                </c:pt>
                <c:pt idx="30">
                  <c:v>3.5169999999999999</c:v>
                </c:pt>
                <c:pt idx="31">
                  <c:v>3.117</c:v>
                </c:pt>
                <c:pt idx="32">
                  <c:v>3.645</c:v>
                </c:pt>
                <c:pt idx="33">
                  <c:v>3.8</c:v>
                </c:pt>
                <c:pt idx="34">
                  <c:v>3.6920000000000002</c:v>
                </c:pt>
                <c:pt idx="35">
                  <c:v>3.48</c:v>
                </c:pt>
                <c:pt idx="36">
                  <c:v>3.3210000000000002</c:v>
                </c:pt>
                <c:pt idx="37">
                  <c:v>3.3079999999999998</c:v>
                </c:pt>
                <c:pt idx="38">
                  <c:v>3.8330000000000002</c:v>
                </c:pt>
                <c:pt idx="39">
                  <c:v>3.286</c:v>
                </c:pt>
                <c:pt idx="40">
                  <c:v>3.4540000000000002</c:v>
                </c:pt>
                <c:pt idx="41">
                  <c:v>3.4390000000000001</c:v>
                </c:pt>
                <c:pt idx="42">
                  <c:v>3.6659999999999999</c:v>
                </c:pt>
                <c:pt idx="43">
                  <c:v>3.5390000000000001</c:v>
                </c:pt>
                <c:pt idx="44">
                  <c:v>3.536</c:v>
                </c:pt>
                <c:pt idx="45">
                  <c:v>3.6061947368421046</c:v>
                </c:pt>
                <c:pt idx="46">
                  <c:v>3.9790000000000001</c:v>
                </c:pt>
                <c:pt idx="47">
                  <c:v>4.0369999999999999</c:v>
                </c:pt>
                <c:pt idx="48">
                  <c:v>3.79</c:v>
                </c:pt>
                <c:pt idx="49">
                  <c:v>3.6440000000000001</c:v>
                </c:pt>
                <c:pt idx="50">
                  <c:v>3.7280000000000002</c:v>
                </c:pt>
                <c:pt idx="51">
                  <c:v>3.6459999999999999</c:v>
                </c:pt>
                <c:pt idx="52">
                  <c:v>3.9159999999999999</c:v>
                </c:pt>
                <c:pt idx="53">
                  <c:v>3.3570000000000002</c:v>
                </c:pt>
                <c:pt idx="54">
                  <c:v>3.2320000000000002</c:v>
                </c:pt>
                <c:pt idx="55">
                  <c:v>3.3069999999999999</c:v>
                </c:pt>
                <c:pt idx="56">
                  <c:v>3</c:v>
                </c:pt>
                <c:pt idx="57">
                  <c:v>3.375</c:v>
                </c:pt>
                <c:pt idx="58">
                  <c:v>3.6070000000000002</c:v>
                </c:pt>
                <c:pt idx="59">
                  <c:v>3.8</c:v>
                </c:pt>
                <c:pt idx="60">
                  <c:v>4</c:v>
                </c:pt>
                <c:pt idx="61">
                  <c:v>3.4660000000000002</c:v>
                </c:pt>
                <c:pt idx="62">
                  <c:v>3.3077000000000001</c:v>
                </c:pt>
                <c:pt idx="63">
                  <c:v>3.66</c:v>
                </c:pt>
                <c:pt idx="64">
                  <c:v>3.6659999999999999</c:v>
                </c:pt>
                <c:pt idx="65">
                  <c:v>3.6444333333333336</c:v>
                </c:pt>
                <c:pt idx="66">
                  <c:v>3.8875000000000002</c:v>
                </c:pt>
                <c:pt idx="67">
                  <c:v>3.742</c:v>
                </c:pt>
                <c:pt idx="68">
                  <c:v>3.9809999999999999</c:v>
                </c:pt>
                <c:pt idx="69">
                  <c:v>3.6840000000000002</c:v>
                </c:pt>
                <c:pt idx="70">
                  <c:v>3.8370000000000002</c:v>
                </c:pt>
                <c:pt idx="72">
                  <c:v>3.363</c:v>
                </c:pt>
                <c:pt idx="73">
                  <c:v>3.71</c:v>
                </c:pt>
                <c:pt idx="74">
                  <c:v>3.3719999999999999</c:v>
                </c:pt>
                <c:pt idx="75">
                  <c:v>3.7349999999999999</c:v>
                </c:pt>
                <c:pt idx="76">
                  <c:v>3.456</c:v>
                </c:pt>
                <c:pt idx="77">
                  <c:v>3.37</c:v>
                </c:pt>
                <c:pt idx="78">
                  <c:v>3.58</c:v>
                </c:pt>
                <c:pt idx="79">
                  <c:v>3.4649999999999999</c:v>
                </c:pt>
                <c:pt idx="80">
                  <c:v>3.5750000000000002</c:v>
                </c:pt>
                <c:pt idx="81">
                  <c:v>3.9089999999999998</c:v>
                </c:pt>
                <c:pt idx="82">
                  <c:v>3.5316634252004078</c:v>
                </c:pt>
                <c:pt idx="83">
                  <c:v>3.5</c:v>
                </c:pt>
                <c:pt idx="84">
                  <c:v>3.5179999999999998</c:v>
                </c:pt>
                <c:pt idx="85">
                  <c:v>3.4580000000000002</c:v>
                </c:pt>
                <c:pt idx="86">
                  <c:v>3.5710000000000002</c:v>
                </c:pt>
                <c:pt idx="87">
                  <c:v>3.5459999999999998</c:v>
                </c:pt>
                <c:pt idx="88">
                  <c:v>3.4</c:v>
                </c:pt>
                <c:pt idx="89">
                  <c:v>3.7549999999999999</c:v>
                </c:pt>
                <c:pt idx="90">
                  <c:v>3.5329999999999999</c:v>
                </c:pt>
                <c:pt idx="91">
                  <c:v>3.3079999999999998</c:v>
                </c:pt>
                <c:pt idx="92">
                  <c:v>3.2559999999999998</c:v>
                </c:pt>
                <c:pt idx="93">
                  <c:v>3</c:v>
                </c:pt>
                <c:pt idx="94">
                  <c:v>3.532</c:v>
                </c:pt>
                <c:pt idx="95">
                  <c:v>3.5739999999999998</c:v>
                </c:pt>
                <c:pt idx="96">
                  <c:v>3.9740000000000002</c:v>
                </c:pt>
                <c:pt idx="97">
                  <c:v>3.4464285714285716</c:v>
                </c:pt>
                <c:pt idx="98">
                  <c:v>3.5571428571428569</c:v>
                </c:pt>
                <c:pt idx="99">
                  <c:v>3.3414634146341462</c:v>
                </c:pt>
                <c:pt idx="100">
                  <c:v>3.2419354838709675</c:v>
                </c:pt>
                <c:pt idx="101">
                  <c:v>3.4383561643835616</c:v>
                </c:pt>
                <c:pt idx="102">
                  <c:v>3.5625</c:v>
                </c:pt>
                <c:pt idx="103">
                  <c:v>3.5652173913043477</c:v>
                </c:pt>
                <c:pt idx="104">
                  <c:v>3.7083333333333335</c:v>
                </c:pt>
                <c:pt idx="105">
                  <c:v>3.4823529411764707</c:v>
                </c:pt>
                <c:pt idx="106">
                  <c:v>3.6557377049180326</c:v>
                </c:pt>
                <c:pt idx="107">
                  <c:v>3.5</c:v>
                </c:pt>
                <c:pt idx="108">
                  <c:v>3.8916666666666666</c:v>
                </c:pt>
                <c:pt idx="109">
                  <c:v>3.8688524590163933</c:v>
                </c:pt>
                <c:pt idx="110">
                  <c:v>3.6511627906976742</c:v>
                </c:pt>
                <c:pt idx="111">
                  <c:v>3.5820895522388061</c:v>
                </c:pt>
                <c:pt idx="114">
                  <c:v>3.5593000000000004</c:v>
                </c:pt>
                <c:pt idx="115">
                  <c:v>4.1139999999999999</c:v>
                </c:pt>
                <c:pt idx="116">
                  <c:v>3.1429999999999998</c:v>
                </c:pt>
                <c:pt idx="117">
                  <c:v>3.72</c:v>
                </c:pt>
                <c:pt idx="118">
                  <c:v>3.8730000000000002</c:v>
                </c:pt>
                <c:pt idx="119">
                  <c:v>3.3330000000000002</c:v>
                </c:pt>
                <c:pt idx="120">
                  <c:v>3.9849999999999999</c:v>
                </c:pt>
                <c:pt idx="121">
                  <c:v>3.286</c:v>
                </c:pt>
                <c:pt idx="122">
                  <c:v>3.4279999999999999</c:v>
                </c:pt>
                <c:pt idx="123">
                  <c:v>3.0710000000000002</c:v>
                </c:pt>
                <c:pt idx="124">
                  <c:v>3.64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6"/>
          <c:tx>
            <c:v>2017 ср. балл по городу</c:v>
          </c:tx>
          <c:spPr>
            <a:ln w="25400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районам'!$Q$5:$Q$130</c:f>
              <c:numCache>
                <c:formatCode>Основной</c:formatCode>
                <c:ptCount val="126"/>
                <c:pt idx="0">
                  <c:v>3.76</c:v>
                </c:pt>
                <c:pt idx="1">
                  <c:v>3.76</c:v>
                </c:pt>
                <c:pt idx="2">
                  <c:v>3.76</c:v>
                </c:pt>
                <c:pt idx="3">
                  <c:v>3.76</c:v>
                </c:pt>
                <c:pt idx="4">
                  <c:v>3.76</c:v>
                </c:pt>
                <c:pt idx="5">
                  <c:v>3.76</c:v>
                </c:pt>
                <c:pt idx="6">
                  <c:v>3.76</c:v>
                </c:pt>
                <c:pt idx="7">
                  <c:v>3.76</c:v>
                </c:pt>
                <c:pt idx="8">
                  <c:v>3.76</c:v>
                </c:pt>
                <c:pt idx="9">
                  <c:v>3.76</c:v>
                </c:pt>
                <c:pt idx="10" formatCode="0,00">
                  <c:v>3.76</c:v>
                </c:pt>
                <c:pt idx="11">
                  <c:v>3.76</c:v>
                </c:pt>
                <c:pt idx="12">
                  <c:v>3.76</c:v>
                </c:pt>
                <c:pt idx="13">
                  <c:v>3.76</c:v>
                </c:pt>
                <c:pt idx="14">
                  <c:v>3.76</c:v>
                </c:pt>
                <c:pt idx="15">
                  <c:v>3.76</c:v>
                </c:pt>
                <c:pt idx="16">
                  <c:v>3.76</c:v>
                </c:pt>
                <c:pt idx="17">
                  <c:v>3.76</c:v>
                </c:pt>
                <c:pt idx="18">
                  <c:v>3.76</c:v>
                </c:pt>
                <c:pt idx="19">
                  <c:v>3.76</c:v>
                </c:pt>
                <c:pt idx="20">
                  <c:v>3.76</c:v>
                </c:pt>
                <c:pt idx="21">
                  <c:v>3.76</c:v>
                </c:pt>
                <c:pt idx="22">
                  <c:v>3.76</c:v>
                </c:pt>
                <c:pt idx="23">
                  <c:v>3.76</c:v>
                </c:pt>
                <c:pt idx="24">
                  <c:v>3.76</c:v>
                </c:pt>
                <c:pt idx="25" formatCode="0,00">
                  <c:v>3.76</c:v>
                </c:pt>
                <c:pt idx="26">
                  <c:v>3.76</c:v>
                </c:pt>
                <c:pt idx="27">
                  <c:v>3.76</c:v>
                </c:pt>
                <c:pt idx="28">
                  <c:v>3.76</c:v>
                </c:pt>
                <c:pt idx="29">
                  <c:v>3.76</c:v>
                </c:pt>
                <c:pt idx="30">
                  <c:v>3.76</c:v>
                </c:pt>
                <c:pt idx="31">
                  <c:v>3.76</c:v>
                </c:pt>
                <c:pt idx="32">
                  <c:v>3.76</c:v>
                </c:pt>
                <c:pt idx="33">
                  <c:v>3.76</c:v>
                </c:pt>
                <c:pt idx="34">
                  <c:v>3.76</c:v>
                </c:pt>
                <c:pt idx="35">
                  <c:v>3.76</c:v>
                </c:pt>
                <c:pt idx="36">
                  <c:v>3.76</c:v>
                </c:pt>
                <c:pt idx="37">
                  <c:v>3.76</c:v>
                </c:pt>
                <c:pt idx="38">
                  <c:v>3.76</c:v>
                </c:pt>
                <c:pt idx="39">
                  <c:v>3.76</c:v>
                </c:pt>
                <c:pt idx="40">
                  <c:v>3.76</c:v>
                </c:pt>
                <c:pt idx="41">
                  <c:v>3.76</c:v>
                </c:pt>
                <c:pt idx="42">
                  <c:v>3.76</c:v>
                </c:pt>
                <c:pt idx="43">
                  <c:v>3.76</c:v>
                </c:pt>
                <c:pt idx="44">
                  <c:v>3.76</c:v>
                </c:pt>
                <c:pt idx="45" formatCode="0,00">
                  <c:v>3.76</c:v>
                </c:pt>
                <c:pt idx="46">
                  <c:v>3.76</c:v>
                </c:pt>
                <c:pt idx="47">
                  <c:v>3.76</c:v>
                </c:pt>
                <c:pt idx="48">
                  <c:v>3.76</c:v>
                </c:pt>
                <c:pt idx="49">
                  <c:v>3.76</c:v>
                </c:pt>
                <c:pt idx="50">
                  <c:v>3.76</c:v>
                </c:pt>
                <c:pt idx="51">
                  <c:v>3.76</c:v>
                </c:pt>
                <c:pt idx="52">
                  <c:v>3.76</c:v>
                </c:pt>
                <c:pt idx="53">
                  <c:v>3.76</c:v>
                </c:pt>
                <c:pt idx="54">
                  <c:v>3.76</c:v>
                </c:pt>
                <c:pt idx="55">
                  <c:v>3.76</c:v>
                </c:pt>
                <c:pt idx="56">
                  <c:v>3.76</c:v>
                </c:pt>
                <c:pt idx="57">
                  <c:v>3.76</c:v>
                </c:pt>
                <c:pt idx="58">
                  <c:v>3.76</c:v>
                </c:pt>
                <c:pt idx="59">
                  <c:v>3.76</c:v>
                </c:pt>
                <c:pt idx="60">
                  <c:v>3.76</c:v>
                </c:pt>
                <c:pt idx="61">
                  <c:v>3.76</c:v>
                </c:pt>
                <c:pt idx="62">
                  <c:v>3.76</c:v>
                </c:pt>
                <c:pt idx="63">
                  <c:v>3.76</c:v>
                </c:pt>
                <c:pt idx="64">
                  <c:v>3.76</c:v>
                </c:pt>
                <c:pt idx="65" formatCode="0,00">
                  <c:v>3.76</c:v>
                </c:pt>
                <c:pt idx="66">
                  <c:v>3.76</c:v>
                </c:pt>
                <c:pt idx="67">
                  <c:v>3.76</c:v>
                </c:pt>
                <c:pt idx="68">
                  <c:v>3.76</c:v>
                </c:pt>
                <c:pt idx="69">
                  <c:v>3.76</c:v>
                </c:pt>
                <c:pt idx="70">
                  <c:v>3.76</c:v>
                </c:pt>
                <c:pt idx="71">
                  <c:v>3.76</c:v>
                </c:pt>
                <c:pt idx="72">
                  <c:v>3.76</c:v>
                </c:pt>
                <c:pt idx="73">
                  <c:v>3.76</c:v>
                </c:pt>
                <c:pt idx="74">
                  <c:v>3.76</c:v>
                </c:pt>
                <c:pt idx="75">
                  <c:v>3.76</c:v>
                </c:pt>
                <c:pt idx="76">
                  <c:v>3.76</c:v>
                </c:pt>
                <c:pt idx="77">
                  <c:v>3.76</c:v>
                </c:pt>
                <c:pt idx="78">
                  <c:v>3.76</c:v>
                </c:pt>
                <c:pt idx="79">
                  <c:v>3.76</c:v>
                </c:pt>
                <c:pt idx="80">
                  <c:v>3.76</c:v>
                </c:pt>
                <c:pt idx="81">
                  <c:v>3.76</c:v>
                </c:pt>
                <c:pt idx="82" formatCode="0,00">
                  <c:v>3.76</c:v>
                </c:pt>
                <c:pt idx="83">
                  <c:v>3.76</c:v>
                </c:pt>
                <c:pt idx="84">
                  <c:v>3.76</c:v>
                </c:pt>
                <c:pt idx="85">
                  <c:v>3.76</c:v>
                </c:pt>
                <c:pt idx="86">
                  <c:v>3.76</c:v>
                </c:pt>
                <c:pt idx="87">
                  <c:v>3.76</c:v>
                </c:pt>
                <c:pt idx="88">
                  <c:v>3.76</c:v>
                </c:pt>
                <c:pt idx="89">
                  <c:v>3.76</c:v>
                </c:pt>
                <c:pt idx="90">
                  <c:v>3.76</c:v>
                </c:pt>
                <c:pt idx="91">
                  <c:v>3.76</c:v>
                </c:pt>
                <c:pt idx="92">
                  <c:v>3.76</c:v>
                </c:pt>
                <c:pt idx="93">
                  <c:v>3.76</c:v>
                </c:pt>
                <c:pt idx="94">
                  <c:v>3.76</c:v>
                </c:pt>
                <c:pt idx="95">
                  <c:v>3.76</c:v>
                </c:pt>
                <c:pt idx="96">
                  <c:v>3.76</c:v>
                </c:pt>
                <c:pt idx="97">
                  <c:v>3.76</c:v>
                </c:pt>
                <c:pt idx="98">
                  <c:v>3.76</c:v>
                </c:pt>
                <c:pt idx="99">
                  <c:v>3.76</c:v>
                </c:pt>
                <c:pt idx="100">
                  <c:v>3.76</c:v>
                </c:pt>
                <c:pt idx="101">
                  <c:v>3.76</c:v>
                </c:pt>
                <c:pt idx="102">
                  <c:v>3.76</c:v>
                </c:pt>
                <c:pt idx="103">
                  <c:v>3.76</c:v>
                </c:pt>
                <c:pt idx="104">
                  <c:v>3.76</c:v>
                </c:pt>
                <c:pt idx="105">
                  <c:v>3.76</c:v>
                </c:pt>
                <c:pt idx="106">
                  <c:v>3.76</c:v>
                </c:pt>
                <c:pt idx="107">
                  <c:v>3.76</c:v>
                </c:pt>
                <c:pt idx="108">
                  <c:v>3.76</c:v>
                </c:pt>
                <c:pt idx="109">
                  <c:v>3.76</c:v>
                </c:pt>
                <c:pt idx="110">
                  <c:v>3.76</c:v>
                </c:pt>
                <c:pt idx="111">
                  <c:v>3.76</c:v>
                </c:pt>
                <c:pt idx="112">
                  <c:v>3.76</c:v>
                </c:pt>
                <c:pt idx="113">
                  <c:v>3.76</c:v>
                </c:pt>
                <c:pt idx="114" formatCode="0,00">
                  <c:v>3.76</c:v>
                </c:pt>
                <c:pt idx="115">
                  <c:v>3.76</c:v>
                </c:pt>
                <c:pt idx="116">
                  <c:v>3.76</c:v>
                </c:pt>
                <c:pt idx="117">
                  <c:v>3.76</c:v>
                </c:pt>
                <c:pt idx="118">
                  <c:v>3.76</c:v>
                </c:pt>
                <c:pt idx="119">
                  <c:v>3.76</c:v>
                </c:pt>
                <c:pt idx="120">
                  <c:v>3.76</c:v>
                </c:pt>
                <c:pt idx="121">
                  <c:v>3.76</c:v>
                </c:pt>
                <c:pt idx="122">
                  <c:v>3.76</c:v>
                </c:pt>
                <c:pt idx="123">
                  <c:v>3.76</c:v>
                </c:pt>
                <c:pt idx="124">
                  <c:v>3.76</c:v>
                </c:pt>
                <c:pt idx="125">
                  <c:v>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7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районам'!$P$5:$P$130</c:f>
              <c:numCache>
                <c:formatCode>0,00</c:formatCode>
                <c:ptCount val="126"/>
                <c:pt idx="0">
                  <c:v>3.84</c:v>
                </c:pt>
                <c:pt idx="1">
                  <c:v>3.9225000000000003</c:v>
                </c:pt>
                <c:pt idx="2">
                  <c:v>4.2699999999999996</c:v>
                </c:pt>
                <c:pt idx="3">
                  <c:v>3.54</c:v>
                </c:pt>
                <c:pt idx="4">
                  <c:v>4.1900000000000004</c:v>
                </c:pt>
                <c:pt idx="5">
                  <c:v>4.17</c:v>
                </c:pt>
                <c:pt idx="6">
                  <c:v>3.75</c:v>
                </c:pt>
                <c:pt idx="7">
                  <c:v>3.84</c:v>
                </c:pt>
                <c:pt idx="8">
                  <c:v>3.86</c:v>
                </c:pt>
                <c:pt idx="9">
                  <c:v>3.76</c:v>
                </c:pt>
                <c:pt idx="10">
                  <c:v>3.6357142857142861</c:v>
                </c:pt>
                <c:pt idx="11">
                  <c:v>3.63</c:v>
                </c:pt>
                <c:pt idx="12">
                  <c:v>3.72</c:v>
                </c:pt>
                <c:pt idx="13">
                  <c:v>3.93</c:v>
                </c:pt>
                <c:pt idx="14">
                  <c:v>3.77</c:v>
                </c:pt>
                <c:pt idx="15">
                  <c:v>3.98</c:v>
                </c:pt>
                <c:pt idx="16">
                  <c:v>3.47</c:v>
                </c:pt>
                <c:pt idx="17">
                  <c:v>3.45</c:v>
                </c:pt>
                <c:pt idx="18">
                  <c:v>3.8</c:v>
                </c:pt>
                <c:pt idx="19">
                  <c:v>3.68</c:v>
                </c:pt>
                <c:pt idx="20">
                  <c:v>3.42</c:v>
                </c:pt>
                <c:pt idx="21">
                  <c:v>3.18</c:v>
                </c:pt>
                <c:pt idx="22">
                  <c:v>3.67</c:v>
                </c:pt>
                <c:pt idx="23">
                  <c:v>3.7</c:v>
                </c:pt>
                <c:pt idx="24">
                  <c:v>3.5</c:v>
                </c:pt>
                <c:pt idx="25">
                  <c:v>3.7336842105263157</c:v>
                </c:pt>
                <c:pt idx="26">
                  <c:v>3.83</c:v>
                </c:pt>
                <c:pt idx="27">
                  <c:v>3.74</c:v>
                </c:pt>
                <c:pt idx="28">
                  <c:v>3.78</c:v>
                </c:pt>
                <c:pt idx="29">
                  <c:v>3.72</c:v>
                </c:pt>
                <c:pt idx="30">
                  <c:v>3.85</c:v>
                </c:pt>
                <c:pt idx="31">
                  <c:v>3.29</c:v>
                </c:pt>
                <c:pt idx="32">
                  <c:v>3.59</c:v>
                </c:pt>
                <c:pt idx="33">
                  <c:v>3.74</c:v>
                </c:pt>
                <c:pt idx="34">
                  <c:v>4</c:v>
                </c:pt>
                <c:pt idx="35">
                  <c:v>3.65</c:v>
                </c:pt>
                <c:pt idx="36">
                  <c:v>3.44</c:v>
                </c:pt>
                <c:pt idx="37">
                  <c:v>3.68</c:v>
                </c:pt>
                <c:pt idx="38">
                  <c:v>4.18</c:v>
                </c:pt>
                <c:pt idx="39">
                  <c:v>3.54</c:v>
                </c:pt>
                <c:pt idx="40">
                  <c:v>3.67</c:v>
                </c:pt>
                <c:pt idx="41">
                  <c:v>3.86</c:v>
                </c:pt>
                <c:pt idx="42">
                  <c:v>3.92</c:v>
                </c:pt>
                <c:pt idx="43">
                  <c:v>3.67</c:v>
                </c:pt>
                <c:pt idx="44">
                  <c:v>3.79</c:v>
                </c:pt>
                <c:pt idx="45">
                  <c:v>3.7826315789473681</c:v>
                </c:pt>
                <c:pt idx="46">
                  <c:v>4.04</c:v>
                </c:pt>
                <c:pt idx="47">
                  <c:v>4.07</c:v>
                </c:pt>
                <c:pt idx="48">
                  <c:v>4.38</c:v>
                </c:pt>
                <c:pt idx="49">
                  <c:v>3.88</c:v>
                </c:pt>
                <c:pt idx="50">
                  <c:v>4.08</c:v>
                </c:pt>
                <c:pt idx="51">
                  <c:v>3.79</c:v>
                </c:pt>
                <c:pt idx="52">
                  <c:v>4.1100000000000003</c:v>
                </c:pt>
                <c:pt idx="53">
                  <c:v>3.47</c:v>
                </c:pt>
                <c:pt idx="54">
                  <c:v>3.35</c:v>
                </c:pt>
                <c:pt idx="55">
                  <c:v>4</c:v>
                </c:pt>
                <c:pt idx="56">
                  <c:v>3</c:v>
                </c:pt>
                <c:pt idx="57">
                  <c:v>3.24</c:v>
                </c:pt>
                <c:pt idx="58">
                  <c:v>3.61</c:v>
                </c:pt>
                <c:pt idx="59">
                  <c:v>4.2</c:v>
                </c:pt>
                <c:pt idx="60">
                  <c:v>3.94</c:v>
                </c:pt>
                <c:pt idx="61">
                  <c:v>3.87</c:v>
                </c:pt>
                <c:pt idx="62">
                  <c:v>3.52</c:v>
                </c:pt>
                <c:pt idx="63">
                  <c:v>3.86</c:v>
                </c:pt>
                <c:pt idx="64">
                  <c:v>3.46</c:v>
                </c:pt>
                <c:pt idx="65">
                  <c:v>3.7112500000000002</c:v>
                </c:pt>
                <c:pt idx="66">
                  <c:v>4.0999999999999996</c:v>
                </c:pt>
                <c:pt idx="67">
                  <c:v>3.73</c:v>
                </c:pt>
                <c:pt idx="68">
                  <c:v>3.96</c:v>
                </c:pt>
                <c:pt idx="69">
                  <c:v>3.5</c:v>
                </c:pt>
                <c:pt idx="70">
                  <c:v>3.75</c:v>
                </c:pt>
                <c:pt idx="71">
                  <c:v>3.48</c:v>
                </c:pt>
                <c:pt idx="72">
                  <c:v>3.62</c:v>
                </c:pt>
                <c:pt idx="73">
                  <c:v>3.93</c:v>
                </c:pt>
                <c:pt idx="74">
                  <c:v>3.4</c:v>
                </c:pt>
                <c:pt idx="75">
                  <c:v>3.38</c:v>
                </c:pt>
                <c:pt idx="76">
                  <c:v>4.04</c:v>
                </c:pt>
                <c:pt idx="77">
                  <c:v>3.43</c:v>
                </c:pt>
                <c:pt idx="78">
                  <c:v>3.85</c:v>
                </c:pt>
                <c:pt idx="79">
                  <c:v>3.75</c:v>
                </c:pt>
                <c:pt idx="80">
                  <c:v>3.64</c:v>
                </c:pt>
                <c:pt idx="81">
                  <c:v>3.82</c:v>
                </c:pt>
                <c:pt idx="82">
                  <c:v>3.6531034482758615</c:v>
                </c:pt>
                <c:pt idx="83">
                  <c:v>3.78</c:v>
                </c:pt>
                <c:pt idx="84">
                  <c:v>3.6</c:v>
                </c:pt>
                <c:pt idx="85">
                  <c:v>3.46</c:v>
                </c:pt>
                <c:pt idx="86">
                  <c:v>3.71</c:v>
                </c:pt>
                <c:pt idx="87">
                  <c:v>3.84</c:v>
                </c:pt>
                <c:pt idx="88">
                  <c:v>3.58</c:v>
                </c:pt>
                <c:pt idx="89">
                  <c:v>3.78</c:v>
                </c:pt>
                <c:pt idx="90">
                  <c:v>3.69</c:v>
                </c:pt>
                <c:pt idx="91">
                  <c:v>3.33</c:v>
                </c:pt>
                <c:pt idx="92">
                  <c:v>3.46</c:v>
                </c:pt>
                <c:pt idx="93">
                  <c:v>3.37</c:v>
                </c:pt>
                <c:pt idx="94">
                  <c:v>3.55</c:v>
                </c:pt>
                <c:pt idx="95">
                  <c:v>3.67</c:v>
                </c:pt>
                <c:pt idx="96">
                  <c:v>3.53</c:v>
                </c:pt>
                <c:pt idx="97">
                  <c:v>3.56</c:v>
                </c:pt>
                <c:pt idx="98">
                  <c:v>3.82</c:v>
                </c:pt>
                <c:pt idx="99">
                  <c:v>3.55</c:v>
                </c:pt>
                <c:pt idx="100">
                  <c:v>3.38</c:v>
                </c:pt>
                <c:pt idx="101">
                  <c:v>3.46</c:v>
                </c:pt>
                <c:pt idx="102">
                  <c:v>3.6</c:v>
                </c:pt>
                <c:pt idx="103">
                  <c:v>4.0199999999999996</c:v>
                </c:pt>
                <c:pt idx="104">
                  <c:v>3.76</c:v>
                </c:pt>
                <c:pt idx="105">
                  <c:v>3.66</c:v>
                </c:pt>
                <c:pt idx="106">
                  <c:v>3.94</c:v>
                </c:pt>
                <c:pt idx="107">
                  <c:v>3.58</c:v>
                </c:pt>
                <c:pt idx="108">
                  <c:v>3.76</c:v>
                </c:pt>
                <c:pt idx="109">
                  <c:v>3.9</c:v>
                </c:pt>
                <c:pt idx="110">
                  <c:v>3.86</c:v>
                </c:pt>
                <c:pt idx="111">
                  <c:v>3.74</c:v>
                </c:pt>
                <c:pt idx="114">
                  <c:v>3.6749999999999994</c:v>
                </c:pt>
                <c:pt idx="115">
                  <c:v>4.1900000000000004</c:v>
                </c:pt>
                <c:pt idx="116">
                  <c:v>3.38</c:v>
                </c:pt>
                <c:pt idx="117">
                  <c:v>3.91</c:v>
                </c:pt>
                <c:pt idx="118">
                  <c:v>4.1100000000000003</c:v>
                </c:pt>
                <c:pt idx="119">
                  <c:v>3.32</c:v>
                </c:pt>
                <c:pt idx="120">
                  <c:v>4.13</c:v>
                </c:pt>
                <c:pt idx="121">
                  <c:v>3</c:v>
                </c:pt>
                <c:pt idx="122">
                  <c:v>3.7</c:v>
                </c:pt>
                <c:pt idx="123">
                  <c:v>3.14</c:v>
                </c:pt>
                <c:pt idx="124">
                  <c:v>3.87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8"/>
          <c:tx>
            <c:v>2016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районам'!$U$5:$U$130</c:f>
              <c:numCache>
                <c:formatCode>0,00</c:formatCode>
                <c:ptCount val="126"/>
                <c:pt idx="0" formatCode="Основной">
                  <c:v>3.28</c:v>
                </c:pt>
                <c:pt idx="1">
                  <c:v>3.28</c:v>
                </c:pt>
                <c:pt idx="2" formatCode="Основной">
                  <c:v>3.28</c:v>
                </c:pt>
                <c:pt idx="3" formatCode="Основной">
                  <c:v>3.28</c:v>
                </c:pt>
                <c:pt idx="4" formatCode="Основной">
                  <c:v>3.28</c:v>
                </c:pt>
                <c:pt idx="5" formatCode="Основной">
                  <c:v>3.28</c:v>
                </c:pt>
                <c:pt idx="6" formatCode="Основной">
                  <c:v>3.28</c:v>
                </c:pt>
                <c:pt idx="7" formatCode="Основной">
                  <c:v>3.28</c:v>
                </c:pt>
                <c:pt idx="8" formatCode="Основной">
                  <c:v>3.28</c:v>
                </c:pt>
                <c:pt idx="9" formatCode="Основной">
                  <c:v>3.28</c:v>
                </c:pt>
                <c:pt idx="10">
                  <c:v>3.28</c:v>
                </c:pt>
                <c:pt idx="11" formatCode="Основной">
                  <c:v>3.28</c:v>
                </c:pt>
                <c:pt idx="12" formatCode="Основной">
                  <c:v>3.28</c:v>
                </c:pt>
                <c:pt idx="13" formatCode="Основной">
                  <c:v>3.28</c:v>
                </c:pt>
                <c:pt idx="14" formatCode="Основной">
                  <c:v>3.28</c:v>
                </c:pt>
                <c:pt idx="15" formatCode="Основной">
                  <c:v>3.28</c:v>
                </c:pt>
                <c:pt idx="16" formatCode="Основной">
                  <c:v>3.28</c:v>
                </c:pt>
                <c:pt idx="17" formatCode="Основной">
                  <c:v>3.28</c:v>
                </c:pt>
                <c:pt idx="18" formatCode="Основной">
                  <c:v>3.28</c:v>
                </c:pt>
                <c:pt idx="19" formatCode="Основной">
                  <c:v>3.28</c:v>
                </c:pt>
                <c:pt idx="20" formatCode="Основной">
                  <c:v>3.28</c:v>
                </c:pt>
                <c:pt idx="21" formatCode="Основной">
                  <c:v>3.28</c:v>
                </c:pt>
                <c:pt idx="22" formatCode="Основной">
                  <c:v>3.28</c:v>
                </c:pt>
                <c:pt idx="23" formatCode="Основной">
                  <c:v>3.28</c:v>
                </c:pt>
                <c:pt idx="24" formatCode="Основной">
                  <c:v>3.28</c:v>
                </c:pt>
                <c:pt idx="25">
                  <c:v>3.28</c:v>
                </c:pt>
                <c:pt idx="26" formatCode="Основной">
                  <c:v>3.28</c:v>
                </c:pt>
                <c:pt idx="27" formatCode="Основной">
                  <c:v>3.28</c:v>
                </c:pt>
                <c:pt idx="28" formatCode="Основной">
                  <c:v>3.28</c:v>
                </c:pt>
                <c:pt idx="29" formatCode="Основной">
                  <c:v>3.28</c:v>
                </c:pt>
                <c:pt idx="30" formatCode="Основной">
                  <c:v>3.28</c:v>
                </c:pt>
                <c:pt idx="31" formatCode="Основной">
                  <c:v>3.28</c:v>
                </c:pt>
                <c:pt idx="32" formatCode="Основной">
                  <c:v>3.28</c:v>
                </c:pt>
                <c:pt idx="33" formatCode="Основной">
                  <c:v>3.28</c:v>
                </c:pt>
                <c:pt idx="34" formatCode="Основной">
                  <c:v>3.28</c:v>
                </c:pt>
                <c:pt idx="35" formatCode="Основной">
                  <c:v>3.28</c:v>
                </c:pt>
                <c:pt idx="36" formatCode="Основной">
                  <c:v>3.28</c:v>
                </c:pt>
                <c:pt idx="37" formatCode="Основной">
                  <c:v>3.28</c:v>
                </c:pt>
                <c:pt idx="38" formatCode="Основной">
                  <c:v>3.28</c:v>
                </c:pt>
                <c:pt idx="39" formatCode="Основной">
                  <c:v>3.28</c:v>
                </c:pt>
                <c:pt idx="40" formatCode="Основной">
                  <c:v>3.28</c:v>
                </c:pt>
                <c:pt idx="41" formatCode="Основной">
                  <c:v>3.28</c:v>
                </c:pt>
                <c:pt idx="42" formatCode="Основной">
                  <c:v>3.28</c:v>
                </c:pt>
                <c:pt idx="43" formatCode="Основной">
                  <c:v>3.28</c:v>
                </c:pt>
                <c:pt idx="44" formatCode="Основной">
                  <c:v>3.28</c:v>
                </c:pt>
                <c:pt idx="45">
                  <c:v>3.28</c:v>
                </c:pt>
                <c:pt idx="46" formatCode="Основной">
                  <c:v>3.28</c:v>
                </c:pt>
                <c:pt idx="47" formatCode="Основной">
                  <c:v>3.28</c:v>
                </c:pt>
                <c:pt idx="48" formatCode="Основной">
                  <c:v>3.28</c:v>
                </c:pt>
                <c:pt idx="49" formatCode="Основной">
                  <c:v>3.28</c:v>
                </c:pt>
                <c:pt idx="50" formatCode="Основной">
                  <c:v>3.28</c:v>
                </c:pt>
                <c:pt idx="51" formatCode="Основной">
                  <c:v>3.28</c:v>
                </c:pt>
                <c:pt idx="52" formatCode="Основной">
                  <c:v>3.28</c:v>
                </c:pt>
                <c:pt idx="53" formatCode="Основной">
                  <c:v>3.28</c:v>
                </c:pt>
                <c:pt idx="54" formatCode="Основной">
                  <c:v>3.28</c:v>
                </c:pt>
                <c:pt idx="55" formatCode="Основной">
                  <c:v>3.28</c:v>
                </c:pt>
                <c:pt idx="56" formatCode="Основной">
                  <c:v>3.28</c:v>
                </c:pt>
                <c:pt idx="57" formatCode="Основной">
                  <c:v>3.28</c:v>
                </c:pt>
                <c:pt idx="58" formatCode="Основной">
                  <c:v>3.28</c:v>
                </c:pt>
                <c:pt idx="59" formatCode="Основной">
                  <c:v>3.28</c:v>
                </c:pt>
                <c:pt idx="60" formatCode="Основной">
                  <c:v>3.28</c:v>
                </c:pt>
                <c:pt idx="61" formatCode="Основной">
                  <c:v>3.28</c:v>
                </c:pt>
                <c:pt idx="62" formatCode="Основной">
                  <c:v>3.28</c:v>
                </c:pt>
                <c:pt idx="63" formatCode="Основной">
                  <c:v>3.28</c:v>
                </c:pt>
                <c:pt idx="64" formatCode="Основной">
                  <c:v>3.28</c:v>
                </c:pt>
                <c:pt idx="65">
                  <c:v>3.28</c:v>
                </c:pt>
                <c:pt idx="66" formatCode="Основной">
                  <c:v>3.28</c:v>
                </c:pt>
                <c:pt idx="67" formatCode="Основной">
                  <c:v>3.28</c:v>
                </c:pt>
                <c:pt idx="68" formatCode="Основной">
                  <c:v>3.28</c:v>
                </c:pt>
                <c:pt idx="69" formatCode="Основной">
                  <c:v>3.28</c:v>
                </c:pt>
                <c:pt idx="70" formatCode="Основной">
                  <c:v>3.28</c:v>
                </c:pt>
                <c:pt idx="71" formatCode="Основной">
                  <c:v>3.28</c:v>
                </c:pt>
                <c:pt idx="72" formatCode="Основной">
                  <c:v>3.28</c:v>
                </c:pt>
                <c:pt idx="73" formatCode="Основной">
                  <c:v>3.28</c:v>
                </c:pt>
                <c:pt idx="74" formatCode="Основной">
                  <c:v>3.28</c:v>
                </c:pt>
                <c:pt idx="75" formatCode="Основной">
                  <c:v>3.28</c:v>
                </c:pt>
                <c:pt idx="76" formatCode="Основной">
                  <c:v>3.28</c:v>
                </c:pt>
                <c:pt idx="77" formatCode="Основной">
                  <c:v>3.28</c:v>
                </c:pt>
                <c:pt idx="78" formatCode="Основной">
                  <c:v>3.28</c:v>
                </c:pt>
                <c:pt idx="79" formatCode="Основной">
                  <c:v>3.28</c:v>
                </c:pt>
                <c:pt idx="80" formatCode="Основной">
                  <c:v>3.28</c:v>
                </c:pt>
                <c:pt idx="81" formatCode="Основной">
                  <c:v>3.28</c:v>
                </c:pt>
                <c:pt idx="82">
                  <c:v>3.28</c:v>
                </c:pt>
                <c:pt idx="83" formatCode="Основной">
                  <c:v>3.28</c:v>
                </c:pt>
                <c:pt idx="84" formatCode="Основной">
                  <c:v>3.28</c:v>
                </c:pt>
                <c:pt idx="85" formatCode="Основной">
                  <c:v>3.28</c:v>
                </c:pt>
                <c:pt idx="86" formatCode="Основной">
                  <c:v>3.28</c:v>
                </c:pt>
                <c:pt idx="87" formatCode="Основной">
                  <c:v>3.28</c:v>
                </c:pt>
                <c:pt idx="88" formatCode="Основной">
                  <c:v>3.28</c:v>
                </c:pt>
                <c:pt idx="89" formatCode="Основной">
                  <c:v>3.28</c:v>
                </c:pt>
                <c:pt idx="90" formatCode="Основной">
                  <c:v>3.28</c:v>
                </c:pt>
                <c:pt idx="91" formatCode="Основной">
                  <c:v>3.28</c:v>
                </c:pt>
                <c:pt idx="92" formatCode="Основной">
                  <c:v>3.28</c:v>
                </c:pt>
                <c:pt idx="93" formatCode="Основной">
                  <c:v>3.28</c:v>
                </c:pt>
                <c:pt idx="94" formatCode="Основной">
                  <c:v>3.28</c:v>
                </c:pt>
                <c:pt idx="95" formatCode="Основной">
                  <c:v>3.28</c:v>
                </c:pt>
                <c:pt idx="96" formatCode="Основной">
                  <c:v>3.28</c:v>
                </c:pt>
                <c:pt idx="97" formatCode="Основной">
                  <c:v>3.28</c:v>
                </c:pt>
                <c:pt idx="98" formatCode="Основной">
                  <c:v>3.28</c:v>
                </c:pt>
                <c:pt idx="99" formatCode="Основной">
                  <c:v>3.28</c:v>
                </c:pt>
                <c:pt idx="100" formatCode="Основной">
                  <c:v>3.28</c:v>
                </c:pt>
                <c:pt idx="101" formatCode="Основной">
                  <c:v>3.28</c:v>
                </c:pt>
                <c:pt idx="102" formatCode="Основной">
                  <c:v>3.28</c:v>
                </c:pt>
                <c:pt idx="103" formatCode="Основной">
                  <c:v>3.28</c:v>
                </c:pt>
                <c:pt idx="104" formatCode="Основной">
                  <c:v>3.28</c:v>
                </c:pt>
                <c:pt idx="105" formatCode="Основной">
                  <c:v>3.28</c:v>
                </c:pt>
                <c:pt idx="106" formatCode="Основной">
                  <c:v>3.28</c:v>
                </c:pt>
                <c:pt idx="107" formatCode="Основной">
                  <c:v>3.28</c:v>
                </c:pt>
                <c:pt idx="108" formatCode="Основной">
                  <c:v>3.28</c:v>
                </c:pt>
                <c:pt idx="109" formatCode="Основной">
                  <c:v>3.28</c:v>
                </c:pt>
                <c:pt idx="110" formatCode="Основной">
                  <c:v>3.28</c:v>
                </c:pt>
                <c:pt idx="111" formatCode="Основной">
                  <c:v>3.28</c:v>
                </c:pt>
                <c:pt idx="112" formatCode="Основной">
                  <c:v>3.28</c:v>
                </c:pt>
                <c:pt idx="113" formatCode="Основной">
                  <c:v>3.28</c:v>
                </c:pt>
                <c:pt idx="114">
                  <c:v>3.28</c:v>
                </c:pt>
                <c:pt idx="115" formatCode="Основной">
                  <c:v>3.28</c:v>
                </c:pt>
                <c:pt idx="116" formatCode="Основной">
                  <c:v>3.28</c:v>
                </c:pt>
                <c:pt idx="117" formatCode="Основной">
                  <c:v>3.28</c:v>
                </c:pt>
                <c:pt idx="118" formatCode="Основной">
                  <c:v>3.28</c:v>
                </c:pt>
                <c:pt idx="119" formatCode="Основной">
                  <c:v>3.28</c:v>
                </c:pt>
                <c:pt idx="120" formatCode="Основной">
                  <c:v>3.28</c:v>
                </c:pt>
                <c:pt idx="121" formatCode="Основной">
                  <c:v>3.28</c:v>
                </c:pt>
                <c:pt idx="122" formatCode="Основной">
                  <c:v>3.28</c:v>
                </c:pt>
                <c:pt idx="123" formatCode="Основной">
                  <c:v>3.28</c:v>
                </c:pt>
                <c:pt idx="124" formatCode="Основной">
                  <c:v>3.28</c:v>
                </c:pt>
                <c:pt idx="125" formatCode="Основной">
                  <c:v>3.28</c:v>
                </c:pt>
              </c:numCache>
            </c:numRef>
          </c:val>
          <c:smooth val="0"/>
        </c:ser>
        <c:ser>
          <c:idx val="7"/>
          <c:order val="9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районам'!$T$5:$T$130</c:f>
              <c:numCache>
                <c:formatCode>0,00</c:formatCode>
                <c:ptCount val="126"/>
                <c:pt idx="0">
                  <c:v>3.5</c:v>
                </c:pt>
                <c:pt idx="1">
                  <c:v>3.3937500000000003</c:v>
                </c:pt>
                <c:pt idx="2">
                  <c:v>3.46</c:v>
                </c:pt>
                <c:pt idx="3">
                  <c:v>3.21</c:v>
                </c:pt>
                <c:pt idx="4">
                  <c:v>3.66</c:v>
                </c:pt>
                <c:pt idx="5">
                  <c:v>3.45</c:v>
                </c:pt>
                <c:pt idx="6">
                  <c:v>3.31</c:v>
                </c:pt>
                <c:pt idx="7">
                  <c:v>3.6</c:v>
                </c:pt>
                <c:pt idx="8">
                  <c:v>3.39</c:v>
                </c:pt>
                <c:pt idx="9">
                  <c:v>3.07</c:v>
                </c:pt>
                <c:pt idx="10">
                  <c:v>3.1099999999999994</c:v>
                </c:pt>
                <c:pt idx="11">
                  <c:v>3.33</c:v>
                </c:pt>
                <c:pt idx="12">
                  <c:v>3.62</c:v>
                </c:pt>
                <c:pt idx="13">
                  <c:v>3.72</c:v>
                </c:pt>
                <c:pt idx="14">
                  <c:v>3.44</c:v>
                </c:pt>
                <c:pt idx="15">
                  <c:v>3.45</c:v>
                </c:pt>
                <c:pt idx="16">
                  <c:v>3.1</c:v>
                </c:pt>
                <c:pt idx="17">
                  <c:v>3.12</c:v>
                </c:pt>
                <c:pt idx="18">
                  <c:v>3.38</c:v>
                </c:pt>
                <c:pt idx="19">
                  <c:v>3</c:v>
                </c:pt>
                <c:pt idx="20">
                  <c:v>3</c:v>
                </c:pt>
                <c:pt idx="21">
                  <c:v>2.4</c:v>
                </c:pt>
                <c:pt idx="22">
                  <c:v>2.2799999999999998</c:v>
                </c:pt>
                <c:pt idx="23">
                  <c:v>3.12</c:v>
                </c:pt>
                <c:pt idx="24">
                  <c:v>2.58</c:v>
                </c:pt>
                <c:pt idx="25">
                  <c:v>3.1705263157894739</c:v>
                </c:pt>
                <c:pt idx="26">
                  <c:v>3.74</c:v>
                </c:pt>
                <c:pt idx="27">
                  <c:v>3.45</c:v>
                </c:pt>
                <c:pt idx="28">
                  <c:v>3.15</c:v>
                </c:pt>
                <c:pt idx="29">
                  <c:v>3.53</c:v>
                </c:pt>
                <c:pt idx="30">
                  <c:v>3.26</c:v>
                </c:pt>
                <c:pt idx="31">
                  <c:v>3.08</c:v>
                </c:pt>
                <c:pt idx="32">
                  <c:v>2.76</c:v>
                </c:pt>
                <c:pt idx="33">
                  <c:v>3.25</c:v>
                </c:pt>
                <c:pt idx="34">
                  <c:v>3.44</c:v>
                </c:pt>
                <c:pt idx="35">
                  <c:v>3</c:v>
                </c:pt>
                <c:pt idx="36">
                  <c:v>2.9</c:v>
                </c:pt>
                <c:pt idx="37">
                  <c:v>2.94</c:v>
                </c:pt>
                <c:pt idx="38">
                  <c:v>3.76</c:v>
                </c:pt>
                <c:pt idx="39">
                  <c:v>2.95</c:v>
                </c:pt>
                <c:pt idx="40">
                  <c:v>2.57</c:v>
                </c:pt>
                <c:pt idx="41">
                  <c:v>2.77</c:v>
                </c:pt>
                <c:pt idx="42">
                  <c:v>3.13</c:v>
                </c:pt>
                <c:pt idx="43">
                  <c:v>3.45</c:v>
                </c:pt>
                <c:pt idx="44">
                  <c:v>3.11</c:v>
                </c:pt>
                <c:pt idx="45">
                  <c:v>3.2457894736842108</c:v>
                </c:pt>
                <c:pt idx="46">
                  <c:v>3.68</c:v>
                </c:pt>
                <c:pt idx="47">
                  <c:v>3.76</c:v>
                </c:pt>
                <c:pt idx="48">
                  <c:v>3.94</c:v>
                </c:pt>
                <c:pt idx="49">
                  <c:v>3.51</c:v>
                </c:pt>
                <c:pt idx="50">
                  <c:v>3.33</c:v>
                </c:pt>
                <c:pt idx="51">
                  <c:v>3.28</c:v>
                </c:pt>
                <c:pt idx="52">
                  <c:v>4.13</c:v>
                </c:pt>
                <c:pt idx="53">
                  <c:v>3.22</c:v>
                </c:pt>
                <c:pt idx="54">
                  <c:v>3.33</c:v>
                </c:pt>
                <c:pt idx="55">
                  <c:v>1.64</c:v>
                </c:pt>
                <c:pt idx="56">
                  <c:v>2.88</c:v>
                </c:pt>
                <c:pt idx="57">
                  <c:v>3.19</c:v>
                </c:pt>
                <c:pt idx="58">
                  <c:v>3.28</c:v>
                </c:pt>
                <c:pt idx="59">
                  <c:v>2.56</c:v>
                </c:pt>
                <c:pt idx="60">
                  <c:v>3.37</c:v>
                </c:pt>
                <c:pt idx="61">
                  <c:v>2.86</c:v>
                </c:pt>
                <c:pt idx="62">
                  <c:v>3.3</c:v>
                </c:pt>
                <c:pt idx="63">
                  <c:v>3.56</c:v>
                </c:pt>
                <c:pt idx="64">
                  <c:v>2.85</c:v>
                </c:pt>
                <c:pt idx="65">
                  <c:v>3.274375</c:v>
                </c:pt>
                <c:pt idx="66">
                  <c:v>3.58</c:v>
                </c:pt>
                <c:pt idx="67">
                  <c:v>3.67</c:v>
                </c:pt>
                <c:pt idx="68">
                  <c:v>3.69</c:v>
                </c:pt>
                <c:pt idx="69">
                  <c:v>3.31</c:v>
                </c:pt>
                <c:pt idx="70">
                  <c:v>3.21</c:v>
                </c:pt>
                <c:pt idx="71">
                  <c:v>3.88</c:v>
                </c:pt>
                <c:pt idx="72">
                  <c:v>2.2599999999999998</c:v>
                </c:pt>
                <c:pt idx="73">
                  <c:v>2.82</c:v>
                </c:pt>
                <c:pt idx="74">
                  <c:v>3.27</c:v>
                </c:pt>
                <c:pt idx="75">
                  <c:v>3.1</c:v>
                </c:pt>
                <c:pt idx="76">
                  <c:v>3.49</c:v>
                </c:pt>
                <c:pt idx="77">
                  <c:v>3.17</c:v>
                </c:pt>
                <c:pt idx="78">
                  <c:v>3.21</c:v>
                </c:pt>
                <c:pt idx="79">
                  <c:v>2.76</c:v>
                </c:pt>
                <c:pt idx="80">
                  <c:v>3.41</c:v>
                </c:pt>
                <c:pt idx="81">
                  <c:v>3.56</c:v>
                </c:pt>
                <c:pt idx="82">
                  <c:v>3.1403448275862065</c:v>
                </c:pt>
                <c:pt idx="83">
                  <c:v>3.19</c:v>
                </c:pt>
                <c:pt idx="84">
                  <c:v>2.4300000000000002</c:v>
                </c:pt>
                <c:pt idx="85">
                  <c:v>2.96</c:v>
                </c:pt>
                <c:pt idx="86">
                  <c:v>3.36</c:v>
                </c:pt>
                <c:pt idx="87">
                  <c:v>3.02</c:v>
                </c:pt>
                <c:pt idx="88">
                  <c:v>3.34</c:v>
                </c:pt>
                <c:pt idx="89">
                  <c:v>3.33</c:v>
                </c:pt>
                <c:pt idx="90">
                  <c:v>3.42</c:v>
                </c:pt>
                <c:pt idx="91">
                  <c:v>2.63</c:v>
                </c:pt>
                <c:pt idx="92">
                  <c:v>3.08</c:v>
                </c:pt>
                <c:pt idx="93">
                  <c:v>2.76</c:v>
                </c:pt>
                <c:pt idx="94">
                  <c:v>3.07</c:v>
                </c:pt>
                <c:pt idx="95">
                  <c:v>3.29</c:v>
                </c:pt>
                <c:pt idx="96">
                  <c:v>3.17</c:v>
                </c:pt>
                <c:pt idx="97">
                  <c:v>3.08</c:v>
                </c:pt>
                <c:pt idx="98">
                  <c:v>3.26</c:v>
                </c:pt>
                <c:pt idx="99">
                  <c:v>3.08</c:v>
                </c:pt>
                <c:pt idx="100">
                  <c:v>2.74</c:v>
                </c:pt>
                <c:pt idx="101">
                  <c:v>3.11</c:v>
                </c:pt>
                <c:pt idx="102">
                  <c:v>2.85</c:v>
                </c:pt>
                <c:pt idx="103">
                  <c:v>3.16</c:v>
                </c:pt>
                <c:pt idx="104">
                  <c:v>3.6</c:v>
                </c:pt>
                <c:pt idx="105">
                  <c:v>3</c:v>
                </c:pt>
                <c:pt idx="106">
                  <c:v>3.45</c:v>
                </c:pt>
                <c:pt idx="107">
                  <c:v>2.92</c:v>
                </c:pt>
                <c:pt idx="108">
                  <c:v>3.55</c:v>
                </c:pt>
                <c:pt idx="109">
                  <c:v>3.34</c:v>
                </c:pt>
                <c:pt idx="110">
                  <c:v>3.49</c:v>
                </c:pt>
                <c:pt idx="111">
                  <c:v>3.39</c:v>
                </c:pt>
                <c:pt idx="114">
                  <c:v>3.4450000000000003</c:v>
                </c:pt>
                <c:pt idx="115">
                  <c:v>3.88</c:v>
                </c:pt>
                <c:pt idx="116">
                  <c:v>3.88</c:v>
                </c:pt>
                <c:pt idx="117">
                  <c:v>3.38</c:v>
                </c:pt>
                <c:pt idx="118">
                  <c:v>3.67</c:v>
                </c:pt>
                <c:pt idx="119">
                  <c:v>3.62</c:v>
                </c:pt>
                <c:pt idx="120">
                  <c:v>3.75</c:v>
                </c:pt>
                <c:pt idx="121">
                  <c:v>2.8</c:v>
                </c:pt>
                <c:pt idx="122">
                  <c:v>3.29</c:v>
                </c:pt>
                <c:pt idx="123">
                  <c:v>3</c:v>
                </c:pt>
                <c:pt idx="124">
                  <c:v>3.18</c:v>
                </c:pt>
              </c:numCache>
            </c:numRef>
          </c:val>
          <c:smooth val="0"/>
        </c:ser>
        <c:ser>
          <c:idx val="8"/>
          <c:order val="10"/>
          <c:tx>
            <c:v>2015 ср. балл по городу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районам'!$Y$5:$Y$130</c:f>
              <c:numCache>
                <c:formatCode>0,00</c:formatCode>
                <c:ptCount val="126"/>
                <c:pt idx="0" formatCode="Основной">
                  <c:v>4.03</c:v>
                </c:pt>
                <c:pt idx="1">
                  <c:v>4.03</c:v>
                </c:pt>
                <c:pt idx="2" formatCode="Основной">
                  <c:v>4.03</c:v>
                </c:pt>
                <c:pt idx="3" formatCode="Основной">
                  <c:v>4.03</c:v>
                </c:pt>
                <c:pt idx="4" formatCode="Основной">
                  <c:v>4.03</c:v>
                </c:pt>
                <c:pt idx="5" formatCode="Основной">
                  <c:v>4.03</c:v>
                </c:pt>
                <c:pt idx="6" formatCode="Основной">
                  <c:v>4.03</c:v>
                </c:pt>
                <c:pt idx="7" formatCode="Основной">
                  <c:v>4.03</c:v>
                </c:pt>
                <c:pt idx="8" formatCode="Основной">
                  <c:v>4.03</c:v>
                </c:pt>
                <c:pt idx="9" formatCode="Основной">
                  <c:v>4.03</c:v>
                </c:pt>
                <c:pt idx="10">
                  <c:v>4.03</c:v>
                </c:pt>
                <c:pt idx="11" formatCode="Основной">
                  <c:v>4.03</c:v>
                </c:pt>
                <c:pt idx="12" formatCode="Основной">
                  <c:v>4.03</c:v>
                </c:pt>
                <c:pt idx="13" formatCode="Основной">
                  <c:v>4.03</c:v>
                </c:pt>
                <c:pt idx="14" formatCode="Основной">
                  <c:v>4.03</c:v>
                </c:pt>
                <c:pt idx="15" formatCode="Основной">
                  <c:v>4.03</c:v>
                </c:pt>
                <c:pt idx="16" formatCode="Основной">
                  <c:v>4.03</c:v>
                </c:pt>
                <c:pt idx="17" formatCode="Основной">
                  <c:v>4.03</c:v>
                </c:pt>
                <c:pt idx="18" formatCode="Основной">
                  <c:v>4.03</c:v>
                </c:pt>
                <c:pt idx="19" formatCode="Основной">
                  <c:v>4.03</c:v>
                </c:pt>
                <c:pt idx="20" formatCode="Основной">
                  <c:v>4.03</c:v>
                </c:pt>
                <c:pt idx="21" formatCode="Основной">
                  <c:v>4.03</c:v>
                </c:pt>
                <c:pt idx="22" formatCode="Основной">
                  <c:v>4.03</c:v>
                </c:pt>
                <c:pt idx="23" formatCode="Основной">
                  <c:v>4.03</c:v>
                </c:pt>
                <c:pt idx="24" formatCode="Основной">
                  <c:v>4.03</c:v>
                </c:pt>
                <c:pt idx="25">
                  <c:v>4.03</c:v>
                </c:pt>
                <c:pt idx="26" formatCode="Основной">
                  <c:v>4.03</c:v>
                </c:pt>
                <c:pt idx="27" formatCode="Основной">
                  <c:v>4.03</c:v>
                </c:pt>
                <c:pt idx="28" formatCode="Основной">
                  <c:v>4.03</c:v>
                </c:pt>
                <c:pt idx="29" formatCode="Основной">
                  <c:v>4.03</c:v>
                </c:pt>
                <c:pt idx="30" formatCode="Основной">
                  <c:v>4.03</c:v>
                </c:pt>
                <c:pt idx="31" formatCode="Основной">
                  <c:v>4.03</c:v>
                </c:pt>
                <c:pt idx="32" formatCode="Основной">
                  <c:v>4.03</c:v>
                </c:pt>
                <c:pt idx="33" formatCode="Основной">
                  <c:v>4.03</c:v>
                </c:pt>
                <c:pt idx="34" formatCode="Основной">
                  <c:v>4.03</c:v>
                </c:pt>
                <c:pt idx="35" formatCode="Основной">
                  <c:v>4.03</c:v>
                </c:pt>
                <c:pt idx="36" formatCode="Основной">
                  <c:v>4.03</c:v>
                </c:pt>
                <c:pt idx="37" formatCode="Основной">
                  <c:v>4.03</c:v>
                </c:pt>
                <c:pt idx="38" formatCode="Основной">
                  <c:v>4.03</c:v>
                </c:pt>
                <c:pt idx="39" formatCode="Основной">
                  <c:v>4.03</c:v>
                </c:pt>
                <c:pt idx="40" formatCode="Основной">
                  <c:v>4.03</c:v>
                </c:pt>
                <c:pt idx="41" formatCode="Основной">
                  <c:v>4.03</c:v>
                </c:pt>
                <c:pt idx="42" formatCode="Основной">
                  <c:v>4.03</c:v>
                </c:pt>
                <c:pt idx="43" formatCode="Основной">
                  <c:v>4.03</c:v>
                </c:pt>
                <c:pt idx="44" formatCode="Основной">
                  <c:v>4.03</c:v>
                </c:pt>
                <c:pt idx="45">
                  <c:v>4.03</c:v>
                </c:pt>
                <c:pt idx="46" formatCode="Основной">
                  <c:v>4.03</c:v>
                </c:pt>
                <c:pt idx="47" formatCode="Основной">
                  <c:v>4.03</c:v>
                </c:pt>
                <c:pt idx="48" formatCode="Основной">
                  <c:v>4.03</c:v>
                </c:pt>
                <c:pt idx="49" formatCode="Основной">
                  <c:v>4.03</c:v>
                </c:pt>
                <c:pt idx="50" formatCode="Основной">
                  <c:v>4.03</c:v>
                </c:pt>
                <c:pt idx="51" formatCode="Основной">
                  <c:v>4.03</c:v>
                </c:pt>
                <c:pt idx="52" formatCode="Основной">
                  <c:v>4.03</c:v>
                </c:pt>
                <c:pt idx="53" formatCode="Основной">
                  <c:v>4.03</c:v>
                </c:pt>
                <c:pt idx="54" formatCode="Основной">
                  <c:v>4.03</c:v>
                </c:pt>
                <c:pt idx="55" formatCode="Основной">
                  <c:v>4.03</c:v>
                </c:pt>
                <c:pt idx="56" formatCode="Основной">
                  <c:v>4.03</c:v>
                </c:pt>
                <c:pt idx="57" formatCode="Основной">
                  <c:v>4.03</c:v>
                </c:pt>
                <c:pt idx="58" formatCode="Основной">
                  <c:v>4.03</c:v>
                </c:pt>
                <c:pt idx="59" formatCode="Основной">
                  <c:v>4.03</c:v>
                </c:pt>
                <c:pt idx="60" formatCode="Основной">
                  <c:v>4.03</c:v>
                </c:pt>
                <c:pt idx="61" formatCode="Основной">
                  <c:v>4.03</c:v>
                </c:pt>
                <c:pt idx="62" formatCode="Основной">
                  <c:v>4.03</c:v>
                </c:pt>
                <c:pt idx="63" formatCode="Основной">
                  <c:v>4.03</c:v>
                </c:pt>
                <c:pt idx="64" formatCode="Основной">
                  <c:v>4.03</c:v>
                </c:pt>
                <c:pt idx="65">
                  <c:v>4.03</c:v>
                </c:pt>
                <c:pt idx="66" formatCode="Основной">
                  <c:v>4.03</c:v>
                </c:pt>
                <c:pt idx="67" formatCode="Основной">
                  <c:v>4.03</c:v>
                </c:pt>
                <c:pt idx="68" formatCode="Основной">
                  <c:v>4.03</c:v>
                </c:pt>
                <c:pt idx="69" formatCode="Основной">
                  <c:v>4.03</c:v>
                </c:pt>
                <c:pt idx="70" formatCode="Основной">
                  <c:v>4.03</c:v>
                </c:pt>
                <c:pt idx="71" formatCode="Основной">
                  <c:v>4.03</c:v>
                </c:pt>
                <c:pt idx="72" formatCode="Основной">
                  <c:v>4.03</c:v>
                </c:pt>
                <c:pt idx="73" formatCode="Основной">
                  <c:v>4.03</c:v>
                </c:pt>
                <c:pt idx="74" formatCode="Основной">
                  <c:v>4.03</c:v>
                </c:pt>
                <c:pt idx="75" formatCode="Основной">
                  <c:v>4.03</c:v>
                </c:pt>
                <c:pt idx="76" formatCode="Основной">
                  <c:v>4.03</c:v>
                </c:pt>
                <c:pt idx="77" formatCode="Основной">
                  <c:v>4.03</c:v>
                </c:pt>
                <c:pt idx="78" formatCode="Основной">
                  <c:v>4.03</c:v>
                </c:pt>
                <c:pt idx="79" formatCode="Основной">
                  <c:v>4.03</c:v>
                </c:pt>
                <c:pt idx="80" formatCode="Основной">
                  <c:v>4.03</c:v>
                </c:pt>
                <c:pt idx="81" formatCode="Основной">
                  <c:v>4.03</c:v>
                </c:pt>
                <c:pt idx="82">
                  <c:v>4.03</c:v>
                </c:pt>
                <c:pt idx="83" formatCode="Основной">
                  <c:v>4.03</c:v>
                </c:pt>
                <c:pt idx="84" formatCode="Основной">
                  <c:v>4.03</c:v>
                </c:pt>
                <c:pt idx="85" formatCode="Основной">
                  <c:v>4.03</c:v>
                </c:pt>
                <c:pt idx="86" formatCode="Основной">
                  <c:v>4.03</c:v>
                </c:pt>
                <c:pt idx="87" formatCode="Основной">
                  <c:v>4.03</c:v>
                </c:pt>
                <c:pt idx="88" formatCode="Основной">
                  <c:v>4.03</c:v>
                </c:pt>
                <c:pt idx="89" formatCode="Основной">
                  <c:v>4.03</c:v>
                </c:pt>
                <c:pt idx="90" formatCode="Основной">
                  <c:v>4.03</c:v>
                </c:pt>
                <c:pt idx="91" formatCode="Основной">
                  <c:v>4.03</c:v>
                </c:pt>
                <c:pt idx="92" formatCode="Основной">
                  <c:v>4.03</c:v>
                </c:pt>
                <c:pt idx="93" formatCode="Основной">
                  <c:v>4.03</c:v>
                </c:pt>
                <c:pt idx="94" formatCode="Основной">
                  <c:v>4.03</c:v>
                </c:pt>
                <c:pt idx="95" formatCode="Основной">
                  <c:v>4.03</c:v>
                </c:pt>
                <c:pt idx="96" formatCode="Основной">
                  <c:v>4.03</c:v>
                </c:pt>
                <c:pt idx="97" formatCode="Основной">
                  <c:v>4.03</c:v>
                </c:pt>
                <c:pt idx="98" formatCode="Основной">
                  <c:v>4.03</c:v>
                </c:pt>
                <c:pt idx="99" formatCode="Основной">
                  <c:v>4.03</c:v>
                </c:pt>
                <c:pt idx="100" formatCode="Основной">
                  <c:v>4.03</c:v>
                </c:pt>
                <c:pt idx="101" formatCode="Основной">
                  <c:v>4.03</c:v>
                </c:pt>
                <c:pt idx="102" formatCode="Основной">
                  <c:v>4.03</c:v>
                </c:pt>
                <c:pt idx="103" formatCode="Основной">
                  <c:v>4.03</c:v>
                </c:pt>
                <c:pt idx="104" formatCode="Основной">
                  <c:v>4.03</c:v>
                </c:pt>
                <c:pt idx="105" formatCode="Основной">
                  <c:v>4.03</c:v>
                </c:pt>
                <c:pt idx="106" formatCode="Основной">
                  <c:v>4.03</c:v>
                </c:pt>
                <c:pt idx="107" formatCode="Основной">
                  <c:v>4.03</c:v>
                </c:pt>
                <c:pt idx="108" formatCode="Основной">
                  <c:v>4.03</c:v>
                </c:pt>
                <c:pt idx="109" formatCode="Основной">
                  <c:v>4.03</c:v>
                </c:pt>
                <c:pt idx="110" formatCode="Основной">
                  <c:v>4.03</c:v>
                </c:pt>
                <c:pt idx="111" formatCode="Основной">
                  <c:v>4.03</c:v>
                </c:pt>
                <c:pt idx="112" formatCode="Основной">
                  <c:v>4.03</c:v>
                </c:pt>
                <c:pt idx="113" formatCode="Основной">
                  <c:v>4.03</c:v>
                </c:pt>
                <c:pt idx="114">
                  <c:v>4.03</c:v>
                </c:pt>
                <c:pt idx="115" formatCode="Основной">
                  <c:v>4.03</c:v>
                </c:pt>
                <c:pt idx="116" formatCode="Основной">
                  <c:v>4.03</c:v>
                </c:pt>
                <c:pt idx="117" formatCode="Основной">
                  <c:v>4.03</c:v>
                </c:pt>
                <c:pt idx="118" formatCode="Основной">
                  <c:v>4.03</c:v>
                </c:pt>
                <c:pt idx="119" formatCode="Основной">
                  <c:v>4.03</c:v>
                </c:pt>
                <c:pt idx="120" formatCode="Основной">
                  <c:v>4.03</c:v>
                </c:pt>
                <c:pt idx="121" formatCode="Основной">
                  <c:v>4.03</c:v>
                </c:pt>
                <c:pt idx="122" formatCode="Основной">
                  <c:v>4.03</c:v>
                </c:pt>
                <c:pt idx="123" formatCode="Основной">
                  <c:v>4.03</c:v>
                </c:pt>
                <c:pt idx="124" formatCode="Основной">
                  <c:v>4.03</c:v>
                </c:pt>
                <c:pt idx="125" formatCode="Основной">
                  <c:v>4.03</c:v>
                </c:pt>
              </c:numCache>
            </c:numRef>
          </c:val>
          <c:smooth val="0"/>
        </c:ser>
        <c:ser>
          <c:idx val="9"/>
          <c:order val="11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'Общест-9 диаграмма по районам'!$B$5:$B$130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Гимназия № 8</c:v>
                </c:pt>
                <c:pt idx="3">
                  <c:v>МАОУ Гимназия № 9</c:v>
                </c:pt>
                <c:pt idx="4">
                  <c:v>МАОУ Лицей № 7 </c:v>
                </c:pt>
                <c:pt idx="5">
                  <c:v>МБОУ Лицей № 28</c:v>
                </c:pt>
                <c:pt idx="6">
                  <c:v>МБОУ СШ № 12</c:v>
                </c:pt>
                <c:pt idx="7">
                  <c:v>МБОУ СШ № 19</c:v>
                </c:pt>
                <c:pt idx="8">
                  <c:v>МАОУ СШ № 32</c:v>
                </c:pt>
                <c:pt idx="9">
                  <c:v>МБОУ СШ № 86</c:v>
                </c:pt>
                <c:pt idx="10">
                  <c:v>КИРОВСКИЙ РАЙОН</c:v>
                </c:pt>
                <c:pt idx="11">
                  <c:v>МАОУ Гимназия № 4</c:v>
                </c:pt>
                <c:pt idx="12">
                  <c:v>МАОУ Гимназия № 6</c:v>
                </c:pt>
                <c:pt idx="13">
                  <c:v>МАОУ Гимназия № 10</c:v>
                </c:pt>
                <c:pt idx="14">
                  <c:v>МАОУ Лицей № 6 "Перспектива"</c:v>
                </c:pt>
                <c:pt idx="15">
                  <c:v>МАОУ Лицей № 11</c:v>
                </c:pt>
                <c:pt idx="16">
                  <c:v>МБОУ СШ № 8 "Созидание"</c:v>
                </c:pt>
                <c:pt idx="17">
                  <c:v>МБОУ СШ № 46</c:v>
                </c:pt>
                <c:pt idx="18">
                  <c:v>МБОУ СШ № 49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МБОУ СШ № 80</c:v>
                </c:pt>
                <c:pt idx="22">
                  <c:v>МБОУ СШ № 81</c:v>
                </c:pt>
                <c:pt idx="23">
                  <c:v>МБОУ СШ № 90</c:v>
                </c:pt>
                <c:pt idx="24">
                  <c:v>МБОУ СШ № 135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МАОУ Гимназия № 11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Лицей № 12</c:v>
                </c:pt>
                <c:pt idx="31">
                  <c:v>МБОУ СШ № 13</c:v>
                </c:pt>
                <c:pt idx="32">
                  <c:v>МБОУ СШ № 16</c:v>
                </c:pt>
                <c:pt idx="33">
                  <c:v>МБОУ СШ № 31</c:v>
                </c:pt>
                <c:pt idx="34">
                  <c:v>МБОУ СШ № 44</c:v>
                </c:pt>
                <c:pt idx="35">
                  <c:v>МБОУ СШ № 47</c:v>
                </c:pt>
                <c:pt idx="36">
                  <c:v>МБОУ СШ № 50</c:v>
                </c:pt>
                <c:pt idx="37">
                  <c:v>МБОУ СШ № 53</c:v>
                </c:pt>
                <c:pt idx="38">
                  <c:v>МБОУ СШ № 64</c:v>
                </c:pt>
                <c:pt idx="39">
                  <c:v>МБОУ СШ № 65</c:v>
                </c:pt>
                <c:pt idx="40">
                  <c:v>МБОУ СШ № 79</c:v>
                </c:pt>
                <c:pt idx="41">
                  <c:v>МБОУ СШ № 88</c:v>
                </c:pt>
                <c:pt idx="42">
                  <c:v>МБОУ СШ № 89</c:v>
                </c:pt>
                <c:pt idx="43">
                  <c:v>МБОУ СШ № 94</c:v>
                </c:pt>
                <c:pt idx="44">
                  <c:v>МАОУ СШ № 148</c:v>
                </c:pt>
                <c:pt idx="45">
                  <c:v>ОКТЯБРЬСКИЙ РАЙОН</c:v>
                </c:pt>
                <c:pt idx="46">
                  <c:v>МАОУ "КУГ № 1 - Универс"</c:v>
                </c:pt>
                <c:pt idx="47">
                  <c:v>МАОУ Гимназия № 3</c:v>
                </c:pt>
                <c:pt idx="48">
                  <c:v>МАОУ Гимназия № 13 "Академ"</c:v>
                </c:pt>
                <c:pt idx="49">
                  <c:v>МАОУ Лицей № 1</c:v>
                </c:pt>
                <c:pt idx="50">
                  <c:v>МБОУ Лицей № 8</c:v>
                </c:pt>
                <c:pt idx="51">
                  <c:v>МБОУ Лицей № 10</c:v>
                </c:pt>
                <c:pt idx="52">
                  <c:v>МБОУ Школа-интернат № 1</c:v>
                </c:pt>
                <c:pt idx="53">
                  <c:v>МБОУ СШ № 3</c:v>
                </c:pt>
                <c:pt idx="54">
                  <c:v>МБОУ СШ № 21</c:v>
                </c:pt>
                <c:pt idx="55">
                  <c:v>МБОУ СШ № 30</c:v>
                </c:pt>
                <c:pt idx="56">
                  <c:v>МБОУ СШ № 36</c:v>
                </c:pt>
                <c:pt idx="57">
                  <c:v>МБОУ СШ № 39</c:v>
                </c:pt>
                <c:pt idx="58">
                  <c:v>МБОУ СШ № 72 </c:v>
                </c:pt>
                <c:pt idx="59">
                  <c:v>МБОУ СШ № 73</c:v>
                </c:pt>
                <c:pt idx="60">
                  <c:v>МБОУ СШ № 82</c:v>
                </c:pt>
                <c:pt idx="61">
                  <c:v>МБОУ СШ № 84</c:v>
                </c:pt>
                <c:pt idx="62">
                  <c:v>МБОУ СШ № 95</c:v>
                </c:pt>
                <c:pt idx="63">
                  <c:v>МБОУ СШ № 99</c:v>
                </c:pt>
                <c:pt idx="64">
                  <c:v>МБОУ СШ № 133 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МАОУ Лицей № 9 "Лидер"</c:v>
                </c:pt>
                <c:pt idx="68">
                  <c:v>МБОУ СШ № 6</c:v>
                </c:pt>
                <c:pt idx="69">
                  <c:v>МБОУ СШ № 17</c:v>
                </c:pt>
                <c:pt idx="70">
                  <c:v>МБОУ СШ № 23</c:v>
                </c:pt>
                <c:pt idx="71">
                  <c:v>МБОУ СШ № 25</c:v>
                </c:pt>
                <c:pt idx="72">
                  <c:v>МБОУ СШ № 34</c:v>
                </c:pt>
                <c:pt idx="73">
                  <c:v>МБОУ СШ № 42</c:v>
                </c:pt>
                <c:pt idx="74">
                  <c:v>МБОУ СШ № 45</c:v>
                </c:pt>
                <c:pt idx="75">
                  <c:v>МБОУ СШ № 62</c:v>
                </c:pt>
                <c:pt idx="76">
                  <c:v>МБОУ СШ № 76</c:v>
                </c:pt>
                <c:pt idx="77">
                  <c:v>МБОУ СШ № 78</c:v>
                </c:pt>
                <c:pt idx="78">
                  <c:v>МБОУ СШ № 92</c:v>
                </c:pt>
                <c:pt idx="79">
                  <c:v>МБОУ СШ № 93</c:v>
                </c:pt>
                <c:pt idx="80">
                  <c:v>МБОУ СШ № 97</c:v>
                </c:pt>
                <c:pt idx="81">
                  <c:v>МБОУ СШ № 137</c:v>
                </c:pt>
                <c:pt idx="82">
                  <c:v>СОВЕТСКИЙ РАЙОН</c:v>
                </c:pt>
                <c:pt idx="83">
                  <c:v>МБОУ СШ № 1</c:v>
                </c:pt>
                <c:pt idx="84">
                  <c:v>МБОУ СШ № 2</c:v>
                </c:pt>
                <c:pt idx="85">
                  <c:v>МБОУ СШ № 5</c:v>
                </c:pt>
                <c:pt idx="86">
                  <c:v>МБОУ СШ № 7</c:v>
                </c:pt>
                <c:pt idx="87">
                  <c:v>МБОУ СШ № 18</c:v>
                </c:pt>
                <c:pt idx="88">
                  <c:v>МБОУ СШ № 22</c:v>
                </c:pt>
                <c:pt idx="89">
                  <c:v>МБОУ СШ № 24</c:v>
                </c:pt>
                <c:pt idx="90">
                  <c:v>МБОУ СШ № 56</c:v>
                </c:pt>
                <c:pt idx="91">
                  <c:v>МБОУ СШ № 66</c:v>
                </c:pt>
                <c:pt idx="92">
                  <c:v>МБОУ СШ № 69</c:v>
                </c:pt>
                <c:pt idx="93">
                  <c:v>МБОУ СШ № 70</c:v>
                </c:pt>
                <c:pt idx="94">
                  <c:v>МБОУ СШ № 85</c:v>
                </c:pt>
                <c:pt idx="95">
                  <c:v>МБОУ СШ № 91</c:v>
                </c:pt>
                <c:pt idx="96">
                  <c:v>МБОУ СШ № 98</c:v>
                </c:pt>
                <c:pt idx="97">
                  <c:v>МБОУ СШ № 108</c:v>
                </c:pt>
                <c:pt idx="98">
                  <c:v>МБОУ СШ № 115</c:v>
                </c:pt>
                <c:pt idx="99">
                  <c:v>МБОУ СШ № 121</c:v>
                </c:pt>
                <c:pt idx="100">
                  <c:v>МБОУ СШ № 129</c:v>
                </c:pt>
                <c:pt idx="101">
                  <c:v>МБОУ СШ № 134</c:v>
                </c:pt>
                <c:pt idx="102">
                  <c:v>МБОУ СШ № 139</c:v>
                </c:pt>
                <c:pt idx="103">
                  <c:v>МБОУ СШ № 141</c:v>
                </c:pt>
                <c:pt idx="104">
                  <c:v>МАОУ СШ № 143</c:v>
                </c:pt>
                <c:pt idx="105">
                  <c:v>МБОУ СШ № 144</c:v>
                </c:pt>
                <c:pt idx="106">
                  <c:v>МАОУ СШ № 145</c:v>
                </c:pt>
                <c:pt idx="107">
                  <c:v>МБОУ СШ № 147</c:v>
                </c:pt>
                <c:pt idx="108">
                  <c:v>МАОУ СШ № 149</c:v>
                </c:pt>
                <c:pt idx="109">
                  <c:v>МАОУ СШ № 150</c:v>
                </c:pt>
                <c:pt idx="110">
                  <c:v>МАОУ СШ № 151</c:v>
                </c:pt>
                <c:pt idx="111">
                  <c:v>МАОУ СШ № 152</c:v>
                </c:pt>
                <c:pt idx="112">
                  <c:v>МАОУ СШ № 154</c:v>
                </c:pt>
                <c:pt idx="113">
                  <c:v>МАОУ СШ № 157</c:v>
                </c:pt>
                <c:pt idx="114">
                  <c:v>ЦЕНТРАЛЬНЫЙ РАЙОН</c:v>
                </c:pt>
                <c:pt idx="115">
                  <c:v>МАОУ Гимназия № 2</c:v>
                </c:pt>
                <c:pt idx="116">
                  <c:v>МБОУ Гимназия № 12 "М и Т"</c:v>
                </c:pt>
                <c:pt idx="117">
                  <c:v>МБОУ Гимназия  № 16</c:v>
                </c:pt>
                <c:pt idx="118">
                  <c:v>МБОУ Лицей № 2</c:v>
                </c:pt>
                <c:pt idx="119">
                  <c:v>МБОУ СШ № 4</c:v>
                </c:pt>
                <c:pt idx="120">
                  <c:v>МБОУ СШ № 10 </c:v>
                </c:pt>
                <c:pt idx="121">
                  <c:v>МБОУ СШ № 14</c:v>
                </c:pt>
                <c:pt idx="122">
                  <c:v>МБОУ СШ № 27</c:v>
                </c:pt>
                <c:pt idx="123">
                  <c:v>МБОУ СШ № 51</c:v>
                </c:pt>
                <c:pt idx="124">
                  <c:v>МАОУ СШ "Комплекс Покровский"</c:v>
                </c:pt>
                <c:pt idx="125">
                  <c:v>МАОУ СШ №155</c:v>
                </c:pt>
              </c:strCache>
            </c:strRef>
          </c:cat>
          <c:val>
            <c:numRef>
              <c:f>'Общест-9 диаграмма по районам'!$X$5:$X$130</c:f>
              <c:numCache>
                <c:formatCode>0,00</c:formatCode>
                <c:ptCount val="126"/>
                <c:pt idx="0">
                  <c:v>3.5</c:v>
                </c:pt>
                <c:pt idx="1">
                  <c:v>4.0625</c:v>
                </c:pt>
                <c:pt idx="3">
                  <c:v>4.4000000000000004</c:v>
                </c:pt>
                <c:pt idx="4">
                  <c:v>4</c:v>
                </c:pt>
                <c:pt idx="5">
                  <c:v>4.25</c:v>
                </c:pt>
                <c:pt idx="8">
                  <c:v>3.6</c:v>
                </c:pt>
                <c:pt idx="10">
                  <c:v>3.9</c:v>
                </c:pt>
                <c:pt idx="11">
                  <c:v>3.7</c:v>
                </c:pt>
                <c:pt idx="12">
                  <c:v>4</c:v>
                </c:pt>
                <c:pt idx="13">
                  <c:v>3.9</c:v>
                </c:pt>
                <c:pt idx="14">
                  <c:v>4</c:v>
                </c:pt>
                <c:pt idx="25">
                  <c:v>3.875</c:v>
                </c:pt>
                <c:pt idx="26">
                  <c:v>3.8</c:v>
                </c:pt>
                <c:pt idx="27">
                  <c:v>3.7</c:v>
                </c:pt>
                <c:pt idx="40">
                  <c:v>4</c:v>
                </c:pt>
                <c:pt idx="43">
                  <c:v>4</c:v>
                </c:pt>
                <c:pt idx="45">
                  <c:v>4.1250000000000009</c:v>
                </c:pt>
                <c:pt idx="46">
                  <c:v>3.9</c:v>
                </c:pt>
                <c:pt idx="47">
                  <c:v>4</c:v>
                </c:pt>
                <c:pt idx="48">
                  <c:v>4.5999999999999996</c:v>
                </c:pt>
                <c:pt idx="50">
                  <c:v>4.0999999999999996</c:v>
                </c:pt>
                <c:pt idx="51">
                  <c:v>5</c:v>
                </c:pt>
                <c:pt idx="52">
                  <c:v>4.5</c:v>
                </c:pt>
                <c:pt idx="53">
                  <c:v>4</c:v>
                </c:pt>
                <c:pt idx="55">
                  <c:v>3</c:v>
                </c:pt>
                <c:pt idx="58">
                  <c:v>4</c:v>
                </c:pt>
                <c:pt idx="60">
                  <c:v>4.2</c:v>
                </c:pt>
                <c:pt idx="62">
                  <c:v>4</c:v>
                </c:pt>
                <c:pt idx="63">
                  <c:v>4.2</c:v>
                </c:pt>
                <c:pt idx="65">
                  <c:v>4.26</c:v>
                </c:pt>
                <c:pt idx="68">
                  <c:v>4.0999999999999996</c:v>
                </c:pt>
                <c:pt idx="77">
                  <c:v>4.5</c:v>
                </c:pt>
                <c:pt idx="78">
                  <c:v>5</c:v>
                </c:pt>
                <c:pt idx="80">
                  <c:v>4</c:v>
                </c:pt>
                <c:pt idx="81">
                  <c:v>3.7</c:v>
                </c:pt>
                <c:pt idx="82">
                  <c:v>3.7571428571428567</c:v>
                </c:pt>
                <c:pt idx="83">
                  <c:v>4</c:v>
                </c:pt>
                <c:pt idx="85">
                  <c:v>4.2</c:v>
                </c:pt>
                <c:pt idx="86">
                  <c:v>3</c:v>
                </c:pt>
                <c:pt idx="94">
                  <c:v>4</c:v>
                </c:pt>
                <c:pt idx="97">
                  <c:v>4</c:v>
                </c:pt>
                <c:pt idx="109">
                  <c:v>3.7</c:v>
                </c:pt>
                <c:pt idx="110">
                  <c:v>3.4</c:v>
                </c:pt>
                <c:pt idx="114">
                  <c:v>3.9333333333333336</c:v>
                </c:pt>
                <c:pt idx="116">
                  <c:v>4</c:v>
                </c:pt>
                <c:pt idx="120">
                  <c:v>4.3</c:v>
                </c:pt>
                <c:pt idx="122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14272"/>
        <c:axId val="43415808"/>
      </c:lineChart>
      <c:catAx>
        <c:axId val="43414272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15808"/>
        <c:crosses val="autoZero"/>
        <c:auto val="1"/>
        <c:lblAlgn val="ctr"/>
        <c:lblOffset val="100"/>
        <c:noMultiLvlLbl val="0"/>
      </c:catAx>
      <c:valAx>
        <c:axId val="43415808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3414272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10854044489988"/>
          <c:y val="1.5797390997767082E-2"/>
          <c:w val="0.78789145955510009"/>
          <c:h val="4.2755645800494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Обществознание </a:t>
            </a:r>
            <a:r>
              <a:rPr lang="ru-RU" baseline="0"/>
              <a:t> ОГЭ 2020 - 2015</a:t>
            </a:r>
            <a:endParaRPr lang="ru-RU"/>
          </a:p>
        </c:rich>
      </c:tx>
      <c:layout>
        <c:manualLayout>
          <c:xMode val="edge"/>
          <c:yMode val="edge"/>
          <c:x val="2.4896655121182425E-2"/>
          <c:y val="1.95555897808911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2578517039630066E-2"/>
          <c:y val="8.2143287644599966E-2"/>
          <c:w val="0.97701552434968286"/>
          <c:h val="0.56296310187408316"/>
        </c:manualLayout>
      </c:layout>
      <c:lineChart>
        <c:grouping val="standard"/>
        <c:varyColors val="0"/>
        <c:ser>
          <c:idx val="11"/>
          <c:order val="0"/>
          <c:tx>
            <c:v>2020 ср. балл по городу</c:v>
          </c:tx>
          <c:spPr>
            <a:ln w="254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диаграмма'!$E$5:$E$130</c:f>
              <c:numCache>
                <c:formatCode>Основной</c:formatCode>
                <c:ptCount val="126"/>
                <c:pt idx="0">
                  <c:v>3.23</c:v>
                </c:pt>
                <c:pt idx="1">
                  <c:v>3.23</c:v>
                </c:pt>
                <c:pt idx="2">
                  <c:v>3.23</c:v>
                </c:pt>
                <c:pt idx="3">
                  <c:v>3.23</c:v>
                </c:pt>
                <c:pt idx="4">
                  <c:v>3.23</c:v>
                </c:pt>
                <c:pt idx="5">
                  <c:v>3.23</c:v>
                </c:pt>
                <c:pt idx="6">
                  <c:v>3.23</c:v>
                </c:pt>
                <c:pt idx="7">
                  <c:v>3.23</c:v>
                </c:pt>
                <c:pt idx="8">
                  <c:v>3.23</c:v>
                </c:pt>
                <c:pt idx="9">
                  <c:v>3.23</c:v>
                </c:pt>
                <c:pt idx="10">
                  <c:v>3.23</c:v>
                </c:pt>
                <c:pt idx="11">
                  <c:v>3.23</c:v>
                </c:pt>
                <c:pt idx="12">
                  <c:v>3.23</c:v>
                </c:pt>
                <c:pt idx="13">
                  <c:v>3.23</c:v>
                </c:pt>
                <c:pt idx="14">
                  <c:v>3.23</c:v>
                </c:pt>
                <c:pt idx="15">
                  <c:v>3.23</c:v>
                </c:pt>
                <c:pt idx="16">
                  <c:v>3.23</c:v>
                </c:pt>
                <c:pt idx="17">
                  <c:v>3.23</c:v>
                </c:pt>
                <c:pt idx="18">
                  <c:v>3.23</c:v>
                </c:pt>
                <c:pt idx="19">
                  <c:v>3.23</c:v>
                </c:pt>
                <c:pt idx="20">
                  <c:v>3.23</c:v>
                </c:pt>
                <c:pt idx="21">
                  <c:v>3.23</c:v>
                </c:pt>
                <c:pt idx="22">
                  <c:v>3.23</c:v>
                </c:pt>
                <c:pt idx="23">
                  <c:v>3.23</c:v>
                </c:pt>
                <c:pt idx="24">
                  <c:v>3.23</c:v>
                </c:pt>
                <c:pt idx="25">
                  <c:v>3.23</c:v>
                </c:pt>
                <c:pt idx="26">
                  <c:v>3.23</c:v>
                </c:pt>
                <c:pt idx="27">
                  <c:v>3.23</c:v>
                </c:pt>
                <c:pt idx="28">
                  <c:v>3.23</c:v>
                </c:pt>
                <c:pt idx="29">
                  <c:v>3.23</c:v>
                </c:pt>
                <c:pt idx="30">
                  <c:v>3.23</c:v>
                </c:pt>
                <c:pt idx="31">
                  <c:v>3.23</c:v>
                </c:pt>
                <c:pt idx="32">
                  <c:v>3.23</c:v>
                </c:pt>
                <c:pt idx="33">
                  <c:v>3.23</c:v>
                </c:pt>
                <c:pt idx="34">
                  <c:v>3.23</c:v>
                </c:pt>
                <c:pt idx="35">
                  <c:v>3.23</c:v>
                </c:pt>
                <c:pt idx="36">
                  <c:v>3.23</c:v>
                </c:pt>
                <c:pt idx="37">
                  <c:v>3.23</c:v>
                </c:pt>
                <c:pt idx="38">
                  <c:v>3.23</c:v>
                </c:pt>
                <c:pt idx="39">
                  <c:v>3.23</c:v>
                </c:pt>
                <c:pt idx="40">
                  <c:v>3.23</c:v>
                </c:pt>
                <c:pt idx="41">
                  <c:v>3.23</c:v>
                </c:pt>
                <c:pt idx="42">
                  <c:v>3.23</c:v>
                </c:pt>
                <c:pt idx="43">
                  <c:v>3.23</c:v>
                </c:pt>
                <c:pt idx="44">
                  <c:v>3.23</c:v>
                </c:pt>
                <c:pt idx="45">
                  <c:v>3.23</c:v>
                </c:pt>
                <c:pt idx="46">
                  <c:v>3.23</c:v>
                </c:pt>
                <c:pt idx="47">
                  <c:v>3.23</c:v>
                </c:pt>
                <c:pt idx="48">
                  <c:v>3.23</c:v>
                </c:pt>
                <c:pt idx="49">
                  <c:v>3.23</c:v>
                </c:pt>
                <c:pt idx="50">
                  <c:v>3.23</c:v>
                </c:pt>
                <c:pt idx="51">
                  <c:v>3.23</c:v>
                </c:pt>
                <c:pt idx="52">
                  <c:v>3.23</c:v>
                </c:pt>
                <c:pt idx="53">
                  <c:v>3.23</c:v>
                </c:pt>
                <c:pt idx="54">
                  <c:v>3.23</c:v>
                </c:pt>
                <c:pt idx="55">
                  <c:v>3.23</c:v>
                </c:pt>
                <c:pt idx="56">
                  <c:v>3.23</c:v>
                </c:pt>
                <c:pt idx="57">
                  <c:v>3.23</c:v>
                </c:pt>
                <c:pt idx="58">
                  <c:v>3.23</c:v>
                </c:pt>
                <c:pt idx="59">
                  <c:v>3.23</c:v>
                </c:pt>
                <c:pt idx="60">
                  <c:v>3.23</c:v>
                </c:pt>
                <c:pt idx="61">
                  <c:v>3.23</c:v>
                </c:pt>
                <c:pt idx="62">
                  <c:v>3.23</c:v>
                </c:pt>
                <c:pt idx="63">
                  <c:v>3.23</c:v>
                </c:pt>
                <c:pt idx="64">
                  <c:v>3.23</c:v>
                </c:pt>
                <c:pt idx="65">
                  <c:v>3.23</c:v>
                </c:pt>
                <c:pt idx="66">
                  <c:v>3.23</c:v>
                </c:pt>
                <c:pt idx="67">
                  <c:v>3.23</c:v>
                </c:pt>
                <c:pt idx="68">
                  <c:v>3.23</c:v>
                </c:pt>
                <c:pt idx="69">
                  <c:v>3.23</c:v>
                </c:pt>
                <c:pt idx="70">
                  <c:v>3.23</c:v>
                </c:pt>
                <c:pt idx="71">
                  <c:v>3.23</c:v>
                </c:pt>
                <c:pt idx="72">
                  <c:v>3.23</c:v>
                </c:pt>
                <c:pt idx="73">
                  <c:v>3.23</c:v>
                </c:pt>
                <c:pt idx="74">
                  <c:v>3.23</c:v>
                </c:pt>
                <c:pt idx="75">
                  <c:v>3.23</c:v>
                </c:pt>
                <c:pt idx="76">
                  <c:v>3.23</c:v>
                </c:pt>
                <c:pt idx="77">
                  <c:v>3.23</c:v>
                </c:pt>
                <c:pt idx="78">
                  <c:v>3.23</c:v>
                </c:pt>
                <c:pt idx="79">
                  <c:v>3.23</c:v>
                </c:pt>
                <c:pt idx="80">
                  <c:v>3.23</c:v>
                </c:pt>
                <c:pt idx="81">
                  <c:v>3.23</c:v>
                </c:pt>
                <c:pt idx="82">
                  <c:v>3.23</c:v>
                </c:pt>
                <c:pt idx="83">
                  <c:v>3.23</c:v>
                </c:pt>
                <c:pt idx="84">
                  <c:v>3.23</c:v>
                </c:pt>
                <c:pt idx="85">
                  <c:v>3.23</c:v>
                </c:pt>
                <c:pt idx="86">
                  <c:v>3.23</c:v>
                </c:pt>
                <c:pt idx="87">
                  <c:v>3.23</c:v>
                </c:pt>
                <c:pt idx="88">
                  <c:v>3.23</c:v>
                </c:pt>
                <c:pt idx="89">
                  <c:v>3.23</c:v>
                </c:pt>
                <c:pt idx="90">
                  <c:v>3.23</c:v>
                </c:pt>
                <c:pt idx="91">
                  <c:v>3.23</c:v>
                </c:pt>
                <c:pt idx="92">
                  <c:v>3.23</c:v>
                </c:pt>
                <c:pt idx="93">
                  <c:v>3.23</c:v>
                </c:pt>
                <c:pt idx="94">
                  <c:v>3.23</c:v>
                </c:pt>
                <c:pt idx="95">
                  <c:v>3.23</c:v>
                </c:pt>
                <c:pt idx="96">
                  <c:v>3.23</c:v>
                </c:pt>
                <c:pt idx="97">
                  <c:v>3.23</c:v>
                </c:pt>
                <c:pt idx="98">
                  <c:v>3.23</c:v>
                </c:pt>
                <c:pt idx="99">
                  <c:v>3.23</c:v>
                </c:pt>
                <c:pt idx="100">
                  <c:v>3.23</c:v>
                </c:pt>
                <c:pt idx="101">
                  <c:v>3.23</c:v>
                </c:pt>
                <c:pt idx="102">
                  <c:v>3.23</c:v>
                </c:pt>
                <c:pt idx="103">
                  <c:v>3.23</c:v>
                </c:pt>
                <c:pt idx="104">
                  <c:v>3.23</c:v>
                </c:pt>
                <c:pt idx="105">
                  <c:v>3.23</c:v>
                </c:pt>
                <c:pt idx="106">
                  <c:v>3.23</c:v>
                </c:pt>
                <c:pt idx="107">
                  <c:v>3.23</c:v>
                </c:pt>
                <c:pt idx="108">
                  <c:v>3.23</c:v>
                </c:pt>
                <c:pt idx="109">
                  <c:v>3.23</c:v>
                </c:pt>
                <c:pt idx="110">
                  <c:v>3.23</c:v>
                </c:pt>
                <c:pt idx="111">
                  <c:v>3.23</c:v>
                </c:pt>
                <c:pt idx="112">
                  <c:v>3.23</c:v>
                </c:pt>
                <c:pt idx="113">
                  <c:v>3.23</c:v>
                </c:pt>
                <c:pt idx="114">
                  <c:v>3.23</c:v>
                </c:pt>
                <c:pt idx="115">
                  <c:v>3.23</c:v>
                </c:pt>
                <c:pt idx="116">
                  <c:v>3.23</c:v>
                </c:pt>
                <c:pt idx="117">
                  <c:v>3.23</c:v>
                </c:pt>
                <c:pt idx="118">
                  <c:v>3.23</c:v>
                </c:pt>
                <c:pt idx="119">
                  <c:v>3.23</c:v>
                </c:pt>
                <c:pt idx="120">
                  <c:v>3.23</c:v>
                </c:pt>
                <c:pt idx="121">
                  <c:v>3.23</c:v>
                </c:pt>
                <c:pt idx="122">
                  <c:v>3.23</c:v>
                </c:pt>
                <c:pt idx="123">
                  <c:v>3.23</c:v>
                </c:pt>
                <c:pt idx="124">
                  <c:v>3.23</c:v>
                </c:pt>
                <c:pt idx="125">
                  <c:v>3.23</c:v>
                </c:pt>
              </c:numCache>
            </c:numRef>
          </c:val>
          <c:smooth val="0"/>
        </c:ser>
        <c:ser>
          <c:idx val="10"/>
          <c:order val="1"/>
          <c:tx>
            <c:v>2020 ср. балл ОУ</c:v>
          </c:tx>
          <c:spPr>
            <a:ln w="25400">
              <a:solidFill>
                <a:srgbClr val="A0A0A0"/>
              </a:solidFill>
            </a:ln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диаграмма'!$D$5:$D$130</c:f>
              <c:numCache>
                <c:formatCode>0,00</c:formatCode>
                <c:ptCount val="126"/>
                <c:pt idx="1">
                  <c:v>3.2222999999999997</c:v>
                </c:pt>
                <c:pt idx="2">
                  <c:v>3.3333999999999997</c:v>
                </c:pt>
                <c:pt idx="3">
                  <c:v>3.1112000000000002</c:v>
                </c:pt>
                <c:pt idx="10">
                  <c:v>2.6231499999999999</c:v>
                </c:pt>
                <c:pt idx="11">
                  <c:v>2.7757999999999998</c:v>
                </c:pt>
                <c:pt idx="12">
                  <c:v>2.4704999999999999</c:v>
                </c:pt>
                <c:pt idx="25">
                  <c:v>2.9602999999999997</c:v>
                </c:pt>
                <c:pt idx="26">
                  <c:v>3.1601999999999997</c:v>
                </c:pt>
                <c:pt idx="27">
                  <c:v>3.1565999999999996</c:v>
                </c:pt>
                <c:pt idx="28">
                  <c:v>2.8462000000000001</c:v>
                </c:pt>
                <c:pt idx="29">
                  <c:v>2.6781999999999999</c:v>
                </c:pt>
                <c:pt idx="45">
                  <c:v>3.0845600000000002</c:v>
                </c:pt>
                <c:pt idx="46">
                  <c:v>3.3635999999999995</c:v>
                </c:pt>
                <c:pt idx="47">
                  <c:v>3.2876999999999996</c:v>
                </c:pt>
                <c:pt idx="48">
                  <c:v>3.24</c:v>
                </c:pt>
                <c:pt idx="49">
                  <c:v>3.1745000000000001</c:v>
                </c:pt>
                <c:pt idx="50">
                  <c:v>3.1</c:v>
                </c:pt>
                <c:pt idx="51">
                  <c:v>3.0563000000000007</c:v>
                </c:pt>
                <c:pt idx="52">
                  <c:v>3.0528999999999997</c:v>
                </c:pt>
                <c:pt idx="53">
                  <c:v>2.9375</c:v>
                </c:pt>
                <c:pt idx="54">
                  <c:v>2.9055</c:v>
                </c:pt>
                <c:pt idx="55">
                  <c:v>2.7275999999999998</c:v>
                </c:pt>
                <c:pt idx="65">
                  <c:v>3.4933999999999998</c:v>
                </c:pt>
                <c:pt idx="66">
                  <c:v>3.8392999999999997</c:v>
                </c:pt>
                <c:pt idx="67">
                  <c:v>3.3666999999999998</c:v>
                </c:pt>
                <c:pt idx="68">
                  <c:v>3.2742</c:v>
                </c:pt>
                <c:pt idx="82">
                  <c:v>3.05460625</c:v>
                </c:pt>
                <c:pt idx="83">
                  <c:v>4.1157000000000004</c:v>
                </c:pt>
                <c:pt idx="84">
                  <c:v>4.0303000000000004</c:v>
                </c:pt>
                <c:pt idx="85">
                  <c:v>3.7072000000000003</c:v>
                </c:pt>
                <c:pt idx="86">
                  <c:v>3.4998999999999993</c:v>
                </c:pt>
                <c:pt idx="87">
                  <c:v>3.1821999999999999</c:v>
                </c:pt>
                <c:pt idx="88">
                  <c:v>3.1818</c:v>
                </c:pt>
                <c:pt idx="89">
                  <c:v>3.1531000000000002</c:v>
                </c:pt>
                <c:pt idx="90">
                  <c:v>3.1547999999999998</c:v>
                </c:pt>
                <c:pt idx="91">
                  <c:v>2.8687999999999998</c:v>
                </c:pt>
                <c:pt idx="92">
                  <c:v>2.8372000000000002</c:v>
                </c:pt>
                <c:pt idx="93">
                  <c:v>2.7302000000000004</c:v>
                </c:pt>
                <c:pt idx="94">
                  <c:v>2.5745</c:v>
                </c:pt>
                <c:pt idx="95">
                  <c:v>2.5693000000000001</c:v>
                </c:pt>
                <c:pt idx="96">
                  <c:v>2.5499999999999998</c:v>
                </c:pt>
                <c:pt idx="97">
                  <c:v>2.3725000000000001</c:v>
                </c:pt>
                <c:pt idx="98">
                  <c:v>2.3461999999999996</c:v>
                </c:pt>
                <c:pt idx="114">
                  <c:v>2.8883999999999999</c:v>
                </c:pt>
                <c:pt idx="115">
                  <c:v>2.9036</c:v>
                </c:pt>
                <c:pt idx="116">
                  <c:v>2.8731999999999993</c:v>
                </c:pt>
              </c:numCache>
            </c:numRef>
          </c:val>
          <c:smooth val="0"/>
        </c:ser>
        <c:ser>
          <c:idx val="0"/>
          <c:order val="2"/>
          <c:tx>
            <c:v>2019 ср. балл по городу</c:v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диаграмма'!$I$4:$I$130</c:f>
              <c:numCache>
                <c:formatCode>Основной</c:formatCode>
                <c:ptCount val="127"/>
                <c:pt idx="0">
                  <c:v>3.67</c:v>
                </c:pt>
                <c:pt idx="1">
                  <c:v>3.67</c:v>
                </c:pt>
                <c:pt idx="2">
                  <c:v>3.67</c:v>
                </c:pt>
                <c:pt idx="3">
                  <c:v>3.67</c:v>
                </c:pt>
                <c:pt idx="4">
                  <c:v>3.67</c:v>
                </c:pt>
                <c:pt idx="5">
                  <c:v>3.67</c:v>
                </c:pt>
                <c:pt idx="6">
                  <c:v>3.67</c:v>
                </c:pt>
                <c:pt idx="7">
                  <c:v>3.67</c:v>
                </c:pt>
                <c:pt idx="8">
                  <c:v>3.67</c:v>
                </c:pt>
                <c:pt idx="9">
                  <c:v>3.67</c:v>
                </c:pt>
                <c:pt idx="10">
                  <c:v>3.67</c:v>
                </c:pt>
                <c:pt idx="11">
                  <c:v>3.67</c:v>
                </c:pt>
                <c:pt idx="12">
                  <c:v>3.67</c:v>
                </c:pt>
                <c:pt idx="13">
                  <c:v>3.67</c:v>
                </c:pt>
                <c:pt idx="14">
                  <c:v>3.67</c:v>
                </c:pt>
                <c:pt idx="15">
                  <c:v>3.67</c:v>
                </c:pt>
                <c:pt idx="16">
                  <c:v>3.67</c:v>
                </c:pt>
                <c:pt idx="17">
                  <c:v>3.67</c:v>
                </c:pt>
                <c:pt idx="18">
                  <c:v>3.67</c:v>
                </c:pt>
                <c:pt idx="19">
                  <c:v>3.67</c:v>
                </c:pt>
                <c:pt idx="20">
                  <c:v>3.67</c:v>
                </c:pt>
                <c:pt idx="21">
                  <c:v>3.67</c:v>
                </c:pt>
                <c:pt idx="22">
                  <c:v>3.67</c:v>
                </c:pt>
                <c:pt idx="23">
                  <c:v>3.67</c:v>
                </c:pt>
                <c:pt idx="24">
                  <c:v>3.67</c:v>
                </c:pt>
                <c:pt idx="25">
                  <c:v>3.67</c:v>
                </c:pt>
                <c:pt idx="26">
                  <c:v>3.67</c:v>
                </c:pt>
                <c:pt idx="27">
                  <c:v>3.67</c:v>
                </c:pt>
                <c:pt idx="28">
                  <c:v>3.67</c:v>
                </c:pt>
                <c:pt idx="29">
                  <c:v>3.67</c:v>
                </c:pt>
                <c:pt idx="30">
                  <c:v>3.67</c:v>
                </c:pt>
                <c:pt idx="31">
                  <c:v>3.67</c:v>
                </c:pt>
                <c:pt idx="32">
                  <c:v>3.67</c:v>
                </c:pt>
                <c:pt idx="33">
                  <c:v>3.67</c:v>
                </c:pt>
                <c:pt idx="34">
                  <c:v>3.67</c:v>
                </c:pt>
                <c:pt idx="35">
                  <c:v>3.67</c:v>
                </c:pt>
                <c:pt idx="36">
                  <c:v>3.67</c:v>
                </c:pt>
                <c:pt idx="37">
                  <c:v>3.67</c:v>
                </c:pt>
                <c:pt idx="38">
                  <c:v>3.67</c:v>
                </c:pt>
                <c:pt idx="39">
                  <c:v>3.67</c:v>
                </c:pt>
                <c:pt idx="40">
                  <c:v>3.67</c:v>
                </c:pt>
                <c:pt idx="41">
                  <c:v>3.67</c:v>
                </c:pt>
                <c:pt idx="42">
                  <c:v>3.67</c:v>
                </c:pt>
                <c:pt idx="43">
                  <c:v>3.67</c:v>
                </c:pt>
                <c:pt idx="44">
                  <c:v>3.67</c:v>
                </c:pt>
                <c:pt idx="45">
                  <c:v>3.67</c:v>
                </c:pt>
                <c:pt idx="46">
                  <c:v>3.67</c:v>
                </c:pt>
                <c:pt idx="47">
                  <c:v>3.67</c:v>
                </c:pt>
                <c:pt idx="48">
                  <c:v>3.67</c:v>
                </c:pt>
                <c:pt idx="49">
                  <c:v>3.67</c:v>
                </c:pt>
                <c:pt idx="50">
                  <c:v>3.67</c:v>
                </c:pt>
                <c:pt idx="51">
                  <c:v>3.67</c:v>
                </c:pt>
                <c:pt idx="52">
                  <c:v>3.67</c:v>
                </c:pt>
                <c:pt idx="53">
                  <c:v>3.67</c:v>
                </c:pt>
                <c:pt idx="54">
                  <c:v>3.67</c:v>
                </c:pt>
                <c:pt idx="55">
                  <c:v>3.67</c:v>
                </c:pt>
                <c:pt idx="56">
                  <c:v>3.67</c:v>
                </c:pt>
                <c:pt idx="57">
                  <c:v>3.67</c:v>
                </c:pt>
                <c:pt idx="58">
                  <c:v>3.67</c:v>
                </c:pt>
                <c:pt idx="59">
                  <c:v>3.67</c:v>
                </c:pt>
                <c:pt idx="60">
                  <c:v>3.67</c:v>
                </c:pt>
                <c:pt idx="61">
                  <c:v>3.67</c:v>
                </c:pt>
                <c:pt idx="62">
                  <c:v>3.67</c:v>
                </c:pt>
                <c:pt idx="63">
                  <c:v>3.67</c:v>
                </c:pt>
                <c:pt idx="64">
                  <c:v>3.67</c:v>
                </c:pt>
                <c:pt idx="65">
                  <c:v>3.67</c:v>
                </c:pt>
                <c:pt idx="66">
                  <c:v>3.67</c:v>
                </c:pt>
                <c:pt idx="67">
                  <c:v>3.67</c:v>
                </c:pt>
                <c:pt idx="68">
                  <c:v>3.67</c:v>
                </c:pt>
                <c:pt idx="69">
                  <c:v>3.67</c:v>
                </c:pt>
                <c:pt idx="70">
                  <c:v>3.67</c:v>
                </c:pt>
                <c:pt idx="71">
                  <c:v>3.67</c:v>
                </c:pt>
                <c:pt idx="72">
                  <c:v>3.67</c:v>
                </c:pt>
                <c:pt idx="73">
                  <c:v>3.67</c:v>
                </c:pt>
                <c:pt idx="74">
                  <c:v>3.67</c:v>
                </c:pt>
                <c:pt idx="75">
                  <c:v>3.67</c:v>
                </c:pt>
                <c:pt idx="76">
                  <c:v>3.67</c:v>
                </c:pt>
                <c:pt idx="77">
                  <c:v>3.67</c:v>
                </c:pt>
                <c:pt idx="78">
                  <c:v>3.67</c:v>
                </c:pt>
                <c:pt idx="79">
                  <c:v>3.67</c:v>
                </c:pt>
                <c:pt idx="80">
                  <c:v>3.67</c:v>
                </c:pt>
                <c:pt idx="81">
                  <c:v>3.67</c:v>
                </c:pt>
                <c:pt idx="82">
                  <c:v>3.67</c:v>
                </c:pt>
                <c:pt idx="83">
                  <c:v>3.67</c:v>
                </c:pt>
                <c:pt idx="84">
                  <c:v>3.67</c:v>
                </c:pt>
                <c:pt idx="85">
                  <c:v>3.67</c:v>
                </c:pt>
                <c:pt idx="86">
                  <c:v>3.67</c:v>
                </c:pt>
                <c:pt idx="87">
                  <c:v>3.67</c:v>
                </c:pt>
                <c:pt idx="88">
                  <c:v>3.67</c:v>
                </c:pt>
                <c:pt idx="89">
                  <c:v>3.67</c:v>
                </c:pt>
                <c:pt idx="90">
                  <c:v>3.67</c:v>
                </c:pt>
                <c:pt idx="91">
                  <c:v>3.67</c:v>
                </c:pt>
                <c:pt idx="92">
                  <c:v>3.67</c:v>
                </c:pt>
                <c:pt idx="93">
                  <c:v>3.67</c:v>
                </c:pt>
                <c:pt idx="94">
                  <c:v>3.67</c:v>
                </c:pt>
                <c:pt idx="95">
                  <c:v>3.67</c:v>
                </c:pt>
                <c:pt idx="96">
                  <c:v>3.67</c:v>
                </c:pt>
                <c:pt idx="97">
                  <c:v>3.67</c:v>
                </c:pt>
                <c:pt idx="98">
                  <c:v>3.67</c:v>
                </c:pt>
                <c:pt idx="99">
                  <c:v>3.67</c:v>
                </c:pt>
                <c:pt idx="100">
                  <c:v>3.67</c:v>
                </c:pt>
                <c:pt idx="101">
                  <c:v>3.67</c:v>
                </c:pt>
                <c:pt idx="102">
                  <c:v>3.67</c:v>
                </c:pt>
                <c:pt idx="103">
                  <c:v>3.67</c:v>
                </c:pt>
                <c:pt idx="104">
                  <c:v>3.67</c:v>
                </c:pt>
                <c:pt idx="105">
                  <c:v>3.67</c:v>
                </c:pt>
                <c:pt idx="106">
                  <c:v>3.67</c:v>
                </c:pt>
                <c:pt idx="107">
                  <c:v>3.67</c:v>
                </c:pt>
                <c:pt idx="108">
                  <c:v>3.67</c:v>
                </c:pt>
                <c:pt idx="109">
                  <c:v>3.67</c:v>
                </c:pt>
                <c:pt idx="110">
                  <c:v>3.67</c:v>
                </c:pt>
                <c:pt idx="111">
                  <c:v>3.67</c:v>
                </c:pt>
                <c:pt idx="112">
                  <c:v>3.67</c:v>
                </c:pt>
                <c:pt idx="113">
                  <c:v>3.67</c:v>
                </c:pt>
                <c:pt idx="114">
                  <c:v>3.67</c:v>
                </c:pt>
                <c:pt idx="115">
                  <c:v>3.67</c:v>
                </c:pt>
                <c:pt idx="116">
                  <c:v>3.67</c:v>
                </c:pt>
                <c:pt idx="117">
                  <c:v>3.67</c:v>
                </c:pt>
                <c:pt idx="118">
                  <c:v>3.67</c:v>
                </c:pt>
                <c:pt idx="119">
                  <c:v>3.67</c:v>
                </c:pt>
                <c:pt idx="120">
                  <c:v>3.67</c:v>
                </c:pt>
                <c:pt idx="121">
                  <c:v>3.67</c:v>
                </c:pt>
                <c:pt idx="122">
                  <c:v>3.67</c:v>
                </c:pt>
                <c:pt idx="123">
                  <c:v>3.67</c:v>
                </c:pt>
                <c:pt idx="124">
                  <c:v>3.67</c:v>
                </c:pt>
                <c:pt idx="125">
                  <c:v>3.67</c:v>
                </c:pt>
                <c:pt idx="12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ser>
          <c:idx val="1"/>
          <c:order val="3"/>
          <c:tx>
            <c:v>2019 ср. балл ОУ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диаграмма'!$H$5:$H$130</c:f>
              <c:numCache>
                <c:formatCode>0,00</c:formatCode>
                <c:ptCount val="126"/>
                <c:pt idx="0">
                  <c:v>3.5853658536585367</c:v>
                </c:pt>
                <c:pt idx="1">
                  <c:v>3.7445775118183167</c:v>
                </c:pt>
                <c:pt idx="2">
                  <c:v>3.7179487179487181</c:v>
                </c:pt>
                <c:pt idx="3">
                  <c:v>3.5510204081632653</c:v>
                </c:pt>
                <c:pt idx="4">
                  <c:v>3.9230769230769229</c:v>
                </c:pt>
                <c:pt idx="5">
                  <c:v>3.9375</c:v>
                </c:pt>
                <c:pt idx="6">
                  <c:v>3.8059701492537314</c:v>
                </c:pt>
                <c:pt idx="7">
                  <c:v>3.7272727272727271</c:v>
                </c:pt>
                <c:pt idx="8">
                  <c:v>3.5535714285714284</c:v>
                </c:pt>
                <c:pt idx="9">
                  <c:v>3.7402597402597402</c:v>
                </c:pt>
                <c:pt idx="10">
                  <c:v>3.5972146168104828</c:v>
                </c:pt>
                <c:pt idx="11">
                  <c:v>3.4615384615384617</c:v>
                </c:pt>
                <c:pt idx="12">
                  <c:v>3.4318181818181817</c:v>
                </c:pt>
                <c:pt idx="13">
                  <c:v>3.795918367346939</c:v>
                </c:pt>
                <c:pt idx="14">
                  <c:v>3.6825396825396823</c:v>
                </c:pt>
                <c:pt idx="15">
                  <c:v>4.0555555555555554</c:v>
                </c:pt>
                <c:pt idx="16">
                  <c:v>3.6124999999999998</c:v>
                </c:pt>
                <c:pt idx="17">
                  <c:v>3.831858407079646</c:v>
                </c:pt>
                <c:pt idx="18">
                  <c:v>3.6153846153846154</c:v>
                </c:pt>
                <c:pt idx="19">
                  <c:v>3.3714285714285714</c:v>
                </c:pt>
                <c:pt idx="20">
                  <c:v>3.459016393442623</c:v>
                </c:pt>
                <c:pt idx="21">
                  <c:v>3.4358974358974357</c:v>
                </c:pt>
                <c:pt idx="22">
                  <c:v>3.5531914893617023</c:v>
                </c:pt>
                <c:pt idx="24" formatCode="Основной">
                  <c:v>3.4571428571428573</c:v>
                </c:pt>
                <c:pt idx="25">
                  <c:v>3.5609515711933262</c:v>
                </c:pt>
                <c:pt idx="26">
                  <c:v>3.7580645161290325</c:v>
                </c:pt>
                <c:pt idx="27">
                  <c:v>3.7058823529411766</c:v>
                </c:pt>
                <c:pt idx="28">
                  <c:v>3.6749999999999998</c:v>
                </c:pt>
                <c:pt idx="29">
                  <c:v>3.5813953488372094</c:v>
                </c:pt>
                <c:pt idx="30">
                  <c:v>3.8983050847457625</c:v>
                </c:pt>
                <c:pt idx="31">
                  <c:v>3.7424242424242422</c:v>
                </c:pt>
                <c:pt idx="32">
                  <c:v>3.4477611940298507</c:v>
                </c:pt>
                <c:pt idx="33">
                  <c:v>3.2</c:v>
                </c:pt>
                <c:pt idx="34">
                  <c:v>3.2142857142857144</c:v>
                </c:pt>
                <c:pt idx="35">
                  <c:v>3.558139534883721</c:v>
                </c:pt>
                <c:pt idx="36">
                  <c:v>3.5185185185185186</c:v>
                </c:pt>
                <c:pt idx="37">
                  <c:v>3.2962962962962963</c:v>
                </c:pt>
                <c:pt idx="38">
                  <c:v>3.4507042253521125</c:v>
                </c:pt>
                <c:pt idx="39">
                  <c:v>3.8250000000000002</c:v>
                </c:pt>
                <c:pt idx="40">
                  <c:v>3.3548387096774195</c:v>
                </c:pt>
                <c:pt idx="41">
                  <c:v>3.5490196078431371</c:v>
                </c:pt>
                <c:pt idx="42">
                  <c:v>3.5116279069767442</c:v>
                </c:pt>
                <c:pt idx="43">
                  <c:v>3.8888888888888888</c:v>
                </c:pt>
                <c:pt idx="44">
                  <c:v>3.4819277108433737</c:v>
                </c:pt>
                <c:pt idx="45">
                  <c:v>3.6878913603557222</c:v>
                </c:pt>
                <c:pt idx="46">
                  <c:v>3.45</c:v>
                </c:pt>
                <c:pt idx="47">
                  <c:v>3.896551724137931</c:v>
                </c:pt>
                <c:pt idx="48">
                  <c:v>4.0272727272727273</c:v>
                </c:pt>
                <c:pt idx="49">
                  <c:v>3.842857142857143</c:v>
                </c:pt>
                <c:pt idx="50">
                  <c:v>3.7419354838709675</c:v>
                </c:pt>
                <c:pt idx="51">
                  <c:v>3.3773584905660377</c:v>
                </c:pt>
                <c:pt idx="52">
                  <c:v>3.5217391304347827</c:v>
                </c:pt>
                <c:pt idx="53">
                  <c:v>3.5238095238095237</c:v>
                </c:pt>
                <c:pt idx="54">
                  <c:v>3.510204081632653</c:v>
                </c:pt>
                <c:pt idx="55">
                  <c:v>3.8557692307692308</c:v>
                </c:pt>
                <c:pt idx="56">
                  <c:v>4.08</c:v>
                </c:pt>
                <c:pt idx="57">
                  <c:v>3.6133333333333333</c:v>
                </c:pt>
                <c:pt idx="58">
                  <c:v>3.2727272727272729</c:v>
                </c:pt>
                <c:pt idx="59">
                  <c:v>3.6666666666666665</c:v>
                </c:pt>
                <c:pt idx="60">
                  <c:v>3.5614035087719298</c:v>
                </c:pt>
                <c:pt idx="61">
                  <c:v>3.625</c:v>
                </c:pt>
                <c:pt idx="62">
                  <c:v>3.7931034482758621</c:v>
                </c:pt>
                <c:pt idx="63">
                  <c:v>3.510204081632653</c:v>
                </c:pt>
                <c:pt idx="64">
                  <c:v>4.2</c:v>
                </c:pt>
                <c:pt idx="65">
                  <c:v>3.7041434171203642</c:v>
                </c:pt>
                <c:pt idx="66">
                  <c:v>3.9047619047619047</c:v>
                </c:pt>
                <c:pt idx="67">
                  <c:v>3.5846153846153848</c:v>
                </c:pt>
                <c:pt idx="68">
                  <c:v>3.734375</c:v>
                </c:pt>
                <c:pt idx="69">
                  <c:v>3.8767123287671232</c:v>
                </c:pt>
                <c:pt idx="70">
                  <c:v>3.8111111111111109</c:v>
                </c:pt>
                <c:pt idx="71">
                  <c:v>3.6969696969696968</c:v>
                </c:pt>
                <c:pt idx="73">
                  <c:v>3.5384615384615383</c:v>
                </c:pt>
                <c:pt idx="74">
                  <c:v>3.7758620689655173</c:v>
                </c:pt>
                <c:pt idx="75">
                  <c:v>3.8095238095238093</c:v>
                </c:pt>
                <c:pt idx="76">
                  <c:v>3.6666666666666665</c:v>
                </c:pt>
                <c:pt idx="77">
                  <c:v>3.8701298701298703</c:v>
                </c:pt>
                <c:pt idx="78">
                  <c:v>3.5</c:v>
                </c:pt>
                <c:pt idx="79">
                  <c:v>3.6727272727272728</c:v>
                </c:pt>
                <c:pt idx="80">
                  <c:v>3.4838709677419355</c:v>
                </c:pt>
                <c:pt idx="81">
                  <c:v>3.6363636363636362</c:v>
                </c:pt>
                <c:pt idx="82">
                  <c:v>3.6402469658362802</c:v>
                </c:pt>
                <c:pt idx="84">
                  <c:v>3.6567164179104479</c:v>
                </c:pt>
                <c:pt idx="85">
                  <c:v>3.6944444444444446</c:v>
                </c:pt>
                <c:pt idx="86">
                  <c:v>3.7808219178082192</c:v>
                </c:pt>
                <c:pt idx="87">
                  <c:v>3.6666666666666665</c:v>
                </c:pt>
                <c:pt idx="88">
                  <c:v>3.641025641025641</c:v>
                </c:pt>
                <c:pt idx="89">
                  <c:v>3.75</c:v>
                </c:pt>
                <c:pt idx="90">
                  <c:v>3.6382978723404253</c:v>
                </c:pt>
                <c:pt idx="91">
                  <c:v>3.5223880597014925</c:v>
                </c:pt>
                <c:pt idx="92">
                  <c:v>3.9310344827586206</c:v>
                </c:pt>
                <c:pt idx="93">
                  <c:v>3.657142857142857</c:v>
                </c:pt>
                <c:pt idx="94">
                  <c:v>3.4482758620689653</c:v>
                </c:pt>
                <c:pt idx="95">
                  <c:v>3.6388888888888888</c:v>
                </c:pt>
                <c:pt idx="96">
                  <c:v>3.5161290322580645</c:v>
                </c:pt>
                <c:pt idx="97">
                  <c:v>3.5090909090909093</c:v>
                </c:pt>
                <c:pt idx="98">
                  <c:v>3.8449612403100777</c:v>
                </c:pt>
                <c:pt idx="99">
                  <c:v>3.640625</c:v>
                </c:pt>
                <c:pt idx="100">
                  <c:v>3.8373493975903616</c:v>
                </c:pt>
                <c:pt idx="101">
                  <c:v>4.04</c:v>
                </c:pt>
                <c:pt idx="102">
                  <c:v>3.453125</c:v>
                </c:pt>
                <c:pt idx="103">
                  <c:v>3.5588235294117645</c:v>
                </c:pt>
                <c:pt idx="104">
                  <c:v>3.3010752688172045</c:v>
                </c:pt>
                <c:pt idx="105">
                  <c:v>3.4125000000000001</c:v>
                </c:pt>
                <c:pt idx="106">
                  <c:v>3.7234042553191489</c:v>
                </c:pt>
                <c:pt idx="107">
                  <c:v>3.8125</c:v>
                </c:pt>
                <c:pt idx="108">
                  <c:v>3.5384615384615383</c:v>
                </c:pt>
                <c:pt idx="109">
                  <c:v>3.6231884057971016</c:v>
                </c:pt>
                <c:pt idx="110">
                  <c:v>3.7714285714285714</c:v>
                </c:pt>
                <c:pt idx="111">
                  <c:v>3.3541666666666665</c:v>
                </c:pt>
                <c:pt idx="112">
                  <c:v>3.6875</c:v>
                </c:pt>
                <c:pt idx="113">
                  <c:v>3.557377049180328</c:v>
                </c:pt>
                <c:pt idx="114" formatCode="Основной">
                  <c:v>3.6899698171539219</c:v>
                </c:pt>
                <c:pt idx="115">
                  <c:v>2.9565217391304346</c:v>
                </c:pt>
                <c:pt idx="117">
                  <c:v>4.1282051282051286</c:v>
                </c:pt>
                <c:pt idx="118">
                  <c:v>3.5786163522012577</c:v>
                </c:pt>
                <c:pt idx="119">
                  <c:v>3.9591836734693877</c:v>
                </c:pt>
                <c:pt idx="121">
                  <c:v>3.8936170212765959</c:v>
                </c:pt>
                <c:pt idx="122">
                  <c:v>4.0217391304347823</c:v>
                </c:pt>
                <c:pt idx="124" formatCode="Основной">
                  <c:v>3.5744680851063828</c:v>
                </c:pt>
                <c:pt idx="125" formatCode="Основной">
                  <c:v>3.4074074074074074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2"/>
          <c:order val="4"/>
          <c:tx>
            <c:v>2018 ср. балл по городу</c:v>
          </c:tx>
          <c:spPr>
            <a:ln w="28575" cap="rnd">
              <a:solidFill>
                <a:srgbClr val="F7E60D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диаграмма'!$M$5:$M$130</c:f>
              <c:numCache>
                <c:formatCode>Основной</c:formatCode>
                <c:ptCount val="126"/>
                <c:pt idx="0">
                  <c:v>3.61</c:v>
                </c:pt>
                <c:pt idx="1">
                  <c:v>3.61</c:v>
                </c:pt>
                <c:pt idx="2">
                  <c:v>3.61</c:v>
                </c:pt>
                <c:pt idx="3">
                  <c:v>3.61</c:v>
                </c:pt>
                <c:pt idx="4">
                  <c:v>3.61</c:v>
                </c:pt>
                <c:pt idx="5">
                  <c:v>3.61</c:v>
                </c:pt>
                <c:pt idx="6">
                  <c:v>3.61</c:v>
                </c:pt>
                <c:pt idx="7">
                  <c:v>3.61</c:v>
                </c:pt>
                <c:pt idx="8">
                  <c:v>3.61</c:v>
                </c:pt>
                <c:pt idx="9">
                  <c:v>3.61</c:v>
                </c:pt>
                <c:pt idx="10">
                  <c:v>3.61</c:v>
                </c:pt>
                <c:pt idx="11">
                  <c:v>3.61</c:v>
                </c:pt>
                <c:pt idx="12">
                  <c:v>3.61</c:v>
                </c:pt>
                <c:pt idx="13">
                  <c:v>3.61</c:v>
                </c:pt>
                <c:pt idx="14">
                  <c:v>3.61</c:v>
                </c:pt>
                <c:pt idx="15">
                  <c:v>3.61</c:v>
                </c:pt>
                <c:pt idx="16">
                  <c:v>3.61</c:v>
                </c:pt>
                <c:pt idx="17">
                  <c:v>3.61</c:v>
                </c:pt>
                <c:pt idx="18">
                  <c:v>3.61</c:v>
                </c:pt>
                <c:pt idx="19">
                  <c:v>3.61</c:v>
                </c:pt>
                <c:pt idx="20">
                  <c:v>3.61</c:v>
                </c:pt>
                <c:pt idx="21">
                  <c:v>3.61</c:v>
                </c:pt>
                <c:pt idx="22">
                  <c:v>3.61</c:v>
                </c:pt>
                <c:pt idx="23">
                  <c:v>3.61</c:v>
                </c:pt>
                <c:pt idx="24">
                  <c:v>3.61</c:v>
                </c:pt>
                <c:pt idx="25">
                  <c:v>3.61</c:v>
                </c:pt>
                <c:pt idx="26">
                  <c:v>3.61</c:v>
                </c:pt>
                <c:pt idx="27">
                  <c:v>3.61</c:v>
                </c:pt>
                <c:pt idx="28">
                  <c:v>3.61</c:v>
                </c:pt>
                <c:pt idx="29">
                  <c:v>3.61</c:v>
                </c:pt>
                <c:pt idx="30">
                  <c:v>3.61</c:v>
                </c:pt>
                <c:pt idx="31">
                  <c:v>3.61</c:v>
                </c:pt>
                <c:pt idx="32">
                  <c:v>3.61</c:v>
                </c:pt>
                <c:pt idx="33">
                  <c:v>3.61</c:v>
                </c:pt>
                <c:pt idx="34">
                  <c:v>3.61</c:v>
                </c:pt>
                <c:pt idx="35">
                  <c:v>3.61</c:v>
                </c:pt>
                <c:pt idx="36">
                  <c:v>3.61</c:v>
                </c:pt>
                <c:pt idx="37">
                  <c:v>3.61</c:v>
                </c:pt>
                <c:pt idx="38">
                  <c:v>3.61</c:v>
                </c:pt>
                <c:pt idx="39">
                  <c:v>3.61</c:v>
                </c:pt>
                <c:pt idx="40">
                  <c:v>3.61</c:v>
                </c:pt>
                <c:pt idx="41">
                  <c:v>3.61</c:v>
                </c:pt>
                <c:pt idx="42">
                  <c:v>3.61</c:v>
                </c:pt>
                <c:pt idx="43">
                  <c:v>3.61</c:v>
                </c:pt>
                <c:pt idx="44">
                  <c:v>3.61</c:v>
                </c:pt>
                <c:pt idx="45">
                  <c:v>3.61</c:v>
                </c:pt>
                <c:pt idx="46">
                  <c:v>3.61</c:v>
                </c:pt>
                <c:pt idx="47">
                  <c:v>3.61</c:v>
                </c:pt>
                <c:pt idx="48">
                  <c:v>3.61</c:v>
                </c:pt>
                <c:pt idx="49">
                  <c:v>3.61</c:v>
                </c:pt>
                <c:pt idx="50">
                  <c:v>3.61</c:v>
                </c:pt>
                <c:pt idx="51">
                  <c:v>3.61</c:v>
                </c:pt>
                <c:pt idx="52">
                  <c:v>3.61</c:v>
                </c:pt>
                <c:pt idx="53">
                  <c:v>3.61</c:v>
                </c:pt>
                <c:pt idx="54">
                  <c:v>3.61</c:v>
                </c:pt>
                <c:pt idx="55">
                  <c:v>3.61</c:v>
                </c:pt>
                <c:pt idx="56">
                  <c:v>3.61</c:v>
                </c:pt>
                <c:pt idx="57">
                  <c:v>3.61</c:v>
                </c:pt>
                <c:pt idx="58">
                  <c:v>3.61</c:v>
                </c:pt>
                <c:pt idx="59">
                  <c:v>3.61</c:v>
                </c:pt>
                <c:pt idx="60">
                  <c:v>3.61</c:v>
                </c:pt>
                <c:pt idx="61">
                  <c:v>3.61</c:v>
                </c:pt>
                <c:pt idx="62">
                  <c:v>3.61</c:v>
                </c:pt>
                <c:pt idx="63">
                  <c:v>3.61</c:v>
                </c:pt>
                <c:pt idx="64">
                  <c:v>3.61</c:v>
                </c:pt>
                <c:pt idx="65">
                  <c:v>3.61</c:v>
                </c:pt>
                <c:pt idx="66">
                  <c:v>3.61</c:v>
                </c:pt>
                <c:pt idx="67">
                  <c:v>3.61</c:v>
                </c:pt>
                <c:pt idx="68">
                  <c:v>3.61</c:v>
                </c:pt>
                <c:pt idx="69">
                  <c:v>3.61</c:v>
                </c:pt>
                <c:pt idx="70">
                  <c:v>3.61</c:v>
                </c:pt>
                <c:pt idx="71">
                  <c:v>3.61</c:v>
                </c:pt>
                <c:pt idx="72">
                  <c:v>3.61</c:v>
                </c:pt>
                <c:pt idx="73">
                  <c:v>3.61</c:v>
                </c:pt>
                <c:pt idx="74">
                  <c:v>3.61</c:v>
                </c:pt>
                <c:pt idx="75">
                  <c:v>3.61</c:v>
                </c:pt>
                <c:pt idx="76">
                  <c:v>3.61</c:v>
                </c:pt>
                <c:pt idx="77">
                  <c:v>3.61</c:v>
                </c:pt>
                <c:pt idx="78">
                  <c:v>3.61</c:v>
                </c:pt>
                <c:pt idx="79">
                  <c:v>3.61</c:v>
                </c:pt>
                <c:pt idx="80">
                  <c:v>3.61</c:v>
                </c:pt>
                <c:pt idx="81">
                  <c:v>3.61</c:v>
                </c:pt>
                <c:pt idx="82">
                  <c:v>3.61</c:v>
                </c:pt>
                <c:pt idx="83">
                  <c:v>3.61</c:v>
                </c:pt>
                <c:pt idx="84">
                  <c:v>3.61</c:v>
                </c:pt>
                <c:pt idx="85">
                  <c:v>3.61</c:v>
                </c:pt>
                <c:pt idx="86">
                  <c:v>3.61</c:v>
                </c:pt>
                <c:pt idx="87">
                  <c:v>3.61</c:v>
                </c:pt>
                <c:pt idx="88">
                  <c:v>3.61</c:v>
                </c:pt>
                <c:pt idx="89">
                  <c:v>3.61</c:v>
                </c:pt>
                <c:pt idx="90">
                  <c:v>3.61</c:v>
                </c:pt>
                <c:pt idx="91">
                  <c:v>3.61</c:v>
                </c:pt>
                <c:pt idx="92">
                  <c:v>3.61</c:v>
                </c:pt>
                <c:pt idx="93">
                  <c:v>3.61</c:v>
                </c:pt>
                <c:pt idx="94">
                  <c:v>3.61</c:v>
                </c:pt>
                <c:pt idx="95">
                  <c:v>3.61</c:v>
                </c:pt>
                <c:pt idx="96">
                  <c:v>3.61</c:v>
                </c:pt>
                <c:pt idx="97">
                  <c:v>3.61</c:v>
                </c:pt>
                <c:pt idx="98">
                  <c:v>3.61</c:v>
                </c:pt>
                <c:pt idx="99">
                  <c:v>3.61</c:v>
                </c:pt>
                <c:pt idx="100">
                  <c:v>3.61</c:v>
                </c:pt>
                <c:pt idx="101">
                  <c:v>3.61</c:v>
                </c:pt>
                <c:pt idx="102">
                  <c:v>3.61</c:v>
                </c:pt>
                <c:pt idx="103">
                  <c:v>3.61</c:v>
                </c:pt>
                <c:pt idx="104">
                  <c:v>3.61</c:v>
                </c:pt>
                <c:pt idx="105">
                  <c:v>3.61</c:v>
                </c:pt>
                <c:pt idx="106">
                  <c:v>3.61</c:v>
                </c:pt>
                <c:pt idx="107">
                  <c:v>3.61</c:v>
                </c:pt>
                <c:pt idx="108">
                  <c:v>3.61</c:v>
                </c:pt>
                <c:pt idx="109">
                  <c:v>3.61</c:v>
                </c:pt>
                <c:pt idx="110">
                  <c:v>3.61</c:v>
                </c:pt>
                <c:pt idx="111">
                  <c:v>3.61</c:v>
                </c:pt>
                <c:pt idx="112">
                  <c:v>3.61</c:v>
                </c:pt>
                <c:pt idx="113">
                  <c:v>3.61</c:v>
                </c:pt>
                <c:pt idx="114">
                  <c:v>3.61</c:v>
                </c:pt>
                <c:pt idx="115">
                  <c:v>3.61</c:v>
                </c:pt>
                <c:pt idx="116">
                  <c:v>3.61</c:v>
                </c:pt>
                <c:pt idx="117">
                  <c:v>3.61</c:v>
                </c:pt>
                <c:pt idx="118">
                  <c:v>3.61</c:v>
                </c:pt>
                <c:pt idx="119">
                  <c:v>3.61</c:v>
                </c:pt>
                <c:pt idx="120">
                  <c:v>3.61</c:v>
                </c:pt>
                <c:pt idx="121">
                  <c:v>3.61</c:v>
                </c:pt>
                <c:pt idx="122">
                  <c:v>3.61</c:v>
                </c:pt>
                <c:pt idx="123">
                  <c:v>3.61</c:v>
                </c:pt>
                <c:pt idx="124">
                  <c:v>3.61</c:v>
                </c:pt>
                <c:pt idx="125">
                  <c:v>3.61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CB-49F0-B680-A791C427F8FA}"/>
            </c:ext>
          </c:extLst>
        </c:ser>
        <c:ser>
          <c:idx val="3"/>
          <c:order val="5"/>
          <c:tx>
            <c:v>2018 ср. балл ОУ</c:v>
          </c:tx>
          <c:spPr>
            <a:ln w="25400" cap="rnd">
              <a:solidFill>
                <a:srgbClr val="FFA015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диаграмма'!$L$5:$L$130</c:f>
              <c:numCache>
                <c:formatCode>0,00</c:formatCode>
                <c:ptCount val="126"/>
                <c:pt idx="0">
                  <c:v>3.8</c:v>
                </c:pt>
                <c:pt idx="1">
                  <c:v>3.737625</c:v>
                </c:pt>
                <c:pt idx="2">
                  <c:v>3.51</c:v>
                </c:pt>
                <c:pt idx="3">
                  <c:v>3.7</c:v>
                </c:pt>
                <c:pt idx="4">
                  <c:v>3.72</c:v>
                </c:pt>
                <c:pt idx="5">
                  <c:v>3.8879999999999999</c:v>
                </c:pt>
                <c:pt idx="6">
                  <c:v>3.8069999999999999</c:v>
                </c:pt>
                <c:pt idx="7">
                  <c:v>3.8620000000000001</c:v>
                </c:pt>
                <c:pt idx="8">
                  <c:v>3.577</c:v>
                </c:pt>
                <c:pt idx="9">
                  <c:v>3.8370000000000002</c:v>
                </c:pt>
                <c:pt idx="10">
                  <c:v>3.4950769230769234</c:v>
                </c:pt>
                <c:pt idx="11">
                  <c:v>3.4860000000000002</c:v>
                </c:pt>
                <c:pt idx="12">
                  <c:v>3.1749999999999998</c:v>
                </c:pt>
                <c:pt idx="13">
                  <c:v>3.766</c:v>
                </c:pt>
                <c:pt idx="14">
                  <c:v>4.2859999999999996</c:v>
                </c:pt>
                <c:pt idx="15">
                  <c:v>3.657</c:v>
                </c:pt>
                <c:pt idx="16">
                  <c:v>3.6320000000000001</c:v>
                </c:pt>
                <c:pt idx="17">
                  <c:v>3.7189999999999999</c:v>
                </c:pt>
                <c:pt idx="18">
                  <c:v>3.1110000000000002</c:v>
                </c:pt>
                <c:pt idx="19">
                  <c:v>3.2530000000000001</c:v>
                </c:pt>
                <c:pt idx="20">
                  <c:v>3.1520000000000001</c:v>
                </c:pt>
                <c:pt idx="21">
                  <c:v>3.6360000000000001</c:v>
                </c:pt>
                <c:pt idx="22">
                  <c:v>3.1190000000000002</c:v>
                </c:pt>
                <c:pt idx="24" formatCode="Основной">
                  <c:v>3.444</c:v>
                </c:pt>
                <c:pt idx="25">
                  <c:v>3.546342105263157</c:v>
                </c:pt>
                <c:pt idx="26">
                  <c:v>3.8125</c:v>
                </c:pt>
                <c:pt idx="27">
                  <c:v>3.645</c:v>
                </c:pt>
                <c:pt idx="28">
                  <c:v>3.645</c:v>
                </c:pt>
                <c:pt idx="29">
                  <c:v>3.702</c:v>
                </c:pt>
                <c:pt idx="30">
                  <c:v>3.5880000000000001</c:v>
                </c:pt>
                <c:pt idx="31">
                  <c:v>3.5169999999999999</c:v>
                </c:pt>
                <c:pt idx="32">
                  <c:v>3.536</c:v>
                </c:pt>
                <c:pt idx="33">
                  <c:v>3.117</c:v>
                </c:pt>
                <c:pt idx="34">
                  <c:v>3.8</c:v>
                </c:pt>
                <c:pt idx="35">
                  <c:v>3.6920000000000002</c:v>
                </c:pt>
                <c:pt idx="36">
                  <c:v>3.48</c:v>
                </c:pt>
                <c:pt idx="37">
                  <c:v>3.3210000000000002</c:v>
                </c:pt>
                <c:pt idx="38">
                  <c:v>3.3079999999999998</c:v>
                </c:pt>
                <c:pt idx="39">
                  <c:v>3.8330000000000002</c:v>
                </c:pt>
                <c:pt idx="40">
                  <c:v>3.286</c:v>
                </c:pt>
                <c:pt idx="41">
                  <c:v>3.4540000000000002</c:v>
                </c:pt>
                <c:pt idx="42">
                  <c:v>3.4390000000000001</c:v>
                </c:pt>
                <c:pt idx="43">
                  <c:v>3.6659999999999999</c:v>
                </c:pt>
                <c:pt idx="44">
                  <c:v>3.5390000000000001</c:v>
                </c:pt>
                <c:pt idx="45">
                  <c:v>3.6061947368421046</c:v>
                </c:pt>
                <c:pt idx="46">
                  <c:v>3.3069999999999999</c:v>
                </c:pt>
                <c:pt idx="47">
                  <c:v>3.66</c:v>
                </c:pt>
                <c:pt idx="48">
                  <c:v>3.9790000000000001</c:v>
                </c:pt>
                <c:pt idx="49">
                  <c:v>3.79</c:v>
                </c:pt>
                <c:pt idx="50">
                  <c:v>3.2320000000000002</c:v>
                </c:pt>
                <c:pt idx="51">
                  <c:v>3.3077000000000001</c:v>
                </c:pt>
                <c:pt idx="52">
                  <c:v>3.3570000000000002</c:v>
                </c:pt>
                <c:pt idx="53">
                  <c:v>3.6459999999999999</c:v>
                </c:pt>
                <c:pt idx="54">
                  <c:v>3.6659999999999999</c:v>
                </c:pt>
                <c:pt idx="55">
                  <c:v>3.6440000000000001</c:v>
                </c:pt>
                <c:pt idx="56">
                  <c:v>4.0369999999999999</c:v>
                </c:pt>
                <c:pt idx="57">
                  <c:v>3.7280000000000002</c:v>
                </c:pt>
                <c:pt idx="58">
                  <c:v>3</c:v>
                </c:pt>
                <c:pt idx="59">
                  <c:v>3.375</c:v>
                </c:pt>
                <c:pt idx="60">
                  <c:v>3.6070000000000002</c:v>
                </c:pt>
                <c:pt idx="61">
                  <c:v>3.8</c:v>
                </c:pt>
                <c:pt idx="62">
                  <c:v>4</c:v>
                </c:pt>
                <c:pt idx="63">
                  <c:v>3.4660000000000002</c:v>
                </c:pt>
                <c:pt idx="64">
                  <c:v>3.9159999999999999</c:v>
                </c:pt>
                <c:pt idx="65">
                  <c:v>3.6444333333333332</c:v>
                </c:pt>
                <c:pt idx="66">
                  <c:v>3.8875000000000002</c:v>
                </c:pt>
                <c:pt idx="67">
                  <c:v>3.3719999999999999</c:v>
                </c:pt>
                <c:pt idx="68">
                  <c:v>3.8370000000000002</c:v>
                </c:pt>
                <c:pt idx="69">
                  <c:v>3.742</c:v>
                </c:pt>
                <c:pt idx="70">
                  <c:v>3.9089999999999998</c:v>
                </c:pt>
                <c:pt idx="71">
                  <c:v>3.6840000000000002</c:v>
                </c:pt>
                <c:pt idx="73">
                  <c:v>3.363</c:v>
                </c:pt>
                <c:pt idx="74">
                  <c:v>3.71</c:v>
                </c:pt>
                <c:pt idx="75">
                  <c:v>3.9809999999999999</c:v>
                </c:pt>
                <c:pt idx="76">
                  <c:v>3.7349999999999999</c:v>
                </c:pt>
                <c:pt idx="77">
                  <c:v>3.456</c:v>
                </c:pt>
                <c:pt idx="78">
                  <c:v>3.37</c:v>
                </c:pt>
                <c:pt idx="79">
                  <c:v>3.58</c:v>
                </c:pt>
                <c:pt idx="80">
                  <c:v>3.4649999999999999</c:v>
                </c:pt>
                <c:pt idx="81">
                  <c:v>3.5750000000000002</c:v>
                </c:pt>
                <c:pt idx="82">
                  <c:v>3.5316634252004078</c:v>
                </c:pt>
                <c:pt idx="84">
                  <c:v>3.7083333333333335</c:v>
                </c:pt>
                <c:pt idx="85">
                  <c:v>3.4823529411764707</c:v>
                </c:pt>
                <c:pt idx="86">
                  <c:v>3.5820895522388061</c:v>
                </c:pt>
                <c:pt idx="87">
                  <c:v>3.3079999999999998</c:v>
                </c:pt>
                <c:pt idx="88">
                  <c:v>3.5329999999999999</c:v>
                </c:pt>
                <c:pt idx="89">
                  <c:v>3.5</c:v>
                </c:pt>
                <c:pt idx="90">
                  <c:v>3.5652173913043477</c:v>
                </c:pt>
                <c:pt idx="91">
                  <c:v>3.532</c:v>
                </c:pt>
                <c:pt idx="92">
                  <c:v>3.6511627906976742</c:v>
                </c:pt>
                <c:pt idx="93">
                  <c:v>3.4464285714285716</c:v>
                </c:pt>
                <c:pt idx="94">
                  <c:v>3</c:v>
                </c:pt>
                <c:pt idx="95">
                  <c:v>3.9740000000000002</c:v>
                </c:pt>
                <c:pt idx="96">
                  <c:v>3.4580000000000002</c:v>
                </c:pt>
                <c:pt idx="97">
                  <c:v>3.2419354838709675</c:v>
                </c:pt>
                <c:pt idx="98">
                  <c:v>3.8916666666666666</c:v>
                </c:pt>
                <c:pt idx="99">
                  <c:v>3.6557377049180326</c:v>
                </c:pt>
                <c:pt idx="100">
                  <c:v>3.8688524590163933</c:v>
                </c:pt>
                <c:pt idx="102">
                  <c:v>3.5571428571428569</c:v>
                </c:pt>
                <c:pt idx="103">
                  <c:v>3.3414634146341462</c:v>
                </c:pt>
                <c:pt idx="104">
                  <c:v>3.4383561643835616</c:v>
                </c:pt>
                <c:pt idx="105">
                  <c:v>3.5625</c:v>
                </c:pt>
                <c:pt idx="106">
                  <c:v>3.5</c:v>
                </c:pt>
                <c:pt idx="107">
                  <c:v>3.5459999999999998</c:v>
                </c:pt>
                <c:pt idx="108">
                  <c:v>3.5179999999999998</c:v>
                </c:pt>
                <c:pt idx="109">
                  <c:v>3.4</c:v>
                </c:pt>
                <c:pt idx="110">
                  <c:v>3.7549999999999999</c:v>
                </c:pt>
                <c:pt idx="111">
                  <c:v>3.2559999999999998</c:v>
                </c:pt>
                <c:pt idx="112">
                  <c:v>3.5710000000000002</c:v>
                </c:pt>
                <c:pt idx="113">
                  <c:v>3.5739999999999998</c:v>
                </c:pt>
                <c:pt idx="114">
                  <c:v>3.5593000000000004</c:v>
                </c:pt>
                <c:pt idx="115">
                  <c:v>3.0710000000000002</c:v>
                </c:pt>
                <c:pt idx="117">
                  <c:v>4.1139999999999999</c:v>
                </c:pt>
                <c:pt idx="118">
                  <c:v>3.64</c:v>
                </c:pt>
                <c:pt idx="119">
                  <c:v>3.72</c:v>
                </c:pt>
                <c:pt idx="120">
                  <c:v>3.1429999999999998</c:v>
                </c:pt>
                <c:pt idx="121">
                  <c:v>3.8730000000000002</c:v>
                </c:pt>
                <c:pt idx="122">
                  <c:v>3.9849999999999999</c:v>
                </c:pt>
                <c:pt idx="123">
                  <c:v>3.286</c:v>
                </c:pt>
                <c:pt idx="124">
                  <c:v>3.4279999999999999</c:v>
                </c:pt>
                <c:pt idx="125">
                  <c:v>3.3330000000000002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8CB-49F0-B680-A791C427F8FA}"/>
            </c:ext>
          </c:extLst>
        </c:ser>
        <c:ser>
          <c:idx val="4"/>
          <c:order val="6"/>
          <c:tx>
            <c:v>2017 ср. балл по городу</c:v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диаграмма'!$Q$5:$Q$130</c:f>
              <c:numCache>
                <c:formatCode>Основной</c:formatCode>
                <c:ptCount val="126"/>
                <c:pt idx="0">
                  <c:v>3.76</c:v>
                </c:pt>
                <c:pt idx="1">
                  <c:v>3.76</c:v>
                </c:pt>
                <c:pt idx="2">
                  <c:v>3.76</c:v>
                </c:pt>
                <c:pt idx="3">
                  <c:v>3.76</c:v>
                </c:pt>
                <c:pt idx="4">
                  <c:v>3.76</c:v>
                </c:pt>
                <c:pt idx="5">
                  <c:v>3.76</c:v>
                </c:pt>
                <c:pt idx="6">
                  <c:v>3.76</c:v>
                </c:pt>
                <c:pt idx="7">
                  <c:v>3.76</c:v>
                </c:pt>
                <c:pt idx="8">
                  <c:v>3.76</c:v>
                </c:pt>
                <c:pt idx="9">
                  <c:v>3.76</c:v>
                </c:pt>
                <c:pt idx="10" formatCode="0,00">
                  <c:v>3.76</c:v>
                </c:pt>
                <c:pt idx="11">
                  <c:v>3.76</c:v>
                </c:pt>
                <c:pt idx="12">
                  <c:v>3.76</c:v>
                </c:pt>
                <c:pt idx="13">
                  <c:v>3.76</c:v>
                </c:pt>
                <c:pt idx="14">
                  <c:v>3.76</c:v>
                </c:pt>
                <c:pt idx="15">
                  <c:v>3.76</c:v>
                </c:pt>
                <c:pt idx="16">
                  <c:v>3.76</c:v>
                </c:pt>
                <c:pt idx="17">
                  <c:v>3.76</c:v>
                </c:pt>
                <c:pt idx="18">
                  <c:v>3.76</c:v>
                </c:pt>
                <c:pt idx="19">
                  <c:v>3.76</c:v>
                </c:pt>
                <c:pt idx="20">
                  <c:v>3.76</c:v>
                </c:pt>
                <c:pt idx="21">
                  <c:v>3.76</c:v>
                </c:pt>
                <c:pt idx="22">
                  <c:v>3.76</c:v>
                </c:pt>
                <c:pt idx="23">
                  <c:v>3.76</c:v>
                </c:pt>
                <c:pt idx="24">
                  <c:v>3.76</c:v>
                </c:pt>
                <c:pt idx="25" formatCode="0,00">
                  <c:v>3.76</c:v>
                </c:pt>
                <c:pt idx="26">
                  <c:v>3.76</c:v>
                </c:pt>
                <c:pt idx="27">
                  <c:v>3.76</c:v>
                </c:pt>
                <c:pt idx="28">
                  <c:v>3.76</c:v>
                </c:pt>
                <c:pt idx="29">
                  <c:v>3.76</c:v>
                </c:pt>
                <c:pt idx="30">
                  <c:v>3.76</c:v>
                </c:pt>
                <c:pt idx="31">
                  <c:v>3.76</c:v>
                </c:pt>
                <c:pt idx="32">
                  <c:v>3.76</c:v>
                </c:pt>
                <c:pt idx="33">
                  <c:v>3.76</c:v>
                </c:pt>
                <c:pt idx="34">
                  <c:v>3.76</c:v>
                </c:pt>
                <c:pt idx="35">
                  <c:v>3.76</c:v>
                </c:pt>
                <c:pt idx="36">
                  <c:v>3.76</c:v>
                </c:pt>
                <c:pt idx="37">
                  <c:v>3.76</c:v>
                </c:pt>
                <c:pt idx="38">
                  <c:v>3.76</c:v>
                </c:pt>
                <c:pt idx="39">
                  <c:v>3.76</c:v>
                </c:pt>
                <c:pt idx="40">
                  <c:v>3.76</c:v>
                </c:pt>
                <c:pt idx="41">
                  <c:v>3.76</c:v>
                </c:pt>
                <c:pt idx="42">
                  <c:v>3.76</c:v>
                </c:pt>
                <c:pt idx="43">
                  <c:v>3.76</c:v>
                </c:pt>
                <c:pt idx="44">
                  <c:v>3.76</c:v>
                </c:pt>
                <c:pt idx="45" formatCode="0,00">
                  <c:v>3.76</c:v>
                </c:pt>
                <c:pt idx="46">
                  <c:v>3.76</c:v>
                </c:pt>
                <c:pt idx="47">
                  <c:v>3.76</c:v>
                </c:pt>
                <c:pt idx="48">
                  <c:v>3.76</c:v>
                </c:pt>
                <c:pt idx="49">
                  <c:v>3.76</c:v>
                </c:pt>
                <c:pt idx="50">
                  <c:v>3.76</c:v>
                </c:pt>
                <c:pt idx="51">
                  <c:v>3.76</c:v>
                </c:pt>
                <c:pt idx="52">
                  <c:v>3.76</c:v>
                </c:pt>
                <c:pt idx="53">
                  <c:v>3.76</c:v>
                </c:pt>
                <c:pt idx="54">
                  <c:v>3.76</c:v>
                </c:pt>
                <c:pt idx="55">
                  <c:v>3.76</c:v>
                </c:pt>
                <c:pt idx="56">
                  <c:v>3.76</c:v>
                </c:pt>
                <c:pt idx="57">
                  <c:v>3.76</c:v>
                </c:pt>
                <c:pt idx="58">
                  <c:v>3.76</c:v>
                </c:pt>
                <c:pt idx="59">
                  <c:v>3.76</c:v>
                </c:pt>
                <c:pt idx="60">
                  <c:v>3.76</c:v>
                </c:pt>
                <c:pt idx="61">
                  <c:v>3.76</c:v>
                </c:pt>
                <c:pt idx="62">
                  <c:v>3.76</c:v>
                </c:pt>
                <c:pt idx="63">
                  <c:v>3.76</c:v>
                </c:pt>
                <c:pt idx="64">
                  <c:v>3.76</c:v>
                </c:pt>
                <c:pt idx="65" formatCode="0,00">
                  <c:v>3.76</c:v>
                </c:pt>
                <c:pt idx="66">
                  <c:v>3.76</c:v>
                </c:pt>
                <c:pt idx="67">
                  <c:v>3.76</c:v>
                </c:pt>
                <c:pt idx="68">
                  <c:v>3.76</c:v>
                </c:pt>
                <c:pt idx="69">
                  <c:v>3.76</c:v>
                </c:pt>
                <c:pt idx="70">
                  <c:v>3.76</c:v>
                </c:pt>
                <c:pt idx="71">
                  <c:v>3.76</c:v>
                </c:pt>
                <c:pt idx="72">
                  <c:v>3.76</c:v>
                </c:pt>
                <c:pt idx="73">
                  <c:v>3.76</c:v>
                </c:pt>
                <c:pt idx="74">
                  <c:v>3.76</c:v>
                </c:pt>
                <c:pt idx="75">
                  <c:v>3.76</c:v>
                </c:pt>
                <c:pt idx="76">
                  <c:v>3.76</c:v>
                </c:pt>
                <c:pt idx="77">
                  <c:v>3.76</c:v>
                </c:pt>
                <c:pt idx="78">
                  <c:v>3.76</c:v>
                </c:pt>
                <c:pt idx="79">
                  <c:v>3.76</c:v>
                </c:pt>
                <c:pt idx="80">
                  <c:v>3.76</c:v>
                </c:pt>
                <c:pt idx="81">
                  <c:v>3.76</c:v>
                </c:pt>
                <c:pt idx="82" formatCode="0,00">
                  <c:v>3.76</c:v>
                </c:pt>
                <c:pt idx="83">
                  <c:v>3.76</c:v>
                </c:pt>
                <c:pt idx="84">
                  <c:v>3.76</c:v>
                </c:pt>
                <c:pt idx="85">
                  <c:v>3.76</c:v>
                </c:pt>
                <c:pt idx="86">
                  <c:v>3.76</c:v>
                </c:pt>
                <c:pt idx="87">
                  <c:v>3.76</c:v>
                </c:pt>
                <c:pt idx="88">
                  <c:v>3.76</c:v>
                </c:pt>
                <c:pt idx="89">
                  <c:v>3.76</c:v>
                </c:pt>
                <c:pt idx="90">
                  <c:v>3.76</c:v>
                </c:pt>
                <c:pt idx="91">
                  <c:v>3.76</c:v>
                </c:pt>
                <c:pt idx="92">
                  <c:v>3.76</c:v>
                </c:pt>
                <c:pt idx="93">
                  <c:v>3.76</c:v>
                </c:pt>
                <c:pt idx="94">
                  <c:v>3.76</c:v>
                </c:pt>
                <c:pt idx="95">
                  <c:v>3.76</c:v>
                </c:pt>
                <c:pt idx="96">
                  <c:v>3.76</c:v>
                </c:pt>
                <c:pt idx="97">
                  <c:v>3.76</c:v>
                </c:pt>
                <c:pt idx="98">
                  <c:v>3.76</c:v>
                </c:pt>
                <c:pt idx="99">
                  <c:v>3.76</c:v>
                </c:pt>
                <c:pt idx="100">
                  <c:v>3.76</c:v>
                </c:pt>
                <c:pt idx="101">
                  <c:v>3.76</c:v>
                </c:pt>
                <c:pt idx="102">
                  <c:v>3.76</c:v>
                </c:pt>
                <c:pt idx="103">
                  <c:v>3.76</c:v>
                </c:pt>
                <c:pt idx="104">
                  <c:v>3.76</c:v>
                </c:pt>
                <c:pt idx="105">
                  <c:v>3.76</c:v>
                </c:pt>
                <c:pt idx="106">
                  <c:v>3.76</c:v>
                </c:pt>
                <c:pt idx="107">
                  <c:v>3.76</c:v>
                </c:pt>
                <c:pt idx="108">
                  <c:v>3.76</c:v>
                </c:pt>
                <c:pt idx="109">
                  <c:v>3.76</c:v>
                </c:pt>
                <c:pt idx="110">
                  <c:v>3.76</c:v>
                </c:pt>
                <c:pt idx="111">
                  <c:v>3.76</c:v>
                </c:pt>
                <c:pt idx="112">
                  <c:v>3.76</c:v>
                </c:pt>
                <c:pt idx="113">
                  <c:v>3.76</c:v>
                </c:pt>
                <c:pt idx="114" formatCode="0,00">
                  <c:v>3.76</c:v>
                </c:pt>
                <c:pt idx="115">
                  <c:v>3.76</c:v>
                </c:pt>
                <c:pt idx="116">
                  <c:v>3.76</c:v>
                </c:pt>
                <c:pt idx="117">
                  <c:v>3.76</c:v>
                </c:pt>
                <c:pt idx="118">
                  <c:v>3.76</c:v>
                </c:pt>
                <c:pt idx="119">
                  <c:v>3.76</c:v>
                </c:pt>
                <c:pt idx="120">
                  <c:v>3.76</c:v>
                </c:pt>
                <c:pt idx="121">
                  <c:v>3.76</c:v>
                </c:pt>
                <c:pt idx="122">
                  <c:v>3.76</c:v>
                </c:pt>
                <c:pt idx="123">
                  <c:v>3.76</c:v>
                </c:pt>
                <c:pt idx="124">
                  <c:v>3.76</c:v>
                </c:pt>
                <c:pt idx="125">
                  <c:v>3.76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78CB-49F0-B680-A791C427F8FA}"/>
            </c:ext>
          </c:extLst>
        </c:ser>
        <c:ser>
          <c:idx val="5"/>
          <c:order val="7"/>
          <c:tx>
            <c:v>2017 ср. балл ОУ</c:v>
          </c:tx>
          <c:spPr>
            <a:ln w="25400" cap="rnd">
              <a:solidFill>
                <a:srgbClr val="008000"/>
              </a:solidFill>
              <a:round/>
            </a:ln>
            <a:effectLst/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диаграмма'!$P$5:$P$130</c:f>
              <c:numCache>
                <c:formatCode>0,00</c:formatCode>
                <c:ptCount val="126"/>
                <c:pt idx="0">
                  <c:v>3.84</c:v>
                </c:pt>
                <c:pt idx="1">
                  <c:v>3.9224999999999999</c:v>
                </c:pt>
                <c:pt idx="2">
                  <c:v>3.76</c:v>
                </c:pt>
                <c:pt idx="3">
                  <c:v>3.86</c:v>
                </c:pt>
                <c:pt idx="4">
                  <c:v>3.54</c:v>
                </c:pt>
                <c:pt idx="5">
                  <c:v>4.1900000000000004</c:v>
                </c:pt>
                <c:pt idx="6">
                  <c:v>4.2699999999999996</c:v>
                </c:pt>
                <c:pt idx="7">
                  <c:v>4.17</c:v>
                </c:pt>
                <c:pt idx="8">
                  <c:v>3.75</c:v>
                </c:pt>
                <c:pt idx="9">
                  <c:v>3.84</c:v>
                </c:pt>
                <c:pt idx="10">
                  <c:v>3.6357142857142857</c:v>
                </c:pt>
                <c:pt idx="11">
                  <c:v>3.7</c:v>
                </c:pt>
                <c:pt idx="12">
                  <c:v>3.42</c:v>
                </c:pt>
                <c:pt idx="13">
                  <c:v>3.93</c:v>
                </c:pt>
                <c:pt idx="14">
                  <c:v>3.63</c:v>
                </c:pt>
                <c:pt idx="15">
                  <c:v>3.72</c:v>
                </c:pt>
                <c:pt idx="16">
                  <c:v>3.98</c:v>
                </c:pt>
                <c:pt idx="17">
                  <c:v>3.77</c:v>
                </c:pt>
                <c:pt idx="18">
                  <c:v>3.68</c:v>
                </c:pt>
                <c:pt idx="19">
                  <c:v>3.5</c:v>
                </c:pt>
                <c:pt idx="20">
                  <c:v>3.45</c:v>
                </c:pt>
                <c:pt idx="21">
                  <c:v>3.8</c:v>
                </c:pt>
                <c:pt idx="22">
                  <c:v>3.47</c:v>
                </c:pt>
                <c:pt idx="23">
                  <c:v>3.18</c:v>
                </c:pt>
                <c:pt idx="24">
                  <c:v>3.67</c:v>
                </c:pt>
                <c:pt idx="25">
                  <c:v>3.7336842105263157</c:v>
                </c:pt>
                <c:pt idx="26">
                  <c:v>3.83</c:v>
                </c:pt>
                <c:pt idx="27">
                  <c:v>3.59</c:v>
                </c:pt>
                <c:pt idx="28">
                  <c:v>3.78</c:v>
                </c:pt>
                <c:pt idx="29">
                  <c:v>3.72</c:v>
                </c:pt>
                <c:pt idx="30">
                  <c:v>3.74</c:v>
                </c:pt>
                <c:pt idx="31">
                  <c:v>3.85</c:v>
                </c:pt>
                <c:pt idx="32">
                  <c:v>3.79</c:v>
                </c:pt>
                <c:pt idx="33">
                  <c:v>3.29</c:v>
                </c:pt>
                <c:pt idx="34">
                  <c:v>3.74</c:v>
                </c:pt>
                <c:pt idx="35">
                  <c:v>4</c:v>
                </c:pt>
                <c:pt idx="36">
                  <c:v>3.65</c:v>
                </c:pt>
                <c:pt idx="37">
                  <c:v>3.44</c:v>
                </c:pt>
                <c:pt idx="38">
                  <c:v>3.68</c:v>
                </c:pt>
                <c:pt idx="39">
                  <c:v>4.18</c:v>
                </c:pt>
                <c:pt idx="40">
                  <c:v>3.54</c:v>
                </c:pt>
                <c:pt idx="41">
                  <c:v>3.67</c:v>
                </c:pt>
                <c:pt idx="42">
                  <c:v>3.86</c:v>
                </c:pt>
                <c:pt idx="43">
                  <c:v>3.92</c:v>
                </c:pt>
                <c:pt idx="44">
                  <c:v>3.67</c:v>
                </c:pt>
                <c:pt idx="45">
                  <c:v>3.7826315789473686</c:v>
                </c:pt>
                <c:pt idx="46">
                  <c:v>4</c:v>
                </c:pt>
                <c:pt idx="47">
                  <c:v>3.86</c:v>
                </c:pt>
                <c:pt idx="48">
                  <c:v>4.04</c:v>
                </c:pt>
                <c:pt idx="49">
                  <c:v>4.38</c:v>
                </c:pt>
                <c:pt idx="50">
                  <c:v>3.35</c:v>
                </c:pt>
                <c:pt idx="51">
                  <c:v>3.52</c:v>
                </c:pt>
                <c:pt idx="52">
                  <c:v>3.47</c:v>
                </c:pt>
                <c:pt idx="53">
                  <c:v>3.79</c:v>
                </c:pt>
                <c:pt idx="54">
                  <c:v>3.46</c:v>
                </c:pt>
                <c:pt idx="55">
                  <c:v>3.88</c:v>
                </c:pt>
                <c:pt idx="56">
                  <c:v>4.07</c:v>
                </c:pt>
                <c:pt idx="57">
                  <c:v>4.08</c:v>
                </c:pt>
                <c:pt idx="58">
                  <c:v>3</c:v>
                </c:pt>
                <c:pt idx="59">
                  <c:v>3.24</c:v>
                </c:pt>
                <c:pt idx="60">
                  <c:v>3.61</c:v>
                </c:pt>
                <c:pt idx="61">
                  <c:v>4.2</c:v>
                </c:pt>
                <c:pt idx="62">
                  <c:v>3.94</c:v>
                </c:pt>
                <c:pt idx="63">
                  <c:v>3.87</c:v>
                </c:pt>
                <c:pt idx="64">
                  <c:v>4.1100000000000003</c:v>
                </c:pt>
                <c:pt idx="65">
                  <c:v>3.7112500000000006</c:v>
                </c:pt>
                <c:pt idx="66">
                  <c:v>4.0999999999999996</c:v>
                </c:pt>
                <c:pt idx="67">
                  <c:v>3.4</c:v>
                </c:pt>
                <c:pt idx="68">
                  <c:v>3.75</c:v>
                </c:pt>
                <c:pt idx="69">
                  <c:v>3.73</c:v>
                </c:pt>
                <c:pt idx="70">
                  <c:v>3.82</c:v>
                </c:pt>
                <c:pt idx="71">
                  <c:v>3.5</c:v>
                </c:pt>
                <c:pt idx="72">
                  <c:v>3.48</c:v>
                </c:pt>
                <c:pt idx="73">
                  <c:v>3.62</c:v>
                </c:pt>
                <c:pt idx="74">
                  <c:v>3.93</c:v>
                </c:pt>
                <c:pt idx="75">
                  <c:v>3.96</c:v>
                </c:pt>
                <c:pt idx="76">
                  <c:v>3.38</c:v>
                </c:pt>
                <c:pt idx="77">
                  <c:v>4.04</c:v>
                </c:pt>
                <c:pt idx="78">
                  <c:v>3.43</c:v>
                </c:pt>
                <c:pt idx="79">
                  <c:v>3.85</c:v>
                </c:pt>
                <c:pt idx="80">
                  <c:v>3.75</c:v>
                </c:pt>
                <c:pt idx="81">
                  <c:v>3.64</c:v>
                </c:pt>
                <c:pt idx="82">
                  <c:v>3.6531034482758611</c:v>
                </c:pt>
                <c:pt idx="84">
                  <c:v>3.76</c:v>
                </c:pt>
                <c:pt idx="85">
                  <c:v>3.66</c:v>
                </c:pt>
                <c:pt idx="86">
                  <c:v>3.74</c:v>
                </c:pt>
                <c:pt idx="87">
                  <c:v>3.33</c:v>
                </c:pt>
                <c:pt idx="88">
                  <c:v>3.69</c:v>
                </c:pt>
                <c:pt idx="89">
                  <c:v>3.78</c:v>
                </c:pt>
                <c:pt idx="90">
                  <c:v>4.0199999999999996</c:v>
                </c:pt>
                <c:pt idx="91">
                  <c:v>3.55</c:v>
                </c:pt>
                <c:pt idx="92">
                  <c:v>3.86</c:v>
                </c:pt>
                <c:pt idx="93">
                  <c:v>3.56</c:v>
                </c:pt>
                <c:pt idx="94">
                  <c:v>3.37</c:v>
                </c:pt>
                <c:pt idx="95">
                  <c:v>3.53</c:v>
                </c:pt>
                <c:pt idx="96">
                  <c:v>3.46</c:v>
                </c:pt>
                <c:pt idx="97">
                  <c:v>3.38</c:v>
                </c:pt>
                <c:pt idx="98">
                  <c:v>3.76</c:v>
                </c:pt>
                <c:pt idx="99">
                  <c:v>3.94</c:v>
                </c:pt>
                <c:pt idx="100">
                  <c:v>3.9</c:v>
                </c:pt>
                <c:pt idx="102">
                  <c:v>3.82</c:v>
                </c:pt>
                <c:pt idx="103">
                  <c:v>3.55</c:v>
                </c:pt>
                <c:pt idx="104">
                  <c:v>3.46</c:v>
                </c:pt>
                <c:pt idx="105">
                  <c:v>3.6</c:v>
                </c:pt>
                <c:pt idx="106">
                  <c:v>3.58</c:v>
                </c:pt>
                <c:pt idx="107">
                  <c:v>3.84</c:v>
                </c:pt>
                <c:pt idx="108">
                  <c:v>3.6</c:v>
                </c:pt>
                <c:pt idx="109">
                  <c:v>3.58</c:v>
                </c:pt>
                <c:pt idx="110">
                  <c:v>3.78</c:v>
                </c:pt>
                <c:pt idx="111">
                  <c:v>3.46</c:v>
                </c:pt>
                <c:pt idx="112">
                  <c:v>3.71</c:v>
                </c:pt>
                <c:pt idx="113">
                  <c:v>3.67</c:v>
                </c:pt>
                <c:pt idx="114">
                  <c:v>3.6749999999999998</c:v>
                </c:pt>
                <c:pt idx="115">
                  <c:v>3.14</c:v>
                </c:pt>
                <c:pt idx="117">
                  <c:v>4.1900000000000004</c:v>
                </c:pt>
                <c:pt idx="118">
                  <c:v>3.87</c:v>
                </c:pt>
                <c:pt idx="119">
                  <c:v>3.91</c:v>
                </c:pt>
                <c:pt idx="120">
                  <c:v>3.38</c:v>
                </c:pt>
                <c:pt idx="121">
                  <c:v>4.1100000000000003</c:v>
                </c:pt>
                <c:pt idx="122">
                  <c:v>4.13</c:v>
                </c:pt>
                <c:pt idx="123">
                  <c:v>3</c:v>
                </c:pt>
                <c:pt idx="124">
                  <c:v>3.7</c:v>
                </c:pt>
                <c:pt idx="125">
                  <c:v>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78CB-49F0-B680-A791C427F8FA}"/>
            </c:ext>
          </c:extLst>
        </c:ser>
        <c:ser>
          <c:idx val="6"/>
          <c:order val="8"/>
          <c:tx>
            <c:v>2016 ср. балл по городу</c:v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диаграмма'!$U$5:$U$130</c:f>
              <c:numCache>
                <c:formatCode>Основной</c:formatCode>
                <c:ptCount val="126"/>
                <c:pt idx="0">
                  <c:v>3.28</c:v>
                </c:pt>
                <c:pt idx="1">
                  <c:v>3.28</c:v>
                </c:pt>
                <c:pt idx="2">
                  <c:v>3.28</c:v>
                </c:pt>
                <c:pt idx="3">
                  <c:v>3.28</c:v>
                </c:pt>
                <c:pt idx="4">
                  <c:v>3.28</c:v>
                </c:pt>
                <c:pt idx="5">
                  <c:v>3.28</c:v>
                </c:pt>
                <c:pt idx="6">
                  <c:v>3.28</c:v>
                </c:pt>
                <c:pt idx="7">
                  <c:v>3.28</c:v>
                </c:pt>
                <c:pt idx="8">
                  <c:v>3.28</c:v>
                </c:pt>
                <c:pt idx="9">
                  <c:v>3.28</c:v>
                </c:pt>
                <c:pt idx="10" formatCode="0,00">
                  <c:v>3.28</c:v>
                </c:pt>
                <c:pt idx="11">
                  <c:v>3.28</c:v>
                </c:pt>
                <c:pt idx="12">
                  <c:v>3.28</c:v>
                </c:pt>
                <c:pt idx="13">
                  <c:v>3.28</c:v>
                </c:pt>
                <c:pt idx="14">
                  <c:v>3.28</c:v>
                </c:pt>
                <c:pt idx="15">
                  <c:v>3.28</c:v>
                </c:pt>
                <c:pt idx="16">
                  <c:v>3.28</c:v>
                </c:pt>
                <c:pt idx="17">
                  <c:v>3.28</c:v>
                </c:pt>
                <c:pt idx="18">
                  <c:v>3.28</c:v>
                </c:pt>
                <c:pt idx="19">
                  <c:v>3.28</c:v>
                </c:pt>
                <c:pt idx="20">
                  <c:v>3.28</c:v>
                </c:pt>
                <c:pt idx="21">
                  <c:v>3.28</c:v>
                </c:pt>
                <c:pt idx="22">
                  <c:v>3.28</c:v>
                </c:pt>
                <c:pt idx="23">
                  <c:v>3.28</c:v>
                </c:pt>
                <c:pt idx="24">
                  <c:v>3.28</c:v>
                </c:pt>
                <c:pt idx="25" formatCode="0,00">
                  <c:v>3.28</c:v>
                </c:pt>
                <c:pt idx="26">
                  <c:v>3.28</c:v>
                </c:pt>
                <c:pt idx="27">
                  <c:v>3.28</c:v>
                </c:pt>
                <c:pt idx="28">
                  <c:v>3.28</c:v>
                </c:pt>
                <c:pt idx="29">
                  <c:v>3.28</c:v>
                </c:pt>
                <c:pt idx="30">
                  <c:v>3.28</c:v>
                </c:pt>
                <c:pt idx="31">
                  <c:v>3.28</c:v>
                </c:pt>
                <c:pt idx="32">
                  <c:v>3.28</c:v>
                </c:pt>
                <c:pt idx="33">
                  <c:v>3.28</c:v>
                </c:pt>
                <c:pt idx="34">
                  <c:v>3.28</c:v>
                </c:pt>
                <c:pt idx="35">
                  <c:v>3.28</c:v>
                </c:pt>
                <c:pt idx="36">
                  <c:v>3.28</c:v>
                </c:pt>
                <c:pt idx="37">
                  <c:v>3.28</c:v>
                </c:pt>
                <c:pt idx="38">
                  <c:v>3.28</c:v>
                </c:pt>
                <c:pt idx="39">
                  <c:v>3.28</c:v>
                </c:pt>
                <c:pt idx="40">
                  <c:v>3.28</c:v>
                </c:pt>
                <c:pt idx="41">
                  <c:v>3.28</c:v>
                </c:pt>
                <c:pt idx="42">
                  <c:v>3.28</c:v>
                </c:pt>
                <c:pt idx="43">
                  <c:v>3.28</c:v>
                </c:pt>
                <c:pt idx="44">
                  <c:v>3.28</c:v>
                </c:pt>
                <c:pt idx="45" formatCode="0,00">
                  <c:v>3.28</c:v>
                </c:pt>
                <c:pt idx="46">
                  <c:v>3.28</c:v>
                </c:pt>
                <c:pt idx="47">
                  <c:v>3.28</c:v>
                </c:pt>
                <c:pt idx="48">
                  <c:v>3.28</c:v>
                </c:pt>
                <c:pt idx="49">
                  <c:v>3.28</c:v>
                </c:pt>
                <c:pt idx="50">
                  <c:v>3.28</c:v>
                </c:pt>
                <c:pt idx="51">
                  <c:v>3.28</c:v>
                </c:pt>
                <c:pt idx="52">
                  <c:v>3.28</c:v>
                </c:pt>
                <c:pt idx="53">
                  <c:v>3.28</c:v>
                </c:pt>
                <c:pt idx="54">
                  <c:v>3.28</c:v>
                </c:pt>
                <c:pt idx="55">
                  <c:v>3.28</c:v>
                </c:pt>
                <c:pt idx="56">
                  <c:v>3.28</c:v>
                </c:pt>
                <c:pt idx="57">
                  <c:v>3.28</c:v>
                </c:pt>
                <c:pt idx="58">
                  <c:v>3.28</c:v>
                </c:pt>
                <c:pt idx="59">
                  <c:v>3.28</c:v>
                </c:pt>
                <c:pt idx="60">
                  <c:v>3.28</c:v>
                </c:pt>
                <c:pt idx="61">
                  <c:v>3.28</c:v>
                </c:pt>
                <c:pt idx="62">
                  <c:v>3.28</c:v>
                </c:pt>
                <c:pt idx="63">
                  <c:v>3.28</c:v>
                </c:pt>
                <c:pt idx="64">
                  <c:v>3.28</c:v>
                </c:pt>
                <c:pt idx="65" formatCode="0,00">
                  <c:v>3.28</c:v>
                </c:pt>
                <c:pt idx="66">
                  <c:v>3.28</c:v>
                </c:pt>
                <c:pt idx="67">
                  <c:v>3.28</c:v>
                </c:pt>
                <c:pt idx="68">
                  <c:v>3.28</c:v>
                </c:pt>
                <c:pt idx="69">
                  <c:v>3.28</c:v>
                </c:pt>
                <c:pt idx="70">
                  <c:v>3.28</c:v>
                </c:pt>
                <c:pt idx="71">
                  <c:v>3.28</c:v>
                </c:pt>
                <c:pt idx="72">
                  <c:v>3.28</c:v>
                </c:pt>
                <c:pt idx="73">
                  <c:v>3.28</c:v>
                </c:pt>
                <c:pt idx="74">
                  <c:v>3.28</c:v>
                </c:pt>
                <c:pt idx="75">
                  <c:v>3.28</c:v>
                </c:pt>
                <c:pt idx="76">
                  <c:v>3.28</c:v>
                </c:pt>
                <c:pt idx="77">
                  <c:v>3.28</c:v>
                </c:pt>
                <c:pt idx="78">
                  <c:v>3.28</c:v>
                </c:pt>
                <c:pt idx="79">
                  <c:v>3.28</c:v>
                </c:pt>
                <c:pt idx="80">
                  <c:v>3.28</c:v>
                </c:pt>
                <c:pt idx="81">
                  <c:v>3.28</c:v>
                </c:pt>
                <c:pt idx="82" formatCode="0,00">
                  <c:v>3.28</c:v>
                </c:pt>
                <c:pt idx="83">
                  <c:v>3.28</c:v>
                </c:pt>
                <c:pt idx="84">
                  <c:v>3.28</c:v>
                </c:pt>
                <c:pt idx="85">
                  <c:v>3.28</c:v>
                </c:pt>
                <c:pt idx="86">
                  <c:v>3.28</c:v>
                </c:pt>
                <c:pt idx="87">
                  <c:v>3.28</c:v>
                </c:pt>
                <c:pt idx="88">
                  <c:v>3.28</c:v>
                </c:pt>
                <c:pt idx="89">
                  <c:v>3.28</c:v>
                </c:pt>
                <c:pt idx="90">
                  <c:v>3.28</c:v>
                </c:pt>
                <c:pt idx="91">
                  <c:v>3.28</c:v>
                </c:pt>
                <c:pt idx="92">
                  <c:v>3.28</c:v>
                </c:pt>
                <c:pt idx="93">
                  <c:v>3.28</c:v>
                </c:pt>
                <c:pt idx="94">
                  <c:v>3.28</c:v>
                </c:pt>
                <c:pt idx="95">
                  <c:v>3.28</c:v>
                </c:pt>
                <c:pt idx="96">
                  <c:v>3.28</c:v>
                </c:pt>
                <c:pt idx="97">
                  <c:v>3.28</c:v>
                </c:pt>
                <c:pt idx="98">
                  <c:v>3.28</c:v>
                </c:pt>
                <c:pt idx="99">
                  <c:v>3.28</c:v>
                </c:pt>
                <c:pt idx="100">
                  <c:v>3.28</c:v>
                </c:pt>
                <c:pt idx="101">
                  <c:v>3.28</c:v>
                </c:pt>
                <c:pt idx="102">
                  <c:v>3.28</c:v>
                </c:pt>
                <c:pt idx="103">
                  <c:v>3.28</c:v>
                </c:pt>
                <c:pt idx="104">
                  <c:v>3.28</c:v>
                </c:pt>
                <c:pt idx="105">
                  <c:v>3.28</c:v>
                </c:pt>
                <c:pt idx="106">
                  <c:v>3.28</c:v>
                </c:pt>
                <c:pt idx="107">
                  <c:v>3.28</c:v>
                </c:pt>
                <c:pt idx="108">
                  <c:v>3.28</c:v>
                </c:pt>
                <c:pt idx="109">
                  <c:v>3.28</c:v>
                </c:pt>
                <c:pt idx="110">
                  <c:v>3.28</c:v>
                </c:pt>
                <c:pt idx="111">
                  <c:v>3.28</c:v>
                </c:pt>
                <c:pt idx="112">
                  <c:v>3.28</c:v>
                </c:pt>
                <c:pt idx="113">
                  <c:v>3.28</c:v>
                </c:pt>
                <c:pt idx="114" formatCode="0,00">
                  <c:v>3.28</c:v>
                </c:pt>
                <c:pt idx="115">
                  <c:v>3.28</c:v>
                </c:pt>
                <c:pt idx="116">
                  <c:v>3.28</c:v>
                </c:pt>
                <c:pt idx="117">
                  <c:v>3.28</c:v>
                </c:pt>
                <c:pt idx="118">
                  <c:v>3.28</c:v>
                </c:pt>
                <c:pt idx="119">
                  <c:v>3.28</c:v>
                </c:pt>
                <c:pt idx="120">
                  <c:v>3.28</c:v>
                </c:pt>
                <c:pt idx="121">
                  <c:v>3.28</c:v>
                </c:pt>
                <c:pt idx="122">
                  <c:v>3.28</c:v>
                </c:pt>
                <c:pt idx="123">
                  <c:v>3.28</c:v>
                </c:pt>
                <c:pt idx="124">
                  <c:v>3.28</c:v>
                </c:pt>
                <c:pt idx="125">
                  <c:v>3.28</c:v>
                </c:pt>
              </c:numCache>
            </c:numRef>
          </c:val>
          <c:smooth val="0"/>
        </c:ser>
        <c:ser>
          <c:idx val="7"/>
          <c:order val="9"/>
          <c:tx>
            <c:v>2016 ср. балл ОУ</c:v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диаграмма'!$T$5:$T$130</c:f>
              <c:numCache>
                <c:formatCode>0,00</c:formatCode>
                <c:ptCount val="126"/>
                <c:pt idx="0">
                  <c:v>3.5</c:v>
                </c:pt>
                <c:pt idx="1">
                  <c:v>3.3937499999999998</c:v>
                </c:pt>
                <c:pt idx="2">
                  <c:v>3.07</c:v>
                </c:pt>
                <c:pt idx="3">
                  <c:v>3.39</c:v>
                </c:pt>
                <c:pt idx="4">
                  <c:v>3.21</c:v>
                </c:pt>
                <c:pt idx="5">
                  <c:v>3.66</c:v>
                </c:pt>
                <c:pt idx="6">
                  <c:v>3.46</c:v>
                </c:pt>
                <c:pt idx="7">
                  <c:v>3.45</c:v>
                </c:pt>
                <c:pt idx="8">
                  <c:v>3.31</c:v>
                </c:pt>
                <c:pt idx="9">
                  <c:v>3.6</c:v>
                </c:pt>
                <c:pt idx="10">
                  <c:v>3.11</c:v>
                </c:pt>
                <c:pt idx="11">
                  <c:v>3.12</c:v>
                </c:pt>
                <c:pt idx="12">
                  <c:v>3</c:v>
                </c:pt>
                <c:pt idx="13">
                  <c:v>3.72</c:v>
                </c:pt>
                <c:pt idx="14">
                  <c:v>3.33</c:v>
                </c:pt>
                <c:pt idx="15">
                  <c:v>3.62</c:v>
                </c:pt>
                <c:pt idx="16">
                  <c:v>3.45</c:v>
                </c:pt>
                <c:pt idx="17">
                  <c:v>3.44</c:v>
                </c:pt>
                <c:pt idx="18">
                  <c:v>3</c:v>
                </c:pt>
                <c:pt idx="19">
                  <c:v>2.58</c:v>
                </c:pt>
                <c:pt idx="20">
                  <c:v>3.12</c:v>
                </c:pt>
                <c:pt idx="21">
                  <c:v>3.38</c:v>
                </c:pt>
                <c:pt idx="22">
                  <c:v>3.1</c:v>
                </c:pt>
                <c:pt idx="23">
                  <c:v>2.4</c:v>
                </c:pt>
                <c:pt idx="24">
                  <c:v>2.2799999999999998</c:v>
                </c:pt>
                <c:pt idx="25">
                  <c:v>3.1705263157894739</c:v>
                </c:pt>
                <c:pt idx="26">
                  <c:v>3.74</c:v>
                </c:pt>
                <c:pt idx="27">
                  <c:v>2.76</c:v>
                </c:pt>
                <c:pt idx="28">
                  <c:v>3.15</c:v>
                </c:pt>
                <c:pt idx="29">
                  <c:v>3.53</c:v>
                </c:pt>
                <c:pt idx="30">
                  <c:v>3.45</c:v>
                </c:pt>
                <c:pt idx="31">
                  <c:v>3.26</c:v>
                </c:pt>
                <c:pt idx="32">
                  <c:v>3.11</c:v>
                </c:pt>
                <c:pt idx="33">
                  <c:v>3.08</c:v>
                </c:pt>
                <c:pt idx="34">
                  <c:v>3.25</c:v>
                </c:pt>
                <c:pt idx="35">
                  <c:v>3.44</c:v>
                </c:pt>
                <c:pt idx="36">
                  <c:v>3</c:v>
                </c:pt>
                <c:pt idx="37">
                  <c:v>2.9</c:v>
                </c:pt>
                <c:pt idx="38">
                  <c:v>2.94</c:v>
                </c:pt>
                <c:pt idx="39">
                  <c:v>3.76</c:v>
                </c:pt>
                <c:pt idx="40">
                  <c:v>2.95</c:v>
                </c:pt>
                <c:pt idx="41">
                  <c:v>2.57</c:v>
                </c:pt>
                <c:pt idx="42">
                  <c:v>2.77</c:v>
                </c:pt>
                <c:pt idx="43">
                  <c:v>3.13</c:v>
                </c:pt>
                <c:pt idx="44">
                  <c:v>3.45</c:v>
                </c:pt>
                <c:pt idx="45">
                  <c:v>3.2457894736842108</c:v>
                </c:pt>
                <c:pt idx="46">
                  <c:v>1.64</c:v>
                </c:pt>
                <c:pt idx="47">
                  <c:v>3.56</c:v>
                </c:pt>
                <c:pt idx="48">
                  <c:v>3.68</c:v>
                </c:pt>
                <c:pt idx="49">
                  <c:v>3.94</c:v>
                </c:pt>
                <c:pt idx="50">
                  <c:v>3.33</c:v>
                </c:pt>
                <c:pt idx="51">
                  <c:v>3.3</c:v>
                </c:pt>
                <c:pt idx="52">
                  <c:v>3.22</c:v>
                </c:pt>
                <c:pt idx="53">
                  <c:v>3.28</c:v>
                </c:pt>
                <c:pt idx="54">
                  <c:v>2.85</c:v>
                </c:pt>
                <c:pt idx="55">
                  <c:v>3.51</c:v>
                </c:pt>
                <c:pt idx="56">
                  <c:v>3.76</c:v>
                </c:pt>
                <c:pt idx="57">
                  <c:v>3.33</c:v>
                </c:pt>
                <c:pt idx="58">
                  <c:v>2.88</c:v>
                </c:pt>
                <c:pt idx="59">
                  <c:v>3.19</c:v>
                </c:pt>
                <c:pt idx="60">
                  <c:v>3.28</c:v>
                </c:pt>
                <c:pt idx="61">
                  <c:v>2.56</c:v>
                </c:pt>
                <c:pt idx="62">
                  <c:v>3.37</c:v>
                </c:pt>
                <c:pt idx="63">
                  <c:v>2.86</c:v>
                </c:pt>
                <c:pt idx="64">
                  <c:v>4.13</c:v>
                </c:pt>
                <c:pt idx="65">
                  <c:v>3.274375</c:v>
                </c:pt>
                <c:pt idx="66">
                  <c:v>3.58</c:v>
                </c:pt>
                <c:pt idx="67">
                  <c:v>3.27</c:v>
                </c:pt>
                <c:pt idx="68">
                  <c:v>3.21</c:v>
                </c:pt>
                <c:pt idx="69">
                  <c:v>3.67</c:v>
                </c:pt>
                <c:pt idx="70">
                  <c:v>3.56</c:v>
                </c:pt>
                <c:pt idx="71">
                  <c:v>3.31</c:v>
                </c:pt>
                <c:pt idx="72">
                  <c:v>3.88</c:v>
                </c:pt>
                <c:pt idx="73">
                  <c:v>2.2599999999999998</c:v>
                </c:pt>
                <c:pt idx="74">
                  <c:v>2.82</c:v>
                </c:pt>
                <c:pt idx="75">
                  <c:v>3.69</c:v>
                </c:pt>
                <c:pt idx="76">
                  <c:v>3.1</c:v>
                </c:pt>
                <c:pt idx="77">
                  <c:v>3.49</c:v>
                </c:pt>
                <c:pt idx="78">
                  <c:v>3.17</c:v>
                </c:pt>
                <c:pt idx="79">
                  <c:v>3.21</c:v>
                </c:pt>
                <c:pt idx="80">
                  <c:v>2.76</c:v>
                </c:pt>
                <c:pt idx="81">
                  <c:v>3.41</c:v>
                </c:pt>
                <c:pt idx="82">
                  <c:v>3.1403448275862074</c:v>
                </c:pt>
                <c:pt idx="84">
                  <c:v>3.6</c:v>
                </c:pt>
                <c:pt idx="85">
                  <c:v>3</c:v>
                </c:pt>
                <c:pt idx="86">
                  <c:v>3.39</c:v>
                </c:pt>
                <c:pt idx="87">
                  <c:v>2.63</c:v>
                </c:pt>
                <c:pt idx="88">
                  <c:v>3.42</c:v>
                </c:pt>
                <c:pt idx="89">
                  <c:v>3.19</c:v>
                </c:pt>
                <c:pt idx="90">
                  <c:v>3.16</c:v>
                </c:pt>
                <c:pt idx="91">
                  <c:v>3.07</c:v>
                </c:pt>
                <c:pt idx="92">
                  <c:v>3.49</c:v>
                </c:pt>
                <c:pt idx="93">
                  <c:v>3.08</c:v>
                </c:pt>
                <c:pt idx="94">
                  <c:v>2.76</c:v>
                </c:pt>
                <c:pt idx="95">
                  <c:v>3.17</c:v>
                </c:pt>
                <c:pt idx="96">
                  <c:v>2.96</c:v>
                </c:pt>
                <c:pt idx="97">
                  <c:v>2.74</c:v>
                </c:pt>
                <c:pt idx="98">
                  <c:v>3.55</c:v>
                </c:pt>
                <c:pt idx="99">
                  <c:v>3.45</c:v>
                </c:pt>
                <c:pt idx="100">
                  <c:v>3.34</c:v>
                </c:pt>
                <c:pt idx="102">
                  <c:v>3.26</c:v>
                </c:pt>
                <c:pt idx="103">
                  <c:v>3.08</c:v>
                </c:pt>
                <c:pt idx="104">
                  <c:v>3.11</c:v>
                </c:pt>
                <c:pt idx="105">
                  <c:v>2.85</c:v>
                </c:pt>
                <c:pt idx="106">
                  <c:v>2.92</c:v>
                </c:pt>
                <c:pt idx="107">
                  <c:v>3.02</c:v>
                </c:pt>
                <c:pt idx="108">
                  <c:v>2.4300000000000002</c:v>
                </c:pt>
                <c:pt idx="109">
                  <c:v>3.34</c:v>
                </c:pt>
                <c:pt idx="110">
                  <c:v>3.33</c:v>
                </c:pt>
                <c:pt idx="111">
                  <c:v>3.08</c:v>
                </c:pt>
                <c:pt idx="112">
                  <c:v>3.36</c:v>
                </c:pt>
                <c:pt idx="113">
                  <c:v>3.29</c:v>
                </c:pt>
                <c:pt idx="114">
                  <c:v>3.4450000000000003</c:v>
                </c:pt>
                <c:pt idx="115">
                  <c:v>3</c:v>
                </c:pt>
                <c:pt idx="117">
                  <c:v>3.88</c:v>
                </c:pt>
                <c:pt idx="118">
                  <c:v>3.18</c:v>
                </c:pt>
                <c:pt idx="119">
                  <c:v>3.38</c:v>
                </c:pt>
                <c:pt idx="120">
                  <c:v>3.88</c:v>
                </c:pt>
                <c:pt idx="121">
                  <c:v>3.67</c:v>
                </c:pt>
                <c:pt idx="122">
                  <c:v>3.75</c:v>
                </c:pt>
                <c:pt idx="123">
                  <c:v>2.8</c:v>
                </c:pt>
                <c:pt idx="124">
                  <c:v>3.29</c:v>
                </c:pt>
                <c:pt idx="125">
                  <c:v>3.62</c:v>
                </c:pt>
              </c:numCache>
            </c:numRef>
          </c:val>
          <c:smooth val="0"/>
        </c:ser>
        <c:ser>
          <c:idx val="8"/>
          <c:order val="10"/>
          <c:tx>
            <c:v>2015 ср. балл по городу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диаграмма'!$Y$5:$Y$130</c:f>
              <c:numCache>
                <c:formatCode>Основной</c:formatCode>
                <c:ptCount val="126"/>
                <c:pt idx="0">
                  <c:v>4.03</c:v>
                </c:pt>
                <c:pt idx="1">
                  <c:v>4.03</c:v>
                </c:pt>
                <c:pt idx="2">
                  <c:v>4.03</c:v>
                </c:pt>
                <c:pt idx="3">
                  <c:v>4.03</c:v>
                </c:pt>
                <c:pt idx="4">
                  <c:v>4.03</c:v>
                </c:pt>
                <c:pt idx="5">
                  <c:v>4.03</c:v>
                </c:pt>
                <c:pt idx="6">
                  <c:v>4.03</c:v>
                </c:pt>
                <c:pt idx="7">
                  <c:v>4.03</c:v>
                </c:pt>
                <c:pt idx="8">
                  <c:v>4.03</c:v>
                </c:pt>
                <c:pt idx="9">
                  <c:v>4.03</c:v>
                </c:pt>
                <c:pt idx="10" formatCode="0,00">
                  <c:v>4.03</c:v>
                </c:pt>
                <c:pt idx="11">
                  <c:v>4.03</c:v>
                </c:pt>
                <c:pt idx="12">
                  <c:v>4.03</c:v>
                </c:pt>
                <c:pt idx="13">
                  <c:v>4.03</c:v>
                </c:pt>
                <c:pt idx="14">
                  <c:v>4.03</c:v>
                </c:pt>
                <c:pt idx="15">
                  <c:v>4.03</c:v>
                </c:pt>
                <c:pt idx="16">
                  <c:v>4.03</c:v>
                </c:pt>
                <c:pt idx="17">
                  <c:v>4.03</c:v>
                </c:pt>
                <c:pt idx="18">
                  <c:v>4.03</c:v>
                </c:pt>
                <c:pt idx="19">
                  <c:v>4.03</c:v>
                </c:pt>
                <c:pt idx="20">
                  <c:v>4.03</c:v>
                </c:pt>
                <c:pt idx="21">
                  <c:v>4.03</c:v>
                </c:pt>
                <c:pt idx="22">
                  <c:v>4.03</c:v>
                </c:pt>
                <c:pt idx="23">
                  <c:v>4.03</c:v>
                </c:pt>
                <c:pt idx="24">
                  <c:v>4.03</c:v>
                </c:pt>
                <c:pt idx="25" formatCode="0,00">
                  <c:v>4.03</c:v>
                </c:pt>
                <c:pt idx="26">
                  <c:v>4.03</c:v>
                </c:pt>
                <c:pt idx="27">
                  <c:v>4.03</c:v>
                </c:pt>
                <c:pt idx="28">
                  <c:v>4.03</c:v>
                </c:pt>
                <c:pt idx="29">
                  <c:v>4.03</c:v>
                </c:pt>
                <c:pt idx="30">
                  <c:v>4.03</c:v>
                </c:pt>
                <c:pt idx="31">
                  <c:v>4.03</c:v>
                </c:pt>
                <c:pt idx="32">
                  <c:v>4.03</c:v>
                </c:pt>
                <c:pt idx="33">
                  <c:v>4.03</c:v>
                </c:pt>
                <c:pt idx="34">
                  <c:v>4.03</c:v>
                </c:pt>
                <c:pt idx="35">
                  <c:v>4.03</c:v>
                </c:pt>
                <c:pt idx="36">
                  <c:v>4.03</c:v>
                </c:pt>
                <c:pt idx="37">
                  <c:v>4.03</c:v>
                </c:pt>
                <c:pt idx="38">
                  <c:v>4.03</c:v>
                </c:pt>
                <c:pt idx="39">
                  <c:v>4.03</c:v>
                </c:pt>
                <c:pt idx="40">
                  <c:v>4.03</c:v>
                </c:pt>
                <c:pt idx="41">
                  <c:v>4.03</c:v>
                </c:pt>
                <c:pt idx="42">
                  <c:v>4.03</c:v>
                </c:pt>
                <c:pt idx="43">
                  <c:v>4.03</c:v>
                </c:pt>
                <c:pt idx="44">
                  <c:v>4.03</c:v>
                </c:pt>
                <c:pt idx="45" formatCode="0,00">
                  <c:v>4.03</c:v>
                </c:pt>
                <c:pt idx="46">
                  <c:v>4.03</c:v>
                </c:pt>
                <c:pt idx="47">
                  <c:v>4.03</c:v>
                </c:pt>
                <c:pt idx="48">
                  <c:v>4.03</c:v>
                </c:pt>
                <c:pt idx="49">
                  <c:v>4.03</c:v>
                </c:pt>
                <c:pt idx="50">
                  <c:v>4.03</c:v>
                </c:pt>
                <c:pt idx="51">
                  <c:v>4.03</c:v>
                </c:pt>
                <c:pt idx="52">
                  <c:v>4.03</c:v>
                </c:pt>
                <c:pt idx="53">
                  <c:v>4.03</c:v>
                </c:pt>
                <c:pt idx="54">
                  <c:v>4.03</c:v>
                </c:pt>
                <c:pt idx="55">
                  <c:v>4.03</c:v>
                </c:pt>
                <c:pt idx="56">
                  <c:v>4.03</c:v>
                </c:pt>
                <c:pt idx="57">
                  <c:v>4.03</c:v>
                </c:pt>
                <c:pt idx="58">
                  <c:v>4.03</c:v>
                </c:pt>
                <c:pt idx="59">
                  <c:v>4.03</c:v>
                </c:pt>
                <c:pt idx="60">
                  <c:v>4.03</c:v>
                </c:pt>
                <c:pt idx="61">
                  <c:v>4.03</c:v>
                </c:pt>
                <c:pt idx="62">
                  <c:v>4.03</c:v>
                </c:pt>
                <c:pt idx="63">
                  <c:v>4.03</c:v>
                </c:pt>
                <c:pt idx="64">
                  <c:v>4.03</c:v>
                </c:pt>
                <c:pt idx="65" formatCode="0,00">
                  <c:v>4.03</c:v>
                </c:pt>
                <c:pt idx="66">
                  <c:v>4.03</c:v>
                </c:pt>
                <c:pt idx="67">
                  <c:v>4.03</c:v>
                </c:pt>
                <c:pt idx="68">
                  <c:v>4.03</c:v>
                </c:pt>
                <c:pt idx="69">
                  <c:v>4.03</c:v>
                </c:pt>
                <c:pt idx="70">
                  <c:v>4.03</c:v>
                </c:pt>
                <c:pt idx="71">
                  <c:v>4.03</c:v>
                </c:pt>
                <c:pt idx="72">
                  <c:v>4.03</c:v>
                </c:pt>
                <c:pt idx="73">
                  <c:v>4.03</c:v>
                </c:pt>
                <c:pt idx="74">
                  <c:v>4.03</c:v>
                </c:pt>
                <c:pt idx="75">
                  <c:v>4.03</c:v>
                </c:pt>
                <c:pt idx="76">
                  <c:v>4.03</c:v>
                </c:pt>
                <c:pt idx="77">
                  <c:v>4.03</c:v>
                </c:pt>
                <c:pt idx="78">
                  <c:v>4.03</c:v>
                </c:pt>
                <c:pt idx="79">
                  <c:v>4.03</c:v>
                </c:pt>
                <c:pt idx="80">
                  <c:v>4.03</c:v>
                </c:pt>
                <c:pt idx="81">
                  <c:v>4.03</c:v>
                </c:pt>
                <c:pt idx="82" formatCode="0,00">
                  <c:v>4.03</c:v>
                </c:pt>
                <c:pt idx="83">
                  <c:v>4.03</c:v>
                </c:pt>
                <c:pt idx="84">
                  <c:v>4.03</c:v>
                </c:pt>
                <c:pt idx="85">
                  <c:v>4.03</c:v>
                </c:pt>
                <c:pt idx="86">
                  <c:v>4.03</c:v>
                </c:pt>
                <c:pt idx="87">
                  <c:v>4.03</c:v>
                </c:pt>
                <c:pt idx="88">
                  <c:v>4.03</c:v>
                </c:pt>
                <c:pt idx="89">
                  <c:v>4.03</c:v>
                </c:pt>
                <c:pt idx="90">
                  <c:v>4.03</c:v>
                </c:pt>
                <c:pt idx="91">
                  <c:v>4.03</c:v>
                </c:pt>
                <c:pt idx="92">
                  <c:v>4.03</c:v>
                </c:pt>
                <c:pt idx="93">
                  <c:v>4.03</c:v>
                </c:pt>
                <c:pt idx="94">
                  <c:v>4.03</c:v>
                </c:pt>
                <c:pt idx="95">
                  <c:v>4.03</c:v>
                </c:pt>
                <c:pt idx="96">
                  <c:v>4.03</c:v>
                </c:pt>
                <c:pt idx="97">
                  <c:v>4.03</c:v>
                </c:pt>
                <c:pt idx="98">
                  <c:v>4.03</c:v>
                </c:pt>
                <c:pt idx="99">
                  <c:v>4.03</c:v>
                </c:pt>
                <c:pt idx="100">
                  <c:v>4.03</c:v>
                </c:pt>
                <c:pt idx="101">
                  <c:v>4.03</c:v>
                </c:pt>
                <c:pt idx="102">
                  <c:v>4.03</c:v>
                </c:pt>
                <c:pt idx="103">
                  <c:v>4.03</c:v>
                </c:pt>
                <c:pt idx="104">
                  <c:v>4.03</c:v>
                </c:pt>
                <c:pt idx="105">
                  <c:v>4.03</c:v>
                </c:pt>
                <c:pt idx="106">
                  <c:v>4.03</c:v>
                </c:pt>
                <c:pt idx="107">
                  <c:v>4.03</c:v>
                </c:pt>
                <c:pt idx="108">
                  <c:v>4.03</c:v>
                </c:pt>
                <c:pt idx="109">
                  <c:v>4.03</c:v>
                </c:pt>
                <c:pt idx="110">
                  <c:v>4.03</c:v>
                </c:pt>
                <c:pt idx="111">
                  <c:v>4.03</c:v>
                </c:pt>
                <c:pt idx="112">
                  <c:v>4.03</c:v>
                </c:pt>
                <c:pt idx="113">
                  <c:v>4.03</c:v>
                </c:pt>
                <c:pt idx="114" formatCode="0,00">
                  <c:v>4.03</c:v>
                </c:pt>
                <c:pt idx="115">
                  <c:v>4.03</c:v>
                </c:pt>
                <c:pt idx="116">
                  <c:v>4.03</c:v>
                </c:pt>
                <c:pt idx="117">
                  <c:v>4.03</c:v>
                </c:pt>
                <c:pt idx="118">
                  <c:v>4.03</c:v>
                </c:pt>
                <c:pt idx="119">
                  <c:v>4.03</c:v>
                </c:pt>
                <c:pt idx="120">
                  <c:v>4.03</c:v>
                </c:pt>
                <c:pt idx="121">
                  <c:v>4.03</c:v>
                </c:pt>
                <c:pt idx="122">
                  <c:v>4.03</c:v>
                </c:pt>
                <c:pt idx="123">
                  <c:v>4.03</c:v>
                </c:pt>
                <c:pt idx="124">
                  <c:v>4.03</c:v>
                </c:pt>
                <c:pt idx="125">
                  <c:v>4.03</c:v>
                </c:pt>
              </c:numCache>
            </c:numRef>
          </c:val>
          <c:smooth val="0"/>
        </c:ser>
        <c:ser>
          <c:idx val="9"/>
          <c:order val="11"/>
          <c:tx>
            <c:v>2015 ср. балл ОУ</c:v>
          </c:tx>
          <c:spPr>
            <a:ln w="25400"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'Общест-9 диаграмма'!$B$5:$B$130</c:f>
              <c:strCache>
                <c:ptCount val="126"/>
                <c:pt idx="0">
                  <c:v>МАОУ Гимназия № 5</c:v>
                </c:pt>
                <c:pt idx="1">
                  <c:v>ЖЕЛЕЗНОДОРОЖНЫЙ РАЙОН</c:v>
                </c:pt>
                <c:pt idx="2">
                  <c:v>МБОУ СШ № 86</c:v>
                </c:pt>
                <c:pt idx="3">
                  <c:v>МАОУ СШ № 32</c:v>
                </c:pt>
                <c:pt idx="4">
                  <c:v>МАОУ Гимназия № 9</c:v>
                </c:pt>
                <c:pt idx="5">
                  <c:v>МАОУ Лицей № 7 </c:v>
                </c:pt>
                <c:pt idx="6">
                  <c:v>МБОУ Гимназия № 8</c:v>
                </c:pt>
                <c:pt idx="7">
                  <c:v>МБОУ Лицей № 28</c:v>
                </c:pt>
                <c:pt idx="8">
                  <c:v>МБОУ СШ № 12</c:v>
                </c:pt>
                <c:pt idx="9">
                  <c:v>МБОУ СШ № 19</c:v>
                </c:pt>
                <c:pt idx="10">
                  <c:v>КИРОВСКИЙ РАЙОН</c:v>
                </c:pt>
                <c:pt idx="11">
                  <c:v>МБОУ СШ № 90</c:v>
                </c:pt>
                <c:pt idx="12">
                  <c:v>МБОУ СШ № 63</c:v>
                </c:pt>
                <c:pt idx="13">
                  <c:v>МАОУ Гимназия № 10</c:v>
                </c:pt>
                <c:pt idx="14">
                  <c:v>МАОУ Гимназия № 4</c:v>
                </c:pt>
                <c:pt idx="15">
                  <c:v>МАОУ Гимназия № 6</c:v>
                </c:pt>
                <c:pt idx="16">
                  <c:v>МАОУ Лицей № 11</c:v>
                </c:pt>
                <c:pt idx="17">
                  <c:v>МАОУ Лицей № 6 "Перспектива"</c:v>
                </c:pt>
                <c:pt idx="18">
                  <c:v>МАОУ СШ № 55</c:v>
                </c:pt>
                <c:pt idx="19">
                  <c:v>МБОУ СШ № 135</c:v>
                </c:pt>
                <c:pt idx="20">
                  <c:v>МБОУ СШ № 46</c:v>
                </c:pt>
                <c:pt idx="21">
                  <c:v>МБОУ СШ № 49</c:v>
                </c:pt>
                <c:pt idx="22">
                  <c:v>МБОУ СШ № 8 "Созидание"</c:v>
                </c:pt>
                <c:pt idx="23">
                  <c:v>МБОУ СШ № 80</c:v>
                </c:pt>
                <c:pt idx="24">
                  <c:v>МБОУ СШ № 81</c:v>
                </c:pt>
                <c:pt idx="25">
                  <c:v>ЛЕНИНСКИЙ РАЙОН</c:v>
                </c:pt>
                <c:pt idx="26">
                  <c:v>МБОУ Гимназия № 7</c:v>
                </c:pt>
                <c:pt idx="27">
                  <c:v>МБОУ СШ № 16</c:v>
                </c:pt>
                <c:pt idx="28">
                  <c:v>МАОУ Гимназия № 15</c:v>
                </c:pt>
                <c:pt idx="29">
                  <c:v>МБОУ Лицей № 3</c:v>
                </c:pt>
                <c:pt idx="30">
                  <c:v>МАОУ Гимназия № 11</c:v>
                </c:pt>
                <c:pt idx="31">
                  <c:v>МАОУ Лицей № 12</c:v>
                </c:pt>
                <c:pt idx="32">
                  <c:v>МАОУ СШ № 148</c:v>
                </c:pt>
                <c:pt idx="33">
                  <c:v>МБОУ СШ № 13</c:v>
                </c:pt>
                <c:pt idx="34">
                  <c:v>МБОУ СШ № 31</c:v>
                </c:pt>
                <c:pt idx="35">
                  <c:v>МБОУ СШ № 44</c:v>
                </c:pt>
                <c:pt idx="36">
                  <c:v>МБОУ СШ № 47</c:v>
                </c:pt>
                <c:pt idx="37">
                  <c:v>МБОУ СШ № 50</c:v>
                </c:pt>
                <c:pt idx="38">
                  <c:v>МБОУ СШ № 53</c:v>
                </c:pt>
                <c:pt idx="39">
                  <c:v>МБОУ СШ № 64</c:v>
                </c:pt>
                <c:pt idx="40">
                  <c:v>МБОУ СШ № 65</c:v>
                </c:pt>
                <c:pt idx="41">
                  <c:v>МБОУ СШ № 79</c:v>
                </c:pt>
                <c:pt idx="42">
                  <c:v>МБОУ СШ № 88</c:v>
                </c:pt>
                <c:pt idx="43">
                  <c:v>МБОУ СШ № 89</c:v>
                </c:pt>
                <c:pt idx="44">
                  <c:v>МБОУ СШ № 94</c:v>
                </c:pt>
                <c:pt idx="45">
                  <c:v>ОКТЯБРЬСКИЙ РАЙОН</c:v>
                </c:pt>
                <c:pt idx="46">
                  <c:v>МБОУ СШ № 30</c:v>
                </c:pt>
                <c:pt idx="47">
                  <c:v>МБОУ СШ № 99</c:v>
                </c:pt>
                <c:pt idx="48">
                  <c:v>МАОУ "КУГ № 1 - Универс"</c:v>
                </c:pt>
                <c:pt idx="49">
                  <c:v>МАОУ Гимназия № 13 "Академ"</c:v>
                </c:pt>
                <c:pt idx="50">
                  <c:v>МБОУ СШ № 21</c:v>
                </c:pt>
                <c:pt idx="51">
                  <c:v>МБОУ СШ № 95</c:v>
                </c:pt>
                <c:pt idx="52">
                  <c:v>МБОУ СШ № 3</c:v>
                </c:pt>
                <c:pt idx="53">
                  <c:v>МБОУ Лицей № 10</c:v>
                </c:pt>
                <c:pt idx="54">
                  <c:v>МБОУ СШ № 133 </c:v>
                </c:pt>
                <c:pt idx="55">
                  <c:v>МАОУ Лицей № 1</c:v>
                </c:pt>
                <c:pt idx="56">
                  <c:v>МБОУ Гимназия № 3</c:v>
                </c:pt>
                <c:pt idx="57">
                  <c:v>МБОУ Лицей № 8</c:v>
                </c:pt>
                <c:pt idx="58">
                  <c:v>МБОУ СШ № 36</c:v>
                </c:pt>
                <c:pt idx="59">
                  <c:v>МБОУ СШ № 39</c:v>
                </c:pt>
                <c:pt idx="60">
                  <c:v>МБОУ СШ № 72 </c:v>
                </c:pt>
                <c:pt idx="61">
                  <c:v>МБОУ СШ № 73</c:v>
                </c:pt>
                <c:pt idx="62">
                  <c:v>МБОУ СШ № 82</c:v>
                </c:pt>
                <c:pt idx="63">
                  <c:v>МБОУ СШ № 84</c:v>
                </c:pt>
                <c:pt idx="64">
                  <c:v>МБОУ Школа-интернат № 1</c:v>
                </c:pt>
                <c:pt idx="65">
                  <c:v>СВЕРДЛОВСКИЙ РАЙОН</c:v>
                </c:pt>
                <c:pt idx="66">
                  <c:v>МАОУ Гимназия № 14</c:v>
                </c:pt>
                <c:pt idx="67">
                  <c:v>МБОУ СШ № 45</c:v>
                </c:pt>
                <c:pt idx="68">
                  <c:v>МБОУ СШ № 23</c:v>
                </c:pt>
                <c:pt idx="69">
                  <c:v>МАОУ Лицей № 9 "Лидер"</c:v>
                </c:pt>
                <c:pt idx="70">
                  <c:v>МБОУ СШ № 137</c:v>
                </c:pt>
                <c:pt idx="71">
                  <c:v>МБОУ СШ № 17</c:v>
                </c:pt>
                <c:pt idx="72">
                  <c:v>МБОУ СШ № 25</c:v>
                </c:pt>
                <c:pt idx="73">
                  <c:v>МБОУ СШ № 34</c:v>
                </c:pt>
                <c:pt idx="74">
                  <c:v>МБОУ СШ № 42</c:v>
                </c:pt>
                <c:pt idx="75">
                  <c:v>МБОУ СШ № 6</c:v>
                </c:pt>
                <c:pt idx="76">
                  <c:v>МБОУ СШ № 62</c:v>
                </c:pt>
                <c:pt idx="77">
                  <c:v>МБОУ СШ № 76</c:v>
                </c:pt>
                <c:pt idx="78">
                  <c:v>МБОУ СШ № 78</c:v>
                </c:pt>
                <c:pt idx="79">
                  <c:v>МБОУ СШ № 92</c:v>
                </c:pt>
                <c:pt idx="80">
                  <c:v>МБОУ СШ № 93</c:v>
                </c:pt>
                <c:pt idx="81">
                  <c:v>МБОУ СШ № 97</c:v>
                </c:pt>
                <c:pt idx="82">
                  <c:v>СОВЕТСКИЙ РАЙОН</c:v>
                </c:pt>
                <c:pt idx="83">
                  <c:v>МАОУ СШ № 157</c:v>
                </c:pt>
                <c:pt idx="84">
                  <c:v>МАОУ СШ № 143</c:v>
                </c:pt>
                <c:pt idx="85">
                  <c:v>МБОУ СШ № 144</c:v>
                </c:pt>
                <c:pt idx="86">
                  <c:v>МАОУ СШ № 152</c:v>
                </c:pt>
                <c:pt idx="87">
                  <c:v>МБОУ СШ № 66</c:v>
                </c:pt>
                <c:pt idx="88">
                  <c:v>МБОУ СШ № 56</c:v>
                </c:pt>
                <c:pt idx="89">
                  <c:v>МБОУ СШ № 1</c:v>
                </c:pt>
                <c:pt idx="90">
                  <c:v>МБОУ СШ № 141</c:v>
                </c:pt>
                <c:pt idx="91">
                  <c:v>МБОУ СШ № 85</c:v>
                </c:pt>
                <c:pt idx="92">
                  <c:v>МАОУ СШ № 151</c:v>
                </c:pt>
                <c:pt idx="93">
                  <c:v>МБОУ СШ № 108</c:v>
                </c:pt>
                <c:pt idx="94">
                  <c:v>МБОУ СШ № 70</c:v>
                </c:pt>
                <c:pt idx="95">
                  <c:v>МБОУ СШ № 98</c:v>
                </c:pt>
                <c:pt idx="96">
                  <c:v>МБОУ СШ № 5</c:v>
                </c:pt>
                <c:pt idx="97">
                  <c:v>МБОУ СШ № 129</c:v>
                </c:pt>
                <c:pt idx="98">
                  <c:v>МАОУ СШ № 149</c:v>
                </c:pt>
                <c:pt idx="99">
                  <c:v>МАОУ СШ № 145</c:v>
                </c:pt>
                <c:pt idx="100">
                  <c:v>МАОУ СШ № 150</c:v>
                </c:pt>
                <c:pt idx="101">
                  <c:v>МАОУ СШ № 154</c:v>
                </c:pt>
                <c:pt idx="102">
                  <c:v>МБОУ СШ № 115</c:v>
                </c:pt>
                <c:pt idx="103">
                  <c:v>МБОУ СШ № 121</c:v>
                </c:pt>
                <c:pt idx="104">
                  <c:v>МБОУ СШ № 134</c:v>
                </c:pt>
                <c:pt idx="105">
                  <c:v>МБОУ СШ № 139</c:v>
                </c:pt>
                <c:pt idx="106">
                  <c:v>МБОУ СШ № 147</c:v>
                </c:pt>
                <c:pt idx="107">
                  <c:v>МБОУ СШ № 18</c:v>
                </c:pt>
                <c:pt idx="108">
                  <c:v>МБОУ СШ № 2</c:v>
                </c:pt>
                <c:pt idx="109">
                  <c:v>МБОУ СШ № 22</c:v>
                </c:pt>
                <c:pt idx="110">
                  <c:v>МБОУ СШ № 24</c:v>
                </c:pt>
                <c:pt idx="111">
                  <c:v>МБОУ СШ № 69</c:v>
                </c:pt>
                <c:pt idx="112">
                  <c:v>МБОУ СШ № 7</c:v>
                </c:pt>
                <c:pt idx="113">
                  <c:v>МБОУ СШ № 91</c:v>
                </c:pt>
                <c:pt idx="114">
                  <c:v>ЦЕНТРАЛЬНЫЙ РАЙОН</c:v>
                </c:pt>
                <c:pt idx="115">
                  <c:v>МБОУ СШ № 51</c:v>
                </c:pt>
                <c:pt idx="116">
                  <c:v>МАОУ СШ № 155</c:v>
                </c:pt>
                <c:pt idx="117">
                  <c:v>МАОУ Гимназия № 2</c:v>
                </c:pt>
                <c:pt idx="118">
                  <c:v>МАОУ СШ "Комплекс Покровский"</c:v>
                </c:pt>
                <c:pt idx="119">
                  <c:v>МБОУ Гимназия  № 16</c:v>
                </c:pt>
                <c:pt idx="120">
                  <c:v>МБОУ Гимназия № 12 "М и Т"</c:v>
                </c:pt>
                <c:pt idx="121">
                  <c:v>МБОУ Лицей № 2</c:v>
                </c:pt>
                <c:pt idx="122">
                  <c:v>МБОУ СШ № 10 </c:v>
                </c:pt>
                <c:pt idx="123">
                  <c:v>МБОУ СШ № 14</c:v>
                </c:pt>
                <c:pt idx="124">
                  <c:v>МБОУ СШ № 27</c:v>
                </c:pt>
                <c:pt idx="125">
                  <c:v>МБОУ СШ № 4</c:v>
                </c:pt>
              </c:strCache>
            </c:strRef>
          </c:cat>
          <c:val>
            <c:numRef>
              <c:f>'Общест-9 диаграмма'!$X$5:$X$130</c:f>
              <c:numCache>
                <c:formatCode>0,00</c:formatCode>
                <c:ptCount val="126"/>
                <c:pt idx="0">
                  <c:v>3.5</c:v>
                </c:pt>
                <c:pt idx="1">
                  <c:v>4.0625</c:v>
                </c:pt>
                <c:pt idx="3">
                  <c:v>3.6</c:v>
                </c:pt>
                <c:pt idx="4">
                  <c:v>4.4000000000000004</c:v>
                </c:pt>
                <c:pt idx="5">
                  <c:v>4</c:v>
                </c:pt>
                <c:pt idx="7">
                  <c:v>4.25</c:v>
                </c:pt>
                <c:pt idx="10">
                  <c:v>3.9</c:v>
                </c:pt>
                <c:pt idx="13">
                  <c:v>3.9</c:v>
                </c:pt>
                <c:pt idx="14">
                  <c:v>3.7</c:v>
                </c:pt>
                <c:pt idx="15">
                  <c:v>4</c:v>
                </c:pt>
                <c:pt idx="17">
                  <c:v>4</c:v>
                </c:pt>
                <c:pt idx="25">
                  <c:v>3.875</c:v>
                </c:pt>
                <c:pt idx="26">
                  <c:v>3.8</c:v>
                </c:pt>
                <c:pt idx="30">
                  <c:v>3.7</c:v>
                </c:pt>
                <c:pt idx="41">
                  <c:v>4</c:v>
                </c:pt>
                <c:pt idx="44">
                  <c:v>4</c:v>
                </c:pt>
                <c:pt idx="45">
                  <c:v>4.1250000000000009</c:v>
                </c:pt>
                <c:pt idx="46">
                  <c:v>3</c:v>
                </c:pt>
                <c:pt idx="47">
                  <c:v>4.2</c:v>
                </c:pt>
                <c:pt idx="48">
                  <c:v>3.9</c:v>
                </c:pt>
                <c:pt idx="49">
                  <c:v>4.5999999999999996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6">
                  <c:v>4</c:v>
                </c:pt>
                <c:pt idx="57">
                  <c:v>4.0999999999999996</c:v>
                </c:pt>
                <c:pt idx="60">
                  <c:v>4</c:v>
                </c:pt>
                <c:pt idx="62">
                  <c:v>4.2</c:v>
                </c:pt>
                <c:pt idx="64">
                  <c:v>4.5</c:v>
                </c:pt>
                <c:pt idx="65">
                  <c:v>4.26</c:v>
                </c:pt>
                <c:pt idx="70">
                  <c:v>3.7</c:v>
                </c:pt>
                <c:pt idx="75">
                  <c:v>4.0999999999999996</c:v>
                </c:pt>
                <c:pt idx="78">
                  <c:v>4.5</c:v>
                </c:pt>
                <c:pt idx="79">
                  <c:v>5</c:v>
                </c:pt>
                <c:pt idx="81">
                  <c:v>4</c:v>
                </c:pt>
                <c:pt idx="82">
                  <c:v>3.7571428571428571</c:v>
                </c:pt>
                <c:pt idx="89">
                  <c:v>4</c:v>
                </c:pt>
                <c:pt idx="91">
                  <c:v>4</c:v>
                </c:pt>
                <c:pt idx="92">
                  <c:v>3.4</c:v>
                </c:pt>
                <c:pt idx="93">
                  <c:v>4</c:v>
                </c:pt>
                <c:pt idx="96">
                  <c:v>4.2</c:v>
                </c:pt>
                <c:pt idx="100">
                  <c:v>3.7</c:v>
                </c:pt>
                <c:pt idx="112">
                  <c:v>3</c:v>
                </c:pt>
                <c:pt idx="114">
                  <c:v>3.9333333333333336</c:v>
                </c:pt>
                <c:pt idx="120">
                  <c:v>4</c:v>
                </c:pt>
                <c:pt idx="122">
                  <c:v>4.3</c:v>
                </c:pt>
                <c:pt idx="124">
                  <c:v>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07616"/>
        <c:axId val="96209152"/>
      </c:lineChart>
      <c:catAx>
        <c:axId val="96207616"/>
        <c:scaling>
          <c:orientation val="minMax"/>
        </c:scaling>
        <c:delete val="0"/>
        <c:axPos val="b"/>
        <c:numFmt formatCode="\О\с\н\о\в\н\о\й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209152"/>
        <c:crosses val="autoZero"/>
        <c:auto val="1"/>
        <c:lblAlgn val="ctr"/>
        <c:lblOffset val="100"/>
        <c:noMultiLvlLbl val="0"/>
      </c:catAx>
      <c:valAx>
        <c:axId val="96209152"/>
        <c:scaling>
          <c:orientation val="minMax"/>
          <c:max val="5"/>
          <c:min val="1"/>
        </c:scaling>
        <c:delete val="0"/>
        <c:axPos val="l"/>
        <c:majorGridlines>
          <c:spPr>
            <a:ln w="285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Основной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207616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20697425522595"/>
          <c:y val="1.5797390997767075E-2"/>
          <c:w val="0.78079302574477405"/>
          <c:h val="4.2755645800494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80699</xdr:colOff>
      <xdr:row>0</xdr:row>
      <xdr:rowOff>51594</xdr:rowOff>
    </xdr:from>
    <xdr:to>
      <xdr:col>37</xdr:col>
      <xdr:colOff>580761</xdr:colOff>
      <xdr:row>0</xdr:row>
      <xdr:rowOff>5064125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0.09981</cdr:x>
      <cdr:y>0.0815</cdr:y>
    </cdr:from>
    <cdr:to>
      <cdr:x>0.10012</cdr:x>
      <cdr:y>0.6759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209034" y="408521"/>
          <a:ext cx="6850" cy="297946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0.21559</cdr:x>
      <cdr:y>0.07181</cdr:y>
    </cdr:from>
    <cdr:to>
      <cdr:x>0.21616</cdr:x>
      <cdr:y>0.66541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771543" y="359973"/>
          <a:ext cx="12615" cy="297543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0.36933</cdr:x>
      <cdr:y>0.08575</cdr:y>
    </cdr:from>
    <cdr:to>
      <cdr:x>0.37104</cdr:x>
      <cdr:y>0.67274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174117" y="429803"/>
          <a:ext cx="37847" cy="29423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0.52533</cdr:x>
      <cdr:y>0.07529</cdr:y>
    </cdr:from>
    <cdr:to>
      <cdr:x>0.5256</cdr:x>
      <cdr:y>0.67049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11626871" y="377401"/>
          <a:ext cx="5976" cy="298345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0.65514</cdr:x>
      <cdr:y>0.07805</cdr:y>
    </cdr:from>
    <cdr:to>
      <cdr:x>0.6572</cdr:x>
      <cdr:y>0.66112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499736" y="391236"/>
          <a:ext cx="45732" cy="292267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0.9034</cdr:x>
      <cdr:y>0.08048</cdr:y>
    </cdr:from>
    <cdr:to>
      <cdr:x>0.90442</cdr:x>
      <cdr:y>0.66324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994406" y="403394"/>
          <a:ext cx="22645" cy="292109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0.03071</cdr:x>
      <cdr:y>0.08122</cdr:y>
    </cdr:from>
    <cdr:to>
      <cdr:x>0.03129</cdr:x>
      <cdr:y>0.67175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H="1">
          <a:off x="679725" y="407111"/>
          <a:ext cx="12837" cy="2960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71439</xdr:colOff>
      <xdr:row>0</xdr:row>
      <xdr:rowOff>59532</xdr:rowOff>
    </xdr:from>
    <xdr:to>
      <xdr:col>37</xdr:col>
      <xdr:colOff>583406</xdr:colOff>
      <xdr:row>0</xdr:row>
      <xdr:rowOff>5072063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0.10316</cdr:x>
      <cdr:y>0.08314</cdr:y>
    </cdr:from>
    <cdr:to>
      <cdr:x>0.10369</cdr:x>
      <cdr:y>0.66165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="" xmlns:a16="http://schemas.microsoft.com/office/drawing/2014/main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284369" y="416742"/>
          <a:ext cx="11736" cy="28997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0.21747</cdr:x>
      <cdr:y>0.07604</cdr:y>
    </cdr:from>
    <cdr:to>
      <cdr:x>0.21884</cdr:x>
      <cdr:y>0.65532</cdr:y>
    </cdr:to>
    <cdr:cxnSp macro="">
      <cdr:nvCxnSpPr>
        <cdr:cNvPr id="5" name="Прямая соединительная линия 4">
          <a:extLst xmlns:a="http://schemas.openxmlformats.org/drawingml/2006/main">
            <a:ext uri="{FF2B5EF4-FFF2-40B4-BE49-F238E27FC236}">
              <a16:creationId xmlns="" xmlns:a16="http://schemas.microsoft.com/office/drawing/2014/main" id="{D28AE512-1B33-45A9-804C-371B7C77E461}"/>
            </a:ext>
          </a:extLst>
        </cdr:cNvPr>
        <cdr:cNvCxnSpPr/>
      </cdr:nvCxnSpPr>
      <cdr:spPr>
        <a:xfrm xmlns:a="http://schemas.openxmlformats.org/drawingml/2006/main">
          <a:off x="4815645" y="381139"/>
          <a:ext cx="30338" cy="29036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0.37097</cdr:x>
      <cdr:y>0.08669</cdr:y>
    </cdr:from>
    <cdr:to>
      <cdr:x>0.37254</cdr:x>
      <cdr:y>0.66376</cdr:y>
    </cdr:to>
    <cdr:cxnSp macro="">
      <cdr:nvCxnSpPr>
        <cdr:cNvPr id="6" name="Прямая соединительная линия 5">
          <a:extLst xmlns:a="http://schemas.openxmlformats.org/drawingml/2006/main">
            <a:ext uri="{FF2B5EF4-FFF2-40B4-BE49-F238E27FC236}">
              <a16:creationId xmlns="" xmlns:a16="http://schemas.microsoft.com/office/drawing/2014/main" id="{CE70001F-D757-4D82-BE10-4F2B74A73388}"/>
            </a:ext>
          </a:extLst>
        </cdr:cNvPr>
        <cdr:cNvCxnSpPr/>
      </cdr:nvCxnSpPr>
      <cdr:spPr>
        <a:xfrm xmlns:a="http://schemas.openxmlformats.org/drawingml/2006/main">
          <a:off x="8214804" y="434549"/>
          <a:ext cx="34767" cy="289258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0.52672</cdr:x>
      <cdr:y>0.08525</cdr:y>
    </cdr:from>
    <cdr:to>
      <cdr:x>0.52727</cdr:x>
      <cdr:y>0.66587</cdr:y>
    </cdr:to>
    <cdr:cxnSp macro="">
      <cdr:nvCxnSpPr>
        <cdr:cNvPr id="7" name="Прямая соединительная линия 6">
          <a:extLst xmlns:a="http://schemas.openxmlformats.org/drawingml/2006/main">
            <a:ext uri="{FF2B5EF4-FFF2-40B4-BE49-F238E27FC236}">
              <a16:creationId xmlns="" xmlns:a16="http://schemas.microsoft.com/office/drawing/2014/main" id="{D9BB3FF8-3C56-42D3-AA33-D969C0CED666}"/>
            </a:ext>
          </a:extLst>
        </cdr:cNvPr>
        <cdr:cNvCxnSpPr/>
      </cdr:nvCxnSpPr>
      <cdr:spPr>
        <a:xfrm xmlns:a="http://schemas.openxmlformats.org/drawingml/2006/main" flipH="1">
          <a:off x="11663741" y="427301"/>
          <a:ext cx="12320" cy="291041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0.65592</cdr:x>
      <cdr:y>0.08193</cdr:y>
    </cdr:from>
    <cdr:to>
      <cdr:x>0.65668</cdr:x>
      <cdr:y>0.65743</cdr:y>
    </cdr:to>
    <cdr:cxnSp macro="">
      <cdr:nvCxnSpPr>
        <cdr:cNvPr id="8" name="Прямая соединительная линия 7">
          <a:extLst xmlns:a="http://schemas.openxmlformats.org/drawingml/2006/main">
            <a:ext uri="{FF2B5EF4-FFF2-40B4-BE49-F238E27FC236}">
              <a16:creationId xmlns="" xmlns:a16="http://schemas.microsoft.com/office/drawing/2014/main" id="{7BB290B6-15AE-45EB-9A8A-919B64987878}"/>
            </a:ext>
          </a:extLst>
        </cdr:cNvPr>
        <cdr:cNvCxnSpPr/>
      </cdr:nvCxnSpPr>
      <cdr:spPr>
        <a:xfrm xmlns:a="http://schemas.openxmlformats.org/drawingml/2006/main">
          <a:off x="14524793" y="410684"/>
          <a:ext cx="16830" cy="28847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0.90292</cdr:x>
      <cdr:y>0.08048</cdr:y>
    </cdr:from>
    <cdr:to>
      <cdr:x>0.90349</cdr:x>
      <cdr:y>0.65532</cdr:y>
    </cdr:to>
    <cdr:cxnSp macro="">
      <cdr:nvCxnSpPr>
        <cdr:cNvPr id="9" name="Прямая соединительная линия 8">
          <a:extLst xmlns:a="http://schemas.openxmlformats.org/drawingml/2006/main">
            <a:ext uri="{FF2B5EF4-FFF2-40B4-BE49-F238E27FC236}">
              <a16:creationId xmlns="" xmlns:a16="http://schemas.microsoft.com/office/drawing/2014/main" id="{80FE0DEE-CC5C-4143-BE8B-02CB46498D4C}"/>
            </a:ext>
          </a:extLst>
        </cdr:cNvPr>
        <cdr:cNvCxnSpPr/>
      </cdr:nvCxnSpPr>
      <cdr:spPr>
        <a:xfrm xmlns:a="http://schemas.openxmlformats.org/drawingml/2006/main">
          <a:off x="19994640" y="403394"/>
          <a:ext cx="12622" cy="28814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0.03388</cdr:x>
      <cdr:y>0.07639</cdr:y>
    </cdr:from>
    <cdr:to>
      <cdr:x>0.03407</cdr:x>
      <cdr:y>0.6511</cdr:y>
    </cdr:to>
    <cdr:cxnSp macro="">
      <cdr:nvCxnSpPr>
        <cdr:cNvPr id="15" name="Прямая соединительная линия 14"/>
        <cdr:cNvCxnSpPr/>
      </cdr:nvCxnSpPr>
      <cdr:spPr>
        <a:xfrm xmlns:a="http://schemas.openxmlformats.org/drawingml/2006/main" flipH="1">
          <a:off x="679978" y="382907"/>
          <a:ext cx="3782" cy="288072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tabSelected="1" topLeftCell="A2" zoomScale="90" zoomScaleNormal="90" workbookViewId="0">
      <selection activeCell="B2" sqref="B2:B3"/>
    </sheetView>
  </sheetViews>
  <sheetFormatPr defaultRowHeight="15" x14ac:dyDescent="0.25"/>
  <cols>
    <col min="1" max="1" width="5.7109375" customWidth="1"/>
    <col min="2" max="2" width="33.5703125" customWidth="1"/>
    <col min="3" max="28" width="7.7109375" customWidth="1"/>
  </cols>
  <sheetData>
    <row r="1" spans="1:32" ht="409.5" customHeight="1" thickBot="1" x14ac:dyDescent="0.3"/>
    <row r="2" spans="1:32" ht="15" customHeight="1" x14ac:dyDescent="0.25">
      <c r="A2" s="819" t="s">
        <v>70</v>
      </c>
      <c r="B2" s="821" t="s">
        <v>133</v>
      </c>
      <c r="C2" s="823">
        <v>2020</v>
      </c>
      <c r="D2" s="824"/>
      <c r="E2" s="824"/>
      <c r="F2" s="817"/>
      <c r="G2" s="823">
        <v>2019</v>
      </c>
      <c r="H2" s="824"/>
      <c r="I2" s="824"/>
      <c r="J2" s="817"/>
      <c r="K2" s="823">
        <v>2018</v>
      </c>
      <c r="L2" s="824"/>
      <c r="M2" s="824"/>
      <c r="N2" s="817"/>
      <c r="O2" s="823">
        <v>2017</v>
      </c>
      <c r="P2" s="824"/>
      <c r="Q2" s="824"/>
      <c r="R2" s="817"/>
      <c r="S2" s="825">
        <v>2016</v>
      </c>
      <c r="T2" s="826"/>
      <c r="U2" s="826"/>
      <c r="V2" s="827"/>
      <c r="W2" s="825">
        <v>2015</v>
      </c>
      <c r="X2" s="826"/>
      <c r="Y2" s="826"/>
      <c r="Z2" s="827"/>
      <c r="AA2" s="817" t="s">
        <v>127</v>
      </c>
    </row>
    <row r="3" spans="1:32" ht="45" customHeight="1" thickBot="1" x14ac:dyDescent="0.3">
      <c r="A3" s="820"/>
      <c r="B3" s="822"/>
      <c r="C3" s="552" t="s">
        <v>119</v>
      </c>
      <c r="D3" s="179" t="s">
        <v>120</v>
      </c>
      <c r="E3" s="179" t="s">
        <v>128</v>
      </c>
      <c r="F3" s="553" t="s">
        <v>134</v>
      </c>
      <c r="G3" s="552" t="s">
        <v>119</v>
      </c>
      <c r="H3" s="179" t="s">
        <v>120</v>
      </c>
      <c r="I3" s="558" t="s">
        <v>128</v>
      </c>
      <c r="J3" s="553" t="s">
        <v>134</v>
      </c>
      <c r="K3" s="59" t="s">
        <v>119</v>
      </c>
      <c r="L3" s="179" t="s">
        <v>120</v>
      </c>
      <c r="M3" s="179" t="s">
        <v>128</v>
      </c>
      <c r="N3" s="180" t="s">
        <v>134</v>
      </c>
      <c r="O3" s="59" t="s">
        <v>119</v>
      </c>
      <c r="P3" s="179" t="s">
        <v>120</v>
      </c>
      <c r="Q3" s="179" t="s">
        <v>128</v>
      </c>
      <c r="R3" s="180" t="s">
        <v>134</v>
      </c>
      <c r="S3" s="59" t="s">
        <v>119</v>
      </c>
      <c r="T3" s="179" t="s">
        <v>120</v>
      </c>
      <c r="U3" s="179" t="s">
        <v>128</v>
      </c>
      <c r="V3" s="180" t="s">
        <v>134</v>
      </c>
      <c r="W3" s="59" t="s">
        <v>119</v>
      </c>
      <c r="X3" s="179" t="s">
        <v>120</v>
      </c>
      <c r="Y3" s="179" t="s">
        <v>128</v>
      </c>
      <c r="Z3" s="180" t="s">
        <v>134</v>
      </c>
      <c r="AA3" s="818"/>
    </row>
    <row r="4" spans="1:32" ht="15" customHeight="1" thickBot="1" x14ac:dyDescent="0.3">
      <c r="A4" s="371"/>
      <c r="B4" s="378" t="s">
        <v>137</v>
      </c>
      <c r="C4" s="543">
        <f>C5+C6+C15+C30+C50+C70+C87+C119</f>
        <v>2493</v>
      </c>
      <c r="D4" s="574">
        <f>AVERAGE(D5,D7:D14,D16:D29,D31:D49,D51:D69,D71:D86,D88:D118,D120:D130)</f>
        <v>3.0643179487179473</v>
      </c>
      <c r="E4" s="203">
        <v>3.23</v>
      </c>
      <c r="F4" s="544"/>
      <c r="G4" s="543">
        <f>G5+G6+G15+G30+G50+G70+G87+G119</f>
        <v>6220</v>
      </c>
      <c r="H4" s="574">
        <f>AVERAGE(H5,H7:H14,H16:H29,H31:H49,H51:H69,H71:H86,H88:H118,H120:H130)</f>
        <v>3.6488770834982183</v>
      </c>
      <c r="I4" s="554">
        <v>3.67</v>
      </c>
      <c r="J4" s="544"/>
      <c r="K4" s="379">
        <f>K5+K6+K15+K30+K50+K70+K87+K119</f>
        <v>5794</v>
      </c>
      <c r="L4" s="420">
        <f>AVERAGE(L5,L7:L14,L16:L29,L31:L49,L51:L69,L71:L86,L88:L118,L120:L130)</f>
        <v>3.5764292923755416</v>
      </c>
      <c r="M4" s="380">
        <f t="shared" ref="M4:M30" si="0">$L$132</f>
        <v>3.61</v>
      </c>
      <c r="N4" s="381"/>
      <c r="O4" s="379">
        <f>O5+O6+O15+O30+O50+O70+O87+O119</f>
        <v>5058</v>
      </c>
      <c r="P4" s="420">
        <f>AVERAGE(P5,P7:P14,P16:P29,P31:P49,P51:P69,P71:P86,P88:P118,P120:P130)</f>
        <v>3.7155172413793087</v>
      </c>
      <c r="Q4" s="380">
        <f t="shared" ref="Q4:Q30" si="1">$P$132</f>
        <v>3.76</v>
      </c>
      <c r="R4" s="381"/>
      <c r="S4" s="379">
        <f>S5+S6+S15+S30+S50+S70+S87+S119</f>
        <v>4959</v>
      </c>
      <c r="T4" s="420">
        <f>AVERAGE(T5,T7:T14,T16:T29,T31:T49,T51:T69,T71:T86,T88:T118,T120:T130)</f>
        <v>3.2242241379310355</v>
      </c>
      <c r="U4" s="420">
        <f t="shared" ref="U4:U30" si="2">$T$132</f>
        <v>3.28</v>
      </c>
      <c r="V4" s="381"/>
      <c r="W4" s="379">
        <f>W5+W6+W15+W30+W50+W70+W87+W119</f>
        <v>350</v>
      </c>
      <c r="X4" s="420">
        <f>AVERAGE(X5,X7:X14,X16:X29,X31:X49,X51:X69,X71:X86,X88:X118,X120:X130)</f>
        <v>3.9937499999999999</v>
      </c>
      <c r="Y4" s="420">
        <f t="shared" ref="Y4:Y30" si="3">$X$132</f>
        <v>4.03</v>
      </c>
      <c r="Z4" s="381"/>
      <c r="AA4" s="382"/>
      <c r="AC4" s="301"/>
      <c r="AD4" s="57" t="s">
        <v>122</v>
      </c>
    </row>
    <row r="5" spans="1:32" ht="15" customHeight="1" thickBot="1" x14ac:dyDescent="0.3">
      <c r="A5" s="377">
        <v>1</v>
      </c>
      <c r="B5" s="346" t="s">
        <v>27</v>
      </c>
      <c r="C5" s="756"/>
      <c r="D5" s="809"/>
      <c r="E5" s="567">
        <v>3.23</v>
      </c>
      <c r="F5" s="757">
        <v>40</v>
      </c>
      <c r="G5" s="342">
        <v>41</v>
      </c>
      <c r="H5" s="348">
        <v>3.5853658536585367</v>
      </c>
      <c r="I5" s="567">
        <v>3.67</v>
      </c>
      <c r="J5" s="593">
        <v>65</v>
      </c>
      <c r="K5" s="347">
        <v>35</v>
      </c>
      <c r="L5" s="348">
        <v>3.8</v>
      </c>
      <c r="M5" s="564">
        <v>3.61</v>
      </c>
      <c r="N5" s="585">
        <v>22</v>
      </c>
      <c r="O5" s="582">
        <v>25</v>
      </c>
      <c r="P5" s="338">
        <v>3.84</v>
      </c>
      <c r="Q5" s="563">
        <v>3.76</v>
      </c>
      <c r="R5" s="410">
        <v>39</v>
      </c>
      <c r="S5" s="582">
        <v>30</v>
      </c>
      <c r="T5" s="397">
        <v>3.5</v>
      </c>
      <c r="U5" s="562">
        <v>3.28</v>
      </c>
      <c r="V5" s="410">
        <v>26</v>
      </c>
      <c r="W5" s="416">
        <v>2</v>
      </c>
      <c r="X5" s="398">
        <v>3.5</v>
      </c>
      <c r="Y5" s="464">
        <v>4.03</v>
      </c>
      <c r="Z5" s="410">
        <v>36</v>
      </c>
      <c r="AA5" s="383">
        <f>Z5+V5+R5+N5+J5+F5</f>
        <v>228</v>
      </c>
      <c r="AC5" s="241"/>
      <c r="AD5" s="57" t="s">
        <v>123</v>
      </c>
    </row>
    <row r="6" spans="1:32" ht="15" customHeight="1" thickBot="1" x14ac:dyDescent="0.3">
      <c r="A6" s="360"/>
      <c r="B6" s="372" t="s">
        <v>138</v>
      </c>
      <c r="C6" s="545">
        <f>SUM(C7:C14)</f>
        <v>84</v>
      </c>
      <c r="D6" s="573">
        <f>AVERAGE(D7:D14)</f>
        <v>3.2222999999999997</v>
      </c>
      <c r="E6" s="205">
        <v>3.23</v>
      </c>
      <c r="F6" s="546"/>
      <c r="G6" s="545">
        <f>SUM(G7:G14)</f>
        <v>410</v>
      </c>
      <c r="H6" s="573">
        <f>AVERAGE(H7:H14)</f>
        <v>3.7445775118183167</v>
      </c>
      <c r="I6" s="555">
        <v>3.67</v>
      </c>
      <c r="J6" s="546"/>
      <c r="K6" s="373">
        <f>SUM(K7:K14)</f>
        <v>386</v>
      </c>
      <c r="L6" s="399">
        <f>AVERAGE(L7:L14)</f>
        <v>3.7376249999999995</v>
      </c>
      <c r="M6" s="213">
        <f t="shared" si="0"/>
        <v>3.61</v>
      </c>
      <c r="N6" s="374"/>
      <c r="O6" s="373">
        <f>SUM(O7:O14)</f>
        <v>311</v>
      </c>
      <c r="P6" s="399">
        <f>AVERAGE(P7:P14)</f>
        <v>3.9225000000000003</v>
      </c>
      <c r="Q6" s="213">
        <f t="shared" si="1"/>
        <v>3.76</v>
      </c>
      <c r="R6" s="374"/>
      <c r="S6" s="373">
        <f>SUM(S7:S14)</f>
        <v>331</v>
      </c>
      <c r="T6" s="399">
        <f>AVERAGE(T7:T14)</f>
        <v>3.3937500000000003</v>
      </c>
      <c r="U6" s="399">
        <f t="shared" si="2"/>
        <v>3.28</v>
      </c>
      <c r="V6" s="374"/>
      <c r="W6" s="373">
        <f>SUM(W7:W14)</f>
        <v>32</v>
      </c>
      <c r="X6" s="399">
        <f>AVERAGE(X7:X14)</f>
        <v>4.0625</v>
      </c>
      <c r="Y6" s="399">
        <f t="shared" si="3"/>
        <v>4.03</v>
      </c>
      <c r="Z6" s="374"/>
      <c r="AA6" s="376"/>
      <c r="AC6" s="242"/>
      <c r="AD6" s="57" t="s">
        <v>124</v>
      </c>
    </row>
    <row r="7" spans="1:32" ht="15" customHeight="1" x14ac:dyDescent="0.25">
      <c r="A7" s="421">
        <v>1</v>
      </c>
      <c r="B7" s="104" t="s">
        <v>85</v>
      </c>
      <c r="C7" s="758"/>
      <c r="D7" s="802"/>
      <c r="E7" s="561">
        <v>3.23</v>
      </c>
      <c r="F7" s="759">
        <v>40</v>
      </c>
      <c r="G7" s="342">
        <v>67</v>
      </c>
      <c r="H7" s="334">
        <v>3.8059701492537314</v>
      </c>
      <c r="I7" s="561">
        <v>3.67</v>
      </c>
      <c r="J7" s="593">
        <v>27</v>
      </c>
      <c r="K7" s="342">
        <v>78</v>
      </c>
      <c r="L7" s="334">
        <v>3.8069999999999999</v>
      </c>
      <c r="M7" s="561">
        <v>3.61</v>
      </c>
      <c r="N7" s="586">
        <v>20</v>
      </c>
      <c r="O7" s="409">
        <v>55</v>
      </c>
      <c r="P7" s="338">
        <v>4.2699999999999996</v>
      </c>
      <c r="Q7" s="563">
        <v>3.76</v>
      </c>
      <c r="R7" s="410">
        <v>2</v>
      </c>
      <c r="S7" s="409">
        <v>69</v>
      </c>
      <c r="T7" s="397">
        <v>3.46</v>
      </c>
      <c r="U7" s="562">
        <v>3.28</v>
      </c>
      <c r="V7" s="410">
        <v>29</v>
      </c>
      <c r="W7" s="416"/>
      <c r="X7" s="398"/>
      <c r="Y7" s="464">
        <v>4.03</v>
      </c>
      <c r="Z7" s="410">
        <v>41</v>
      </c>
      <c r="AA7" s="386">
        <f t="shared" ref="AA7:AA14" si="4">Z7+V7+R7+N7+J7+F7</f>
        <v>159</v>
      </c>
      <c r="AC7" s="58"/>
      <c r="AD7" s="57" t="s">
        <v>125</v>
      </c>
    </row>
    <row r="8" spans="1:32" ht="15" customHeight="1" x14ac:dyDescent="0.25">
      <c r="A8" s="74">
        <v>2</v>
      </c>
      <c r="B8" s="104" t="s">
        <v>87</v>
      </c>
      <c r="C8" s="758"/>
      <c r="D8" s="802"/>
      <c r="E8" s="561">
        <v>3.23</v>
      </c>
      <c r="F8" s="759">
        <v>40</v>
      </c>
      <c r="G8" s="342">
        <v>52</v>
      </c>
      <c r="H8" s="334">
        <v>3.9230769230769229</v>
      </c>
      <c r="I8" s="561">
        <v>3.67</v>
      </c>
      <c r="J8" s="593">
        <v>11</v>
      </c>
      <c r="K8" s="342">
        <v>68</v>
      </c>
      <c r="L8" s="334">
        <v>3.72</v>
      </c>
      <c r="M8" s="561">
        <v>3.61</v>
      </c>
      <c r="N8" s="586">
        <v>32</v>
      </c>
      <c r="O8" s="409">
        <v>37</v>
      </c>
      <c r="P8" s="338">
        <v>3.54</v>
      </c>
      <c r="Q8" s="563">
        <v>3.76</v>
      </c>
      <c r="R8" s="410">
        <v>87</v>
      </c>
      <c r="S8" s="409">
        <v>42</v>
      </c>
      <c r="T8" s="397">
        <v>3.21</v>
      </c>
      <c r="U8" s="562">
        <v>3.28</v>
      </c>
      <c r="V8" s="410">
        <v>65</v>
      </c>
      <c r="W8" s="220">
        <v>11</v>
      </c>
      <c r="X8" s="398">
        <v>4.4000000000000004</v>
      </c>
      <c r="Y8" s="464">
        <v>4.03</v>
      </c>
      <c r="Z8" s="410">
        <v>6</v>
      </c>
      <c r="AA8" s="388">
        <f t="shared" si="4"/>
        <v>241</v>
      </c>
      <c r="AF8" s="183"/>
    </row>
    <row r="9" spans="1:32" ht="15" customHeight="1" x14ac:dyDescent="0.25">
      <c r="A9" s="73">
        <v>3</v>
      </c>
      <c r="B9" s="104" t="s">
        <v>83</v>
      </c>
      <c r="C9" s="758"/>
      <c r="D9" s="802"/>
      <c r="E9" s="561">
        <v>3.23</v>
      </c>
      <c r="F9" s="759">
        <v>40</v>
      </c>
      <c r="G9" s="342">
        <v>48</v>
      </c>
      <c r="H9" s="334">
        <v>3.9375</v>
      </c>
      <c r="I9" s="561">
        <v>3.67</v>
      </c>
      <c r="J9" s="593">
        <v>9</v>
      </c>
      <c r="K9" s="342">
        <v>63</v>
      </c>
      <c r="L9" s="334">
        <v>3.8879999999999999</v>
      </c>
      <c r="M9" s="561">
        <v>3.61</v>
      </c>
      <c r="N9" s="586">
        <v>13</v>
      </c>
      <c r="O9" s="409">
        <v>36</v>
      </c>
      <c r="P9" s="338">
        <v>4.1900000000000004</v>
      </c>
      <c r="Q9" s="563">
        <v>3.76</v>
      </c>
      <c r="R9" s="410">
        <v>5</v>
      </c>
      <c r="S9" s="409">
        <v>50</v>
      </c>
      <c r="T9" s="397">
        <v>3.66</v>
      </c>
      <c r="U9" s="562">
        <v>3.28</v>
      </c>
      <c r="V9" s="410">
        <v>15</v>
      </c>
      <c r="W9" s="220">
        <v>1</v>
      </c>
      <c r="X9" s="398">
        <v>4</v>
      </c>
      <c r="Y9" s="464">
        <v>4.03</v>
      </c>
      <c r="Z9" s="410">
        <v>20</v>
      </c>
      <c r="AA9" s="387">
        <f t="shared" si="4"/>
        <v>102</v>
      </c>
      <c r="AF9" s="183"/>
    </row>
    <row r="10" spans="1:32" ht="15" customHeight="1" x14ac:dyDescent="0.25">
      <c r="A10" s="73">
        <v>4</v>
      </c>
      <c r="B10" s="104" t="s">
        <v>84</v>
      </c>
      <c r="C10" s="758"/>
      <c r="D10" s="802"/>
      <c r="E10" s="561">
        <v>3.23</v>
      </c>
      <c r="F10" s="759">
        <v>40</v>
      </c>
      <c r="G10" s="342">
        <v>22</v>
      </c>
      <c r="H10" s="334">
        <v>3.7272727272727271</v>
      </c>
      <c r="I10" s="561">
        <v>3.67</v>
      </c>
      <c r="J10" s="593">
        <v>40</v>
      </c>
      <c r="K10" s="342">
        <v>29</v>
      </c>
      <c r="L10" s="334">
        <v>3.8620000000000001</v>
      </c>
      <c r="M10" s="561">
        <v>3.61</v>
      </c>
      <c r="N10" s="586">
        <v>16</v>
      </c>
      <c r="O10" s="409">
        <v>18</v>
      </c>
      <c r="P10" s="338">
        <v>4.17</v>
      </c>
      <c r="Q10" s="563">
        <v>3.76</v>
      </c>
      <c r="R10" s="410">
        <v>7</v>
      </c>
      <c r="S10" s="409">
        <v>33</v>
      </c>
      <c r="T10" s="397">
        <v>3.45</v>
      </c>
      <c r="U10" s="562">
        <v>3.28</v>
      </c>
      <c r="V10" s="410">
        <v>33</v>
      </c>
      <c r="W10" s="220">
        <v>4</v>
      </c>
      <c r="X10" s="398">
        <v>4.25</v>
      </c>
      <c r="Y10" s="464">
        <v>4.03</v>
      </c>
      <c r="Z10" s="410">
        <v>8</v>
      </c>
      <c r="AA10" s="387">
        <f t="shared" si="4"/>
        <v>144</v>
      </c>
      <c r="AC10" s="185"/>
      <c r="AD10" s="183"/>
      <c r="AF10" s="183"/>
    </row>
    <row r="11" spans="1:32" ht="15" customHeight="1" x14ac:dyDescent="0.25">
      <c r="A11" s="73">
        <v>5</v>
      </c>
      <c r="B11" s="104" t="s">
        <v>89</v>
      </c>
      <c r="C11" s="758"/>
      <c r="D11" s="802"/>
      <c r="E11" s="561">
        <v>3.23</v>
      </c>
      <c r="F11" s="759">
        <v>40</v>
      </c>
      <c r="G11" s="342">
        <v>56</v>
      </c>
      <c r="H11" s="334">
        <v>3.5535714285714284</v>
      </c>
      <c r="I11" s="561">
        <v>3.67</v>
      </c>
      <c r="J11" s="593">
        <v>74</v>
      </c>
      <c r="K11" s="342">
        <v>26</v>
      </c>
      <c r="L11" s="334">
        <v>3.577</v>
      </c>
      <c r="M11" s="561">
        <v>3.61</v>
      </c>
      <c r="N11" s="586">
        <v>58</v>
      </c>
      <c r="O11" s="409">
        <v>55</v>
      </c>
      <c r="P11" s="338">
        <v>3.75</v>
      </c>
      <c r="Q11" s="563">
        <v>3.76</v>
      </c>
      <c r="R11" s="410">
        <v>54</v>
      </c>
      <c r="S11" s="409">
        <v>32</v>
      </c>
      <c r="T11" s="397">
        <v>3.31</v>
      </c>
      <c r="U11" s="562">
        <v>3.28</v>
      </c>
      <c r="V11" s="410">
        <v>52</v>
      </c>
      <c r="W11" s="416"/>
      <c r="X11" s="398"/>
      <c r="Y11" s="464">
        <v>4.03</v>
      </c>
      <c r="Z11" s="410">
        <v>41</v>
      </c>
      <c r="AA11" s="387">
        <f t="shared" si="4"/>
        <v>319</v>
      </c>
      <c r="AC11" s="185"/>
      <c r="AD11" s="183"/>
      <c r="AF11" s="183"/>
    </row>
    <row r="12" spans="1:32" ht="15" customHeight="1" x14ac:dyDescent="0.25">
      <c r="A12" s="73">
        <v>6</v>
      </c>
      <c r="B12" s="104" t="s">
        <v>86</v>
      </c>
      <c r="C12" s="758"/>
      <c r="D12" s="802"/>
      <c r="E12" s="561">
        <v>3.23</v>
      </c>
      <c r="F12" s="759">
        <v>40</v>
      </c>
      <c r="G12" s="342">
        <v>77</v>
      </c>
      <c r="H12" s="334">
        <v>3.7402597402597402</v>
      </c>
      <c r="I12" s="561">
        <v>3.67</v>
      </c>
      <c r="J12" s="593">
        <v>36</v>
      </c>
      <c r="K12" s="342">
        <v>43</v>
      </c>
      <c r="L12" s="334">
        <v>3.8370000000000002</v>
      </c>
      <c r="M12" s="561">
        <v>3.61</v>
      </c>
      <c r="N12" s="586">
        <v>18</v>
      </c>
      <c r="O12" s="409">
        <v>25</v>
      </c>
      <c r="P12" s="338">
        <v>3.84</v>
      </c>
      <c r="Q12" s="563">
        <v>3.76</v>
      </c>
      <c r="R12" s="410">
        <v>38</v>
      </c>
      <c r="S12" s="409">
        <v>30</v>
      </c>
      <c r="T12" s="397">
        <v>3.6</v>
      </c>
      <c r="U12" s="562">
        <v>3.28</v>
      </c>
      <c r="V12" s="410">
        <v>19</v>
      </c>
      <c r="W12" s="416"/>
      <c r="X12" s="398"/>
      <c r="Y12" s="464">
        <v>4.03</v>
      </c>
      <c r="Z12" s="410">
        <v>41</v>
      </c>
      <c r="AA12" s="388">
        <f t="shared" si="4"/>
        <v>192</v>
      </c>
      <c r="AC12" s="185"/>
      <c r="AD12" s="183"/>
      <c r="AF12" s="183"/>
    </row>
    <row r="13" spans="1:32" ht="15" customHeight="1" x14ac:dyDescent="0.25">
      <c r="A13" s="73">
        <v>7</v>
      </c>
      <c r="B13" s="104" t="s">
        <v>88</v>
      </c>
      <c r="C13" s="758">
        <v>45</v>
      </c>
      <c r="D13" s="802">
        <v>3.1112000000000002</v>
      </c>
      <c r="E13" s="561">
        <v>3.23</v>
      </c>
      <c r="F13" s="759">
        <v>19</v>
      </c>
      <c r="G13" s="342">
        <v>49</v>
      </c>
      <c r="H13" s="334">
        <v>3.5510204081632653</v>
      </c>
      <c r="I13" s="561">
        <v>3.67</v>
      </c>
      <c r="J13" s="593">
        <v>76</v>
      </c>
      <c r="K13" s="342">
        <v>40</v>
      </c>
      <c r="L13" s="334">
        <v>3.7</v>
      </c>
      <c r="M13" s="561">
        <v>3.61</v>
      </c>
      <c r="N13" s="586">
        <v>37</v>
      </c>
      <c r="O13" s="409">
        <v>51</v>
      </c>
      <c r="P13" s="338">
        <v>3.86</v>
      </c>
      <c r="Q13" s="563">
        <v>3.76</v>
      </c>
      <c r="R13" s="410">
        <v>33</v>
      </c>
      <c r="S13" s="409">
        <v>33</v>
      </c>
      <c r="T13" s="397">
        <v>3.39</v>
      </c>
      <c r="U13" s="562">
        <v>3.28</v>
      </c>
      <c r="V13" s="410">
        <v>40</v>
      </c>
      <c r="W13" s="220">
        <v>16</v>
      </c>
      <c r="X13" s="398">
        <v>3.6</v>
      </c>
      <c r="Y13" s="464">
        <v>4.03</v>
      </c>
      <c r="Z13" s="410">
        <v>35</v>
      </c>
      <c r="AA13" s="387">
        <f t="shared" si="4"/>
        <v>240</v>
      </c>
      <c r="AC13" s="185"/>
      <c r="AD13" s="183"/>
      <c r="AF13" s="183"/>
    </row>
    <row r="14" spans="1:32" ht="15" customHeight="1" thickBot="1" x14ac:dyDescent="0.3">
      <c r="A14" s="384">
        <v>8</v>
      </c>
      <c r="B14" s="341" t="s">
        <v>145</v>
      </c>
      <c r="C14" s="783">
        <v>39</v>
      </c>
      <c r="D14" s="810">
        <v>3.3333999999999997</v>
      </c>
      <c r="E14" s="784">
        <v>3.23</v>
      </c>
      <c r="F14" s="785">
        <v>8</v>
      </c>
      <c r="G14" s="342">
        <v>39</v>
      </c>
      <c r="H14" s="334">
        <v>3.7179487179487181</v>
      </c>
      <c r="I14" s="560">
        <v>3.67</v>
      </c>
      <c r="J14" s="593">
        <v>42</v>
      </c>
      <c r="K14" s="342">
        <v>39</v>
      </c>
      <c r="L14" s="334">
        <v>3.51</v>
      </c>
      <c r="M14" s="561">
        <v>3.61</v>
      </c>
      <c r="N14" s="586">
        <v>71</v>
      </c>
      <c r="O14" s="409">
        <v>34</v>
      </c>
      <c r="P14" s="338">
        <v>3.76</v>
      </c>
      <c r="Q14" s="563">
        <v>3.76</v>
      </c>
      <c r="R14" s="410">
        <v>52</v>
      </c>
      <c r="S14" s="409">
        <v>42</v>
      </c>
      <c r="T14" s="397">
        <v>3.07</v>
      </c>
      <c r="U14" s="562">
        <v>3.28</v>
      </c>
      <c r="V14" s="410">
        <v>85</v>
      </c>
      <c r="W14" s="416"/>
      <c r="X14" s="398"/>
      <c r="Y14" s="464">
        <v>4.03</v>
      </c>
      <c r="Z14" s="410">
        <v>41</v>
      </c>
      <c r="AA14" s="389">
        <f t="shared" si="4"/>
        <v>299</v>
      </c>
      <c r="AC14" s="185"/>
      <c r="AD14" s="183"/>
      <c r="AF14" s="183"/>
    </row>
    <row r="15" spans="1:32" ht="15" customHeight="1" thickBot="1" x14ac:dyDescent="0.3">
      <c r="A15" s="360"/>
      <c r="B15" s="375" t="s">
        <v>139</v>
      </c>
      <c r="C15" s="547">
        <f>SUM(C16:C29)</f>
        <v>133</v>
      </c>
      <c r="D15" s="399">
        <f>AVERAGE(D16:D29)</f>
        <v>2.6231499999999999</v>
      </c>
      <c r="E15" s="213">
        <v>3.23</v>
      </c>
      <c r="F15" s="376"/>
      <c r="G15" s="547">
        <f>SUM(G16:G29)</f>
        <v>724</v>
      </c>
      <c r="H15" s="399">
        <f>AVERAGE(H16:H29)</f>
        <v>3.5972146168104824</v>
      </c>
      <c r="I15" s="556">
        <v>3.67</v>
      </c>
      <c r="J15" s="376"/>
      <c r="K15" s="385">
        <f>SUM(K16:K29)</f>
        <v>676</v>
      </c>
      <c r="L15" s="399">
        <f>AVERAGE(L16:L29)</f>
        <v>3.4950769230769225</v>
      </c>
      <c r="M15" s="213">
        <f t="shared" si="0"/>
        <v>3.61</v>
      </c>
      <c r="N15" s="374"/>
      <c r="O15" s="396">
        <f>SUM(O16:O29)</f>
        <v>599</v>
      </c>
      <c r="P15" s="364">
        <f>AVERAGE(P16:P29)</f>
        <v>3.6357142857142861</v>
      </c>
      <c r="Q15" s="364">
        <f t="shared" si="1"/>
        <v>3.76</v>
      </c>
      <c r="R15" s="395"/>
      <c r="S15" s="396">
        <f>SUM(S16:S29)</f>
        <v>552</v>
      </c>
      <c r="T15" s="365">
        <f>AVERAGE(T16:T29)</f>
        <v>3.1099999999999994</v>
      </c>
      <c r="U15" s="366">
        <f t="shared" si="2"/>
        <v>3.28</v>
      </c>
      <c r="V15" s="395"/>
      <c r="W15" s="413">
        <f>SUM(W16:W29)</f>
        <v>87</v>
      </c>
      <c r="X15" s="367">
        <f>AVERAGE(X16:X29)</f>
        <v>3.9</v>
      </c>
      <c r="Y15" s="368">
        <f t="shared" si="3"/>
        <v>4.03</v>
      </c>
      <c r="Z15" s="395"/>
      <c r="AA15" s="369"/>
      <c r="AC15" s="185"/>
      <c r="AD15" s="183"/>
      <c r="AF15" s="183"/>
    </row>
    <row r="16" spans="1:32" ht="15" customHeight="1" x14ac:dyDescent="0.25">
      <c r="A16" s="181">
        <v>1</v>
      </c>
      <c r="B16" s="104" t="s">
        <v>63</v>
      </c>
      <c r="C16" s="758"/>
      <c r="D16" s="802"/>
      <c r="E16" s="561">
        <v>3.23</v>
      </c>
      <c r="F16" s="759">
        <v>40</v>
      </c>
      <c r="G16" s="342">
        <v>63</v>
      </c>
      <c r="H16" s="334">
        <v>3.6825396825396823</v>
      </c>
      <c r="I16" s="561">
        <v>3.67</v>
      </c>
      <c r="J16" s="593">
        <v>48</v>
      </c>
      <c r="K16" s="342">
        <v>70</v>
      </c>
      <c r="L16" s="334">
        <v>4.2859999999999996</v>
      </c>
      <c r="M16" s="561">
        <v>3.61</v>
      </c>
      <c r="N16" s="586">
        <v>1</v>
      </c>
      <c r="O16" s="583">
        <v>64</v>
      </c>
      <c r="P16" s="338">
        <v>3.63</v>
      </c>
      <c r="Q16" s="563">
        <v>3.76</v>
      </c>
      <c r="R16" s="410">
        <v>75</v>
      </c>
      <c r="S16" s="583">
        <v>54</v>
      </c>
      <c r="T16" s="397">
        <v>3.33</v>
      </c>
      <c r="U16" s="562">
        <v>3.28</v>
      </c>
      <c r="V16" s="410">
        <v>48</v>
      </c>
      <c r="W16" s="220">
        <v>25</v>
      </c>
      <c r="X16" s="398">
        <v>3.7</v>
      </c>
      <c r="Y16" s="464">
        <v>4.03</v>
      </c>
      <c r="Z16" s="410">
        <v>31</v>
      </c>
      <c r="AA16" s="184">
        <f t="shared" ref="AA16:AA29" si="5">Z16+V16+R16+N16+J16+F16</f>
        <v>243</v>
      </c>
      <c r="AC16" s="183"/>
      <c r="AD16" s="183"/>
      <c r="AF16" s="183"/>
    </row>
    <row r="17" spans="1:32" ht="15" customHeight="1" x14ac:dyDescent="0.25">
      <c r="A17" s="73">
        <v>2</v>
      </c>
      <c r="B17" s="104" t="s">
        <v>61</v>
      </c>
      <c r="C17" s="758"/>
      <c r="D17" s="802"/>
      <c r="E17" s="561">
        <v>3.23</v>
      </c>
      <c r="F17" s="759">
        <v>40</v>
      </c>
      <c r="G17" s="342">
        <v>54</v>
      </c>
      <c r="H17" s="334">
        <v>4.0555555555555554</v>
      </c>
      <c r="I17" s="561">
        <v>3.67</v>
      </c>
      <c r="J17" s="593">
        <v>4</v>
      </c>
      <c r="K17" s="342">
        <v>38</v>
      </c>
      <c r="L17" s="334">
        <v>3.657</v>
      </c>
      <c r="M17" s="561">
        <v>3.61</v>
      </c>
      <c r="N17" s="586">
        <v>44</v>
      </c>
      <c r="O17" s="583">
        <v>36</v>
      </c>
      <c r="P17" s="338">
        <v>3.72</v>
      </c>
      <c r="Q17" s="563">
        <v>3.76</v>
      </c>
      <c r="R17" s="410">
        <v>60</v>
      </c>
      <c r="S17" s="583">
        <v>29</v>
      </c>
      <c r="T17" s="397">
        <v>3.62</v>
      </c>
      <c r="U17" s="562">
        <v>3.28</v>
      </c>
      <c r="V17" s="410">
        <v>16</v>
      </c>
      <c r="W17" s="220">
        <v>2</v>
      </c>
      <c r="X17" s="398">
        <v>4</v>
      </c>
      <c r="Y17" s="464">
        <v>4.03</v>
      </c>
      <c r="Z17" s="410">
        <v>17</v>
      </c>
      <c r="AA17" s="184">
        <f t="shared" si="5"/>
        <v>181</v>
      </c>
      <c r="AC17" s="183"/>
      <c r="AD17" s="183"/>
      <c r="AF17" s="183"/>
    </row>
    <row r="18" spans="1:32" ht="15" customHeight="1" x14ac:dyDescent="0.25">
      <c r="A18" s="73">
        <v>3</v>
      </c>
      <c r="B18" s="104" t="s">
        <v>64</v>
      </c>
      <c r="C18" s="758"/>
      <c r="D18" s="802"/>
      <c r="E18" s="561">
        <v>3.23</v>
      </c>
      <c r="F18" s="759">
        <v>40</v>
      </c>
      <c r="G18" s="342">
        <v>49</v>
      </c>
      <c r="H18" s="334">
        <v>3.795918367346939</v>
      </c>
      <c r="I18" s="561">
        <v>3.67</v>
      </c>
      <c r="J18" s="593">
        <v>29</v>
      </c>
      <c r="K18" s="342">
        <v>60</v>
      </c>
      <c r="L18" s="334">
        <v>3.766</v>
      </c>
      <c r="M18" s="561">
        <v>3.61</v>
      </c>
      <c r="N18" s="586">
        <v>26</v>
      </c>
      <c r="O18" s="583">
        <v>58</v>
      </c>
      <c r="P18" s="338">
        <v>3.93</v>
      </c>
      <c r="Q18" s="563">
        <v>3.76</v>
      </c>
      <c r="R18" s="410">
        <v>23</v>
      </c>
      <c r="S18" s="583">
        <v>43</v>
      </c>
      <c r="T18" s="397">
        <v>3.72</v>
      </c>
      <c r="U18" s="562">
        <v>3.28</v>
      </c>
      <c r="V18" s="410">
        <v>10</v>
      </c>
      <c r="W18" s="220">
        <v>23</v>
      </c>
      <c r="X18" s="398">
        <v>3.9</v>
      </c>
      <c r="Y18" s="464">
        <v>4.03</v>
      </c>
      <c r="Z18" s="410">
        <v>28</v>
      </c>
      <c r="AA18" s="186">
        <f t="shared" si="5"/>
        <v>156</v>
      </c>
      <c r="AC18" s="183"/>
      <c r="AD18" s="183"/>
      <c r="AF18" s="183"/>
    </row>
    <row r="19" spans="1:32" ht="15" customHeight="1" x14ac:dyDescent="0.25">
      <c r="A19" s="73">
        <v>4</v>
      </c>
      <c r="B19" s="111" t="s">
        <v>65</v>
      </c>
      <c r="C19" s="762"/>
      <c r="D19" s="803"/>
      <c r="E19" s="566">
        <v>3.23</v>
      </c>
      <c r="F19" s="763">
        <v>40</v>
      </c>
      <c r="G19" s="342">
        <v>113</v>
      </c>
      <c r="H19" s="334">
        <v>3.831858407079646</v>
      </c>
      <c r="I19" s="566">
        <v>3.67</v>
      </c>
      <c r="J19" s="593">
        <v>23</v>
      </c>
      <c r="K19" s="342">
        <v>96</v>
      </c>
      <c r="L19" s="334">
        <v>3.7189999999999999</v>
      </c>
      <c r="M19" s="566">
        <v>3.61</v>
      </c>
      <c r="N19" s="587">
        <v>31</v>
      </c>
      <c r="O19" s="583">
        <v>105</v>
      </c>
      <c r="P19" s="338">
        <v>3.77</v>
      </c>
      <c r="Q19" s="563">
        <v>3.76</v>
      </c>
      <c r="R19" s="410">
        <v>49</v>
      </c>
      <c r="S19" s="583">
        <v>111</v>
      </c>
      <c r="T19" s="397">
        <v>3.44</v>
      </c>
      <c r="U19" s="562">
        <v>3.28</v>
      </c>
      <c r="V19" s="410">
        <v>35</v>
      </c>
      <c r="W19" s="416">
        <v>37</v>
      </c>
      <c r="X19" s="398">
        <v>4</v>
      </c>
      <c r="Y19" s="464">
        <v>4.03</v>
      </c>
      <c r="Z19" s="410">
        <v>14</v>
      </c>
      <c r="AA19" s="184">
        <f t="shared" si="5"/>
        <v>192</v>
      </c>
      <c r="AC19" s="183"/>
      <c r="AD19" s="183"/>
      <c r="AF19" s="183"/>
    </row>
    <row r="20" spans="1:32" ht="15" customHeight="1" x14ac:dyDescent="0.25">
      <c r="A20" s="73">
        <v>5</v>
      </c>
      <c r="B20" s="111" t="s">
        <v>66</v>
      </c>
      <c r="C20" s="762"/>
      <c r="D20" s="803"/>
      <c r="E20" s="566">
        <v>3.23</v>
      </c>
      <c r="F20" s="763">
        <v>40</v>
      </c>
      <c r="G20" s="342">
        <v>80</v>
      </c>
      <c r="H20" s="334">
        <v>3.6124999999999998</v>
      </c>
      <c r="I20" s="566">
        <v>3.67</v>
      </c>
      <c r="J20" s="593">
        <v>63</v>
      </c>
      <c r="K20" s="342">
        <v>68</v>
      </c>
      <c r="L20" s="334">
        <v>3.6320000000000001</v>
      </c>
      <c r="M20" s="566">
        <v>3.61</v>
      </c>
      <c r="N20" s="587">
        <v>52</v>
      </c>
      <c r="O20" s="583">
        <v>89</v>
      </c>
      <c r="P20" s="338">
        <v>3.98</v>
      </c>
      <c r="Q20" s="563">
        <v>3.76</v>
      </c>
      <c r="R20" s="410">
        <v>19</v>
      </c>
      <c r="S20" s="583">
        <v>58</v>
      </c>
      <c r="T20" s="397">
        <v>3.45</v>
      </c>
      <c r="U20" s="562">
        <v>3.28</v>
      </c>
      <c r="V20" s="410">
        <v>31</v>
      </c>
      <c r="W20" s="416"/>
      <c r="X20" s="398"/>
      <c r="Y20" s="464">
        <v>4.03</v>
      </c>
      <c r="Z20" s="410">
        <v>41</v>
      </c>
      <c r="AA20" s="184">
        <f t="shared" si="5"/>
        <v>246</v>
      </c>
      <c r="AC20" s="183"/>
      <c r="AD20" s="183"/>
      <c r="AF20" s="183"/>
    </row>
    <row r="21" spans="1:32" ht="15" customHeight="1" x14ac:dyDescent="0.25">
      <c r="A21" s="73">
        <v>6</v>
      </c>
      <c r="B21" s="111" t="s">
        <v>107</v>
      </c>
      <c r="C21" s="762"/>
      <c r="D21" s="803"/>
      <c r="E21" s="566">
        <v>3.23</v>
      </c>
      <c r="F21" s="763">
        <v>40</v>
      </c>
      <c r="G21" s="342">
        <v>47</v>
      </c>
      <c r="H21" s="334">
        <v>3.5531914893617023</v>
      </c>
      <c r="I21" s="566">
        <v>3.67</v>
      </c>
      <c r="J21" s="593">
        <v>77</v>
      </c>
      <c r="K21" s="342">
        <v>42</v>
      </c>
      <c r="L21" s="334">
        <v>3.1190000000000002</v>
      </c>
      <c r="M21" s="566">
        <v>3.61</v>
      </c>
      <c r="N21" s="587">
        <v>109</v>
      </c>
      <c r="O21" s="583">
        <v>17</v>
      </c>
      <c r="P21" s="338">
        <v>3.47</v>
      </c>
      <c r="Q21" s="563">
        <v>3.76</v>
      </c>
      <c r="R21" s="410">
        <v>93</v>
      </c>
      <c r="S21" s="583">
        <v>21</v>
      </c>
      <c r="T21" s="397">
        <v>3.1</v>
      </c>
      <c r="U21" s="562">
        <v>3.28</v>
      </c>
      <c r="V21" s="410">
        <v>79</v>
      </c>
      <c r="W21" s="416"/>
      <c r="X21" s="398"/>
      <c r="Y21" s="464">
        <v>4.03</v>
      </c>
      <c r="Z21" s="410">
        <v>41</v>
      </c>
      <c r="AA21" s="184">
        <f t="shared" si="5"/>
        <v>439</v>
      </c>
      <c r="AC21" s="183"/>
      <c r="AD21" s="183"/>
      <c r="AF21" s="183"/>
    </row>
    <row r="22" spans="1:32" ht="15" customHeight="1" x14ac:dyDescent="0.25">
      <c r="A22" s="73">
        <v>7</v>
      </c>
      <c r="B22" s="111" t="s">
        <v>68</v>
      </c>
      <c r="C22" s="762"/>
      <c r="D22" s="803"/>
      <c r="E22" s="566">
        <v>3.23</v>
      </c>
      <c r="F22" s="763">
        <v>40</v>
      </c>
      <c r="G22" s="342">
        <v>61</v>
      </c>
      <c r="H22" s="334">
        <v>3.459016393442623</v>
      </c>
      <c r="I22" s="566">
        <v>3.67</v>
      </c>
      <c r="J22" s="593">
        <v>92</v>
      </c>
      <c r="K22" s="342">
        <v>59</v>
      </c>
      <c r="L22" s="334">
        <v>3.1520000000000001</v>
      </c>
      <c r="M22" s="566">
        <v>3.61</v>
      </c>
      <c r="N22" s="587">
        <v>107</v>
      </c>
      <c r="O22" s="583">
        <v>31</v>
      </c>
      <c r="P22" s="338">
        <v>3.45</v>
      </c>
      <c r="Q22" s="563">
        <v>3.76</v>
      </c>
      <c r="R22" s="410">
        <v>99</v>
      </c>
      <c r="S22" s="583">
        <v>42</v>
      </c>
      <c r="T22" s="397">
        <v>3.12</v>
      </c>
      <c r="U22" s="562">
        <v>3.28</v>
      </c>
      <c r="V22" s="410">
        <v>74</v>
      </c>
      <c r="W22" s="416"/>
      <c r="X22" s="398"/>
      <c r="Y22" s="464">
        <v>4.03</v>
      </c>
      <c r="Z22" s="410">
        <v>41</v>
      </c>
      <c r="AA22" s="184">
        <f t="shared" si="5"/>
        <v>453</v>
      </c>
      <c r="AC22" s="183"/>
      <c r="AD22" s="183"/>
      <c r="AF22" s="183"/>
    </row>
    <row r="23" spans="1:32" ht="15" customHeight="1" x14ac:dyDescent="0.25">
      <c r="A23" s="73">
        <v>8</v>
      </c>
      <c r="B23" s="111" t="s">
        <v>62</v>
      </c>
      <c r="C23" s="762"/>
      <c r="D23" s="803"/>
      <c r="E23" s="566">
        <v>3.23</v>
      </c>
      <c r="F23" s="763">
        <v>40</v>
      </c>
      <c r="G23" s="342">
        <v>39</v>
      </c>
      <c r="H23" s="334">
        <v>3.4358974358974357</v>
      </c>
      <c r="I23" s="566">
        <v>3.67</v>
      </c>
      <c r="J23" s="593">
        <v>100</v>
      </c>
      <c r="K23" s="342">
        <v>11</v>
      </c>
      <c r="L23" s="334">
        <v>3.6360000000000001</v>
      </c>
      <c r="M23" s="566">
        <v>3.61</v>
      </c>
      <c r="N23" s="587">
        <v>51</v>
      </c>
      <c r="O23" s="583">
        <v>20</v>
      </c>
      <c r="P23" s="338">
        <v>3.8</v>
      </c>
      <c r="Q23" s="563">
        <v>3.76</v>
      </c>
      <c r="R23" s="410">
        <v>43</v>
      </c>
      <c r="S23" s="583">
        <v>24</v>
      </c>
      <c r="T23" s="397">
        <v>3.38</v>
      </c>
      <c r="U23" s="562">
        <v>3.28</v>
      </c>
      <c r="V23" s="410">
        <v>42</v>
      </c>
      <c r="W23" s="416"/>
      <c r="X23" s="398"/>
      <c r="Y23" s="464">
        <v>4.03</v>
      </c>
      <c r="Z23" s="410">
        <v>41</v>
      </c>
      <c r="AA23" s="184">
        <f t="shared" si="5"/>
        <v>317</v>
      </c>
      <c r="AC23" s="183"/>
      <c r="AD23" s="183"/>
      <c r="AF23" s="183"/>
    </row>
    <row r="24" spans="1:32" ht="15" customHeight="1" x14ac:dyDescent="0.25">
      <c r="A24" s="73">
        <v>9</v>
      </c>
      <c r="B24" s="111" t="s">
        <v>59</v>
      </c>
      <c r="C24" s="762"/>
      <c r="D24" s="803"/>
      <c r="E24" s="566">
        <v>3.23</v>
      </c>
      <c r="F24" s="763">
        <v>40</v>
      </c>
      <c r="G24" s="342">
        <v>52</v>
      </c>
      <c r="H24" s="334">
        <v>3.6153846153846154</v>
      </c>
      <c r="I24" s="566">
        <v>3.67</v>
      </c>
      <c r="J24" s="593">
        <v>62</v>
      </c>
      <c r="K24" s="342">
        <v>18</v>
      </c>
      <c r="L24" s="334">
        <v>3.1110000000000002</v>
      </c>
      <c r="M24" s="566">
        <v>3.61</v>
      </c>
      <c r="N24" s="587">
        <v>111</v>
      </c>
      <c r="O24" s="583">
        <v>22</v>
      </c>
      <c r="P24" s="338">
        <v>3.68</v>
      </c>
      <c r="Q24" s="563">
        <v>3.76</v>
      </c>
      <c r="R24" s="410">
        <v>67</v>
      </c>
      <c r="S24" s="583">
        <v>12</v>
      </c>
      <c r="T24" s="397">
        <v>3</v>
      </c>
      <c r="U24" s="562">
        <v>3.28</v>
      </c>
      <c r="V24" s="410">
        <v>91</v>
      </c>
      <c r="W24" s="416"/>
      <c r="X24" s="398"/>
      <c r="Y24" s="464">
        <v>4.03</v>
      </c>
      <c r="Z24" s="410">
        <v>41</v>
      </c>
      <c r="AA24" s="184">
        <f t="shared" si="5"/>
        <v>412</v>
      </c>
      <c r="AC24" s="183"/>
      <c r="AD24" s="183"/>
      <c r="AF24" s="183"/>
    </row>
    <row r="25" spans="1:32" ht="15" customHeight="1" x14ac:dyDescent="0.25">
      <c r="A25" s="73">
        <v>10</v>
      </c>
      <c r="B25" s="111" t="s">
        <v>60</v>
      </c>
      <c r="C25" s="762">
        <v>17</v>
      </c>
      <c r="D25" s="803">
        <v>2.4704999999999999</v>
      </c>
      <c r="E25" s="566">
        <v>3.23</v>
      </c>
      <c r="F25" s="763">
        <v>37</v>
      </c>
      <c r="G25" s="342">
        <v>44</v>
      </c>
      <c r="H25" s="334">
        <v>3.4318181818181817</v>
      </c>
      <c r="I25" s="566">
        <v>3.67</v>
      </c>
      <c r="J25" s="593">
        <v>101</v>
      </c>
      <c r="K25" s="342">
        <v>40</v>
      </c>
      <c r="L25" s="334">
        <v>3.1749999999999998</v>
      </c>
      <c r="M25" s="566">
        <v>3.61</v>
      </c>
      <c r="N25" s="587">
        <v>106</v>
      </c>
      <c r="O25" s="583">
        <v>38</v>
      </c>
      <c r="P25" s="338">
        <v>3.42</v>
      </c>
      <c r="Q25" s="563">
        <v>3.76</v>
      </c>
      <c r="R25" s="410">
        <v>102</v>
      </c>
      <c r="S25" s="583">
        <v>42</v>
      </c>
      <c r="T25" s="397">
        <v>3</v>
      </c>
      <c r="U25" s="562">
        <v>3.28</v>
      </c>
      <c r="V25" s="410">
        <v>88</v>
      </c>
      <c r="W25" s="416"/>
      <c r="X25" s="398"/>
      <c r="Y25" s="464">
        <v>4.03</v>
      </c>
      <c r="Z25" s="410">
        <v>41</v>
      </c>
      <c r="AA25" s="184">
        <f t="shared" si="5"/>
        <v>475</v>
      </c>
      <c r="AC25" s="183"/>
      <c r="AD25" s="183"/>
      <c r="AF25" s="183"/>
    </row>
    <row r="26" spans="1:32" ht="15" customHeight="1" x14ac:dyDescent="0.25">
      <c r="A26" s="73">
        <v>11</v>
      </c>
      <c r="B26" s="111" t="s">
        <v>57</v>
      </c>
      <c r="C26" s="762"/>
      <c r="D26" s="803"/>
      <c r="E26" s="566">
        <v>3.23</v>
      </c>
      <c r="F26" s="763">
        <v>40</v>
      </c>
      <c r="G26" s="588"/>
      <c r="H26" s="566"/>
      <c r="I26" s="566">
        <v>3.67</v>
      </c>
      <c r="J26" s="593">
        <v>114</v>
      </c>
      <c r="K26" s="588"/>
      <c r="L26" s="566"/>
      <c r="M26" s="566">
        <v>3.61</v>
      </c>
      <c r="N26" s="587">
        <v>115</v>
      </c>
      <c r="O26" s="583">
        <v>17</v>
      </c>
      <c r="P26" s="338">
        <v>3.18</v>
      </c>
      <c r="Q26" s="563">
        <v>3.76</v>
      </c>
      <c r="R26" s="410">
        <v>113</v>
      </c>
      <c r="S26" s="583">
        <v>20</v>
      </c>
      <c r="T26" s="397">
        <v>2.4</v>
      </c>
      <c r="U26" s="562">
        <v>3.28</v>
      </c>
      <c r="V26" s="410">
        <v>113</v>
      </c>
      <c r="W26" s="416"/>
      <c r="X26" s="398"/>
      <c r="Y26" s="464">
        <v>4.03</v>
      </c>
      <c r="Z26" s="410">
        <v>41</v>
      </c>
      <c r="AA26" s="184">
        <f t="shared" si="5"/>
        <v>536</v>
      </c>
      <c r="AC26" s="183"/>
      <c r="AD26" s="183"/>
      <c r="AF26" s="183"/>
    </row>
    <row r="27" spans="1:32" ht="15" customHeight="1" x14ac:dyDescent="0.25">
      <c r="A27" s="73">
        <v>12</v>
      </c>
      <c r="B27" s="105" t="s">
        <v>58</v>
      </c>
      <c r="C27" s="764"/>
      <c r="D27" s="807"/>
      <c r="E27" s="405">
        <v>3.23</v>
      </c>
      <c r="F27" s="765">
        <v>40</v>
      </c>
      <c r="G27" s="342">
        <v>35</v>
      </c>
      <c r="H27" s="334">
        <v>3.4571428571428573</v>
      </c>
      <c r="I27" s="405">
        <v>3.67</v>
      </c>
      <c r="J27" s="593">
        <v>94</v>
      </c>
      <c r="K27" s="342">
        <v>72</v>
      </c>
      <c r="L27" s="334">
        <v>3.444</v>
      </c>
      <c r="M27" s="405">
        <v>3.61</v>
      </c>
      <c r="N27" s="406">
        <v>84</v>
      </c>
      <c r="O27" s="583">
        <v>45</v>
      </c>
      <c r="P27" s="338">
        <v>3.67</v>
      </c>
      <c r="Q27" s="563">
        <v>3.76</v>
      </c>
      <c r="R27" s="410">
        <v>70</v>
      </c>
      <c r="S27" s="583">
        <v>25</v>
      </c>
      <c r="T27" s="397">
        <v>2.2799999999999998</v>
      </c>
      <c r="U27" s="562">
        <v>3.28</v>
      </c>
      <c r="V27" s="410">
        <v>114</v>
      </c>
      <c r="W27" s="416"/>
      <c r="X27" s="398"/>
      <c r="Y27" s="464">
        <v>4.03</v>
      </c>
      <c r="Z27" s="410">
        <v>41</v>
      </c>
      <c r="AA27" s="184">
        <f t="shared" si="5"/>
        <v>443</v>
      </c>
      <c r="AC27" s="183"/>
      <c r="AD27" s="183"/>
      <c r="AF27" s="183"/>
    </row>
    <row r="28" spans="1:32" ht="15" customHeight="1" x14ac:dyDescent="0.25">
      <c r="A28" s="73">
        <v>13</v>
      </c>
      <c r="B28" s="283" t="s">
        <v>76</v>
      </c>
      <c r="C28" s="799">
        <v>116</v>
      </c>
      <c r="D28" s="811">
        <v>2.7757999999999998</v>
      </c>
      <c r="E28" s="800">
        <v>3.23</v>
      </c>
      <c r="F28" s="801">
        <v>30</v>
      </c>
      <c r="G28" s="342">
        <v>52</v>
      </c>
      <c r="H28" s="334">
        <v>3.4615384615384617</v>
      </c>
      <c r="I28" s="566">
        <v>3.67</v>
      </c>
      <c r="J28" s="593">
        <v>93</v>
      </c>
      <c r="K28" s="342">
        <v>35</v>
      </c>
      <c r="L28" s="334">
        <v>3.4860000000000002</v>
      </c>
      <c r="M28" s="566">
        <v>3.61</v>
      </c>
      <c r="N28" s="587">
        <v>74</v>
      </c>
      <c r="O28" s="583">
        <v>37</v>
      </c>
      <c r="P28" s="338">
        <v>3.7</v>
      </c>
      <c r="Q28" s="563">
        <v>3.76</v>
      </c>
      <c r="R28" s="410">
        <v>64</v>
      </c>
      <c r="S28" s="583">
        <v>33</v>
      </c>
      <c r="T28" s="397">
        <v>3.12</v>
      </c>
      <c r="U28" s="562">
        <v>3.28</v>
      </c>
      <c r="V28" s="410">
        <v>75</v>
      </c>
      <c r="W28" s="416"/>
      <c r="X28" s="398"/>
      <c r="Y28" s="464">
        <v>4.03</v>
      </c>
      <c r="Z28" s="410">
        <v>41</v>
      </c>
      <c r="AA28" s="184">
        <f t="shared" si="5"/>
        <v>377</v>
      </c>
      <c r="AC28" s="183"/>
      <c r="AD28" s="183"/>
      <c r="AF28" s="183"/>
    </row>
    <row r="29" spans="1:32" ht="15" customHeight="1" thickBot="1" x14ac:dyDescent="0.3">
      <c r="A29" s="384">
        <v>14</v>
      </c>
      <c r="B29" s="111" t="s">
        <v>55</v>
      </c>
      <c r="C29" s="762"/>
      <c r="D29" s="566"/>
      <c r="E29" s="566">
        <v>3.23</v>
      </c>
      <c r="F29" s="763">
        <v>40</v>
      </c>
      <c r="G29" s="342">
        <v>35</v>
      </c>
      <c r="H29" s="334">
        <v>3.3714285714285714</v>
      </c>
      <c r="I29" s="566">
        <v>3.67</v>
      </c>
      <c r="J29" s="593">
        <v>105</v>
      </c>
      <c r="K29" s="342">
        <v>67</v>
      </c>
      <c r="L29" s="334">
        <v>3.2530000000000001</v>
      </c>
      <c r="M29" s="566">
        <v>3.61</v>
      </c>
      <c r="N29" s="587">
        <v>103</v>
      </c>
      <c r="O29" s="583">
        <v>20</v>
      </c>
      <c r="P29" s="338">
        <v>3.5</v>
      </c>
      <c r="Q29" s="563">
        <v>3.76</v>
      </c>
      <c r="R29" s="410">
        <v>91</v>
      </c>
      <c r="S29" s="583">
        <v>38</v>
      </c>
      <c r="T29" s="397">
        <v>2.58</v>
      </c>
      <c r="U29" s="562">
        <v>3.28</v>
      </c>
      <c r="V29" s="410">
        <v>109</v>
      </c>
      <c r="W29" s="416"/>
      <c r="X29" s="398"/>
      <c r="Y29" s="464">
        <v>4.03</v>
      </c>
      <c r="Z29" s="410">
        <v>41</v>
      </c>
      <c r="AA29" s="186">
        <f t="shared" si="5"/>
        <v>489</v>
      </c>
      <c r="AC29" s="183"/>
      <c r="AD29" s="183"/>
      <c r="AF29" s="183"/>
    </row>
    <row r="30" spans="1:32" ht="15" customHeight="1" thickBot="1" x14ac:dyDescent="0.3">
      <c r="A30" s="360"/>
      <c r="B30" s="400" t="s">
        <v>140</v>
      </c>
      <c r="C30" s="548">
        <f>SUM(C31:C49)</f>
        <v>199</v>
      </c>
      <c r="D30" s="401">
        <f>AVERAGE(D31:D49)</f>
        <v>2.9602999999999997</v>
      </c>
      <c r="E30" s="209">
        <v>3.23</v>
      </c>
      <c r="F30" s="549"/>
      <c r="G30" s="548">
        <f>SUM(G31:G49)</f>
        <v>910</v>
      </c>
      <c r="H30" s="401">
        <f>AVERAGE(H31:H49)</f>
        <v>3.5609515711933262</v>
      </c>
      <c r="I30" s="557">
        <v>3.67</v>
      </c>
      <c r="J30" s="549"/>
      <c r="K30" s="391">
        <f>SUM(K31:K49)</f>
        <v>820</v>
      </c>
      <c r="L30" s="401">
        <f>AVERAGE(L31:L49)</f>
        <v>3.5463421052631579</v>
      </c>
      <c r="M30" s="209">
        <f t="shared" si="0"/>
        <v>3.61</v>
      </c>
      <c r="N30" s="392"/>
      <c r="O30" s="408">
        <f>SUM(O31:O49)</f>
        <v>711</v>
      </c>
      <c r="P30" s="364">
        <f>AVERAGE(P31:P49)</f>
        <v>3.7336842105263157</v>
      </c>
      <c r="Q30" s="393">
        <f t="shared" si="1"/>
        <v>3.76</v>
      </c>
      <c r="R30" s="395"/>
      <c r="S30" s="408">
        <f>SUM(S31:S49)</f>
        <v>767</v>
      </c>
      <c r="T30" s="365">
        <f>AVERAGE(T31:T49)</f>
        <v>3.1705263157894739</v>
      </c>
      <c r="U30" s="366">
        <f t="shared" si="2"/>
        <v>3.28</v>
      </c>
      <c r="V30" s="395"/>
      <c r="W30" s="414">
        <f>SUM(W31:W49)</f>
        <v>45</v>
      </c>
      <c r="X30" s="367">
        <f>AVERAGE(X31:X49)</f>
        <v>3.875</v>
      </c>
      <c r="Y30" s="368">
        <f t="shared" si="3"/>
        <v>4.03</v>
      </c>
      <c r="Z30" s="395"/>
      <c r="AA30" s="369"/>
      <c r="AC30" s="183"/>
      <c r="AD30" s="183"/>
      <c r="AF30" s="183"/>
    </row>
    <row r="31" spans="1:32" ht="15" customHeight="1" x14ac:dyDescent="0.25">
      <c r="A31" s="74">
        <v>1</v>
      </c>
      <c r="B31" s="104" t="s">
        <v>90</v>
      </c>
      <c r="C31" s="758">
        <v>81</v>
      </c>
      <c r="D31" s="802">
        <v>3.1601999999999997</v>
      </c>
      <c r="E31" s="561">
        <v>3.23</v>
      </c>
      <c r="F31" s="759">
        <v>15</v>
      </c>
      <c r="G31" s="342">
        <v>62</v>
      </c>
      <c r="H31" s="334">
        <v>3.7580645161290325</v>
      </c>
      <c r="I31" s="561">
        <v>3.67</v>
      </c>
      <c r="J31" s="593">
        <v>34</v>
      </c>
      <c r="K31" s="342">
        <v>64</v>
      </c>
      <c r="L31" s="334">
        <v>3.8125</v>
      </c>
      <c r="M31" s="561">
        <v>3.61</v>
      </c>
      <c r="N31" s="586">
        <v>21</v>
      </c>
      <c r="O31" s="409">
        <v>59</v>
      </c>
      <c r="P31" s="338">
        <v>3.83</v>
      </c>
      <c r="Q31" s="563">
        <v>3.76</v>
      </c>
      <c r="R31" s="410">
        <v>40</v>
      </c>
      <c r="S31" s="409">
        <v>54</v>
      </c>
      <c r="T31" s="397">
        <v>3.74</v>
      </c>
      <c r="U31" s="562">
        <v>3.28</v>
      </c>
      <c r="V31" s="410">
        <v>9</v>
      </c>
      <c r="W31" s="220">
        <v>34</v>
      </c>
      <c r="X31" s="398">
        <v>3.8</v>
      </c>
      <c r="Y31" s="464">
        <v>4.03</v>
      </c>
      <c r="Z31" s="410">
        <v>30</v>
      </c>
      <c r="AA31" s="387">
        <f t="shared" ref="AA31:AA49" si="6">Z31+V31+R31+N31+J31+F31</f>
        <v>149</v>
      </c>
      <c r="AC31" s="183"/>
      <c r="AD31" s="183"/>
      <c r="AF31" s="183"/>
    </row>
    <row r="32" spans="1:32" ht="15" customHeight="1" x14ac:dyDescent="0.25">
      <c r="A32" s="73">
        <v>2</v>
      </c>
      <c r="B32" s="295" t="s">
        <v>146</v>
      </c>
      <c r="C32" s="760"/>
      <c r="D32" s="804"/>
      <c r="E32" s="560">
        <v>3.23</v>
      </c>
      <c r="F32" s="761">
        <v>40</v>
      </c>
      <c r="G32" s="342">
        <v>59</v>
      </c>
      <c r="H32" s="334">
        <v>3.8983050847457625</v>
      </c>
      <c r="I32" s="560">
        <v>3.67</v>
      </c>
      <c r="J32" s="593">
        <v>13</v>
      </c>
      <c r="K32" s="342">
        <v>51</v>
      </c>
      <c r="L32" s="334">
        <v>3.5880000000000001</v>
      </c>
      <c r="M32" s="561">
        <v>3.61</v>
      </c>
      <c r="N32" s="586">
        <v>54</v>
      </c>
      <c r="O32" s="409">
        <v>81</v>
      </c>
      <c r="P32" s="338">
        <v>3.74</v>
      </c>
      <c r="Q32" s="563">
        <v>3.76</v>
      </c>
      <c r="R32" s="410">
        <v>56</v>
      </c>
      <c r="S32" s="409">
        <v>31</v>
      </c>
      <c r="T32" s="397">
        <v>3.45</v>
      </c>
      <c r="U32" s="562">
        <v>3.28</v>
      </c>
      <c r="V32" s="410">
        <v>34</v>
      </c>
      <c r="W32" s="220">
        <v>9</v>
      </c>
      <c r="X32" s="398">
        <v>3.7</v>
      </c>
      <c r="Y32" s="464">
        <v>4.03</v>
      </c>
      <c r="Z32" s="410">
        <v>32</v>
      </c>
      <c r="AA32" s="388">
        <f t="shared" si="6"/>
        <v>229</v>
      </c>
      <c r="AC32" s="183"/>
      <c r="AD32" s="183"/>
      <c r="AF32" s="183"/>
    </row>
    <row r="33" spans="1:32" ht="15" customHeight="1" x14ac:dyDescent="0.25">
      <c r="A33" s="73">
        <v>3</v>
      </c>
      <c r="B33" s="104" t="s">
        <v>82</v>
      </c>
      <c r="C33" s="758">
        <v>26</v>
      </c>
      <c r="D33" s="802">
        <v>2.8462000000000001</v>
      </c>
      <c r="E33" s="561">
        <v>3.23</v>
      </c>
      <c r="F33" s="759">
        <v>28</v>
      </c>
      <c r="G33" s="342">
        <v>80</v>
      </c>
      <c r="H33" s="334">
        <v>3.6749999999999998</v>
      </c>
      <c r="I33" s="561">
        <v>3.67</v>
      </c>
      <c r="J33" s="593">
        <v>47</v>
      </c>
      <c r="K33" s="342">
        <v>62</v>
      </c>
      <c r="L33" s="334">
        <v>3.645</v>
      </c>
      <c r="M33" s="561">
        <v>3.61</v>
      </c>
      <c r="N33" s="586">
        <v>46</v>
      </c>
      <c r="O33" s="409">
        <v>23</v>
      </c>
      <c r="P33" s="338">
        <v>3.78</v>
      </c>
      <c r="Q33" s="563">
        <v>3.76</v>
      </c>
      <c r="R33" s="410">
        <v>48</v>
      </c>
      <c r="S33" s="409">
        <v>80</v>
      </c>
      <c r="T33" s="397">
        <v>3.15</v>
      </c>
      <c r="U33" s="562">
        <v>3.28</v>
      </c>
      <c r="V33" s="410">
        <v>72</v>
      </c>
      <c r="W33" s="220"/>
      <c r="X33" s="398"/>
      <c r="Y33" s="464">
        <v>4.03</v>
      </c>
      <c r="Z33" s="410">
        <v>41</v>
      </c>
      <c r="AA33" s="387">
        <f t="shared" si="6"/>
        <v>282</v>
      </c>
      <c r="AC33" s="183"/>
      <c r="AD33" s="183"/>
      <c r="AF33" s="183"/>
    </row>
    <row r="34" spans="1:32" ht="15" customHeight="1" x14ac:dyDescent="0.25">
      <c r="A34" s="73">
        <v>4</v>
      </c>
      <c r="B34" s="104" t="s">
        <v>81</v>
      </c>
      <c r="C34" s="758">
        <v>28</v>
      </c>
      <c r="D34" s="802">
        <v>2.6781999999999999</v>
      </c>
      <c r="E34" s="561">
        <v>3.23</v>
      </c>
      <c r="F34" s="759">
        <v>33</v>
      </c>
      <c r="G34" s="342">
        <v>43</v>
      </c>
      <c r="H34" s="334">
        <v>3.5813953488372094</v>
      </c>
      <c r="I34" s="561">
        <v>3.67</v>
      </c>
      <c r="J34" s="593">
        <v>68</v>
      </c>
      <c r="K34" s="342">
        <v>47</v>
      </c>
      <c r="L34" s="334">
        <v>3.702</v>
      </c>
      <c r="M34" s="561">
        <v>3.61</v>
      </c>
      <c r="N34" s="586">
        <v>36</v>
      </c>
      <c r="O34" s="409">
        <v>36</v>
      </c>
      <c r="P34" s="338">
        <v>3.72</v>
      </c>
      <c r="Q34" s="563">
        <v>3.76</v>
      </c>
      <c r="R34" s="410">
        <v>61</v>
      </c>
      <c r="S34" s="409">
        <v>36</v>
      </c>
      <c r="T34" s="397">
        <v>3.53</v>
      </c>
      <c r="U34" s="562">
        <v>3.28</v>
      </c>
      <c r="V34" s="410">
        <v>24</v>
      </c>
      <c r="W34" s="220"/>
      <c r="X34" s="398"/>
      <c r="Y34" s="464">
        <v>4.03</v>
      </c>
      <c r="Z34" s="410">
        <v>41</v>
      </c>
      <c r="AA34" s="387">
        <f t="shared" si="6"/>
        <v>263</v>
      </c>
      <c r="AC34" s="183"/>
      <c r="AD34" s="183"/>
      <c r="AF34" s="183"/>
    </row>
    <row r="35" spans="1:32" ht="15" customHeight="1" x14ac:dyDescent="0.25">
      <c r="A35" s="73">
        <v>5</v>
      </c>
      <c r="B35" s="104" t="s">
        <v>80</v>
      </c>
      <c r="C35" s="758"/>
      <c r="D35" s="802"/>
      <c r="E35" s="561">
        <v>3.23</v>
      </c>
      <c r="F35" s="759">
        <v>40</v>
      </c>
      <c r="G35" s="342">
        <v>66</v>
      </c>
      <c r="H35" s="334">
        <v>3.7424242424242422</v>
      </c>
      <c r="I35" s="561">
        <v>3.67</v>
      </c>
      <c r="J35" s="593">
        <v>37</v>
      </c>
      <c r="K35" s="342">
        <v>89</v>
      </c>
      <c r="L35" s="334">
        <v>3.5169999999999999</v>
      </c>
      <c r="M35" s="561">
        <v>3.61</v>
      </c>
      <c r="N35" s="586">
        <v>69</v>
      </c>
      <c r="O35" s="409">
        <v>67</v>
      </c>
      <c r="P35" s="338">
        <v>3.85</v>
      </c>
      <c r="Q35" s="563">
        <v>3.76</v>
      </c>
      <c r="R35" s="410">
        <v>35</v>
      </c>
      <c r="S35" s="409">
        <v>70</v>
      </c>
      <c r="T35" s="397">
        <v>3.26</v>
      </c>
      <c r="U35" s="562">
        <v>3.28</v>
      </c>
      <c r="V35" s="410">
        <v>59</v>
      </c>
      <c r="W35" s="220"/>
      <c r="X35" s="398"/>
      <c r="Y35" s="464">
        <v>4.03</v>
      </c>
      <c r="Z35" s="410">
        <v>41</v>
      </c>
      <c r="AA35" s="387">
        <f t="shared" si="6"/>
        <v>281</v>
      </c>
      <c r="AC35" s="183"/>
      <c r="AD35" s="183"/>
      <c r="AF35" s="183"/>
    </row>
    <row r="36" spans="1:32" ht="15" customHeight="1" x14ac:dyDescent="0.25">
      <c r="A36" s="73">
        <v>6</v>
      </c>
      <c r="B36" s="104" t="s">
        <v>51</v>
      </c>
      <c r="C36" s="758"/>
      <c r="D36" s="802"/>
      <c r="E36" s="561">
        <v>3.23</v>
      </c>
      <c r="F36" s="759">
        <v>40</v>
      </c>
      <c r="G36" s="342">
        <v>20</v>
      </c>
      <c r="H36" s="334">
        <v>3.2</v>
      </c>
      <c r="I36" s="561">
        <v>3.67</v>
      </c>
      <c r="J36" s="593">
        <v>112</v>
      </c>
      <c r="K36" s="342">
        <v>17</v>
      </c>
      <c r="L36" s="334">
        <v>3.117</v>
      </c>
      <c r="M36" s="561">
        <v>3.61</v>
      </c>
      <c r="N36" s="586">
        <v>110</v>
      </c>
      <c r="O36" s="409">
        <v>24</v>
      </c>
      <c r="P36" s="338">
        <v>3.29</v>
      </c>
      <c r="Q36" s="563">
        <v>3.76</v>
      </c>
      <c r="R36" s="410">
        <v>111</v>
      </c>
      <c r="S36" s="409">
        <v>12</v>
      </c>
      <c r="T36" s="397">
        <v>3.08</v>
      </c>
      <c r="U36" s="562">
        <v>3.28</v>
      </c>
      <c r="V36" s="410">
        <v>83</v>
      </c>
      <c r="W36" s="220"/>
      <c r="X36" s="398"/>
      <c r="Y36" s="464">
        <v>4.03</v>
      </c>
      <c r="Z36" s="410">
        <v>41</v>
      </c>
      <c r="AA36" s="387">
        <f t="shared" si="6"/>
        <v>497</v>
      </c>
      <c r="AC36" s="183"/>
      <c r="AD36" s="183"/>
      <c r="AF36" s="183"/>
    </row>
    <row r="37" spans="1:32" ht="15" customHeight="1" x14ac:dyDescent="0.25">
      <c r="A37" s="73">
        <v>7</v>
      </c>
      <c r="B37" s="104" t="s">
        <v>48</v>
      </c>
      <c r="C37" s="758">
        <v>64</v>
      </c>
      <c r="D37" s="802">
        <v>3.1565999999999996</v>
      </c>
      <c r="E37" s="561">
        <v>3.23</v>
      </c>
      <c r="F37" s="759">
        <v>16</v>
      </c>
      <c r="G37" s="342">
        <v>34</v>
      </c>
      <c r="H37" s="334">
        <v>3.7058823529411766</v>
      </c>
      <c r="I37" s="561">
        <v>3.67</v>
      </c>
      <c r="J37" s="593">
        <v>43</v>
      </c>
      <c r="K37" s="342">
        <v>31</v>
      </c>
      <c r="L37" s="334">
        <v>3.645</v>
      </c>
      <c r="M37" s="561">
        <v>3.61</v>
      </c>
      <c r="N37" s="586">
        <v>48</v>
      </c>
      <c r="O37" s="409">
        <v>17</v>
      </c>
      <c r="P37" s="338">
        <v>3.59</v>
      </c>
      <c r="Q37" s="563">
        <v>3.76</v>
      </c>
      <c r="R37" s="410">
        <v>80</v>
      </c>
      <c r="S37" s="409">
        <v>51</v>
      </c>
      <c r="T37" s="397">
        <v>2.76</v>
      </c>
      <c r="U37" s="562">
        <v>3.28</v>
      </c>
      <c r="V37" s="410">
        <v>104</v>
      </c>
      <c r="W37" s="220"/>
      <c r="X37" s="398"/>
      <c r="Y37" s="464">
        <v>4.03</v>
      </c>
      <c r="Z37" s="410">
        <v>41</v>
      </c>
      <c r="AA37" s="387">
        <f t="shared" si="6"/>
        <v>332</v>
      </c>
      <c r="AC37" s="183"/>
      <c r="AD37" s="183"/>
      <c r="AF37" s="183"/>
    </row>
    <row r="38" spans="1:32" ht="15" customHeight="1" x14ac:dyDescent="0.25">
      <c r="A38" s="73">
        <v>8</v>
      </c>
      <c r="B38" s="104" t="s">
        <v>49</v>
      </c>
      <c r="C38" s="758"/>
      <c r="D38" s="561"/>
      <c r="E38" s="561">
        <v>3.23</v>
      </c>
      <c r="F38" s="759">
        <v>40</v>
      </c>
      <c r="G38" s="342">
        <v>14</v>
      </c>
      <c r="H38" s="334">
        <v>3.2142857142857144</v>
      </c>
      <c r="I38" s="561">
        <v>3.67</v>
      </c>
      <c r="J38" s="593">
        <v>111</v>
      </c>
      <c r="K38" s="342">
        <v>20</v>
      </c>
      <c r="L38" s="334">
        <v>3.8</v>
      </c>
      <c r="M38" s="561">
        <v>3.61</v>
      </c>
      <c r="N38" s="586">
        <v>23</v>
      </c>
      <c r="O38" s="409">
        <v>19</v>
      </c>
      <c r="P38" s="338">
        <v>3.74</v>
      </c>
      <c r="Q38" s="563">
        <v>3.76</v>
      </c>
      <c r="R38" s="410">
        <v>58</v>
      </c>
      <c r="S38" s="409">
        <v>20</v>
      </c>
      <c r="T38" s="397">
        <v>3.25</v>
      </c>
      <c r="U38" s="562">
        <v>3.28</v>
      </c>
      <c r="V38" s="410">
        <v>61</v>
      </c>
      <c r="W38" s="220"/>
      <c r="X38" s="398"/>
      <c r="Y38" s="464">
        <v>4.03</v>
      </c>
      <c r="Z38" s="410">
        <v>41</v>
      </c>
      <c r="AA38" s="387">
        <f t="shared" si="6"/>
        <v>334</v>
      </c>
      <c r="AC38" s="183"/>
      <c r="AD38" s="183"/>
      <c r="AF38" s="183"/>
    </row>
    <row r="39" spans="1:32" ht="15" customHeight="1" x14ac:dyDescent="0.25">
      <c r="A39" s="73">
        <v>9</v>
      </c>
      <c r="B39" s="104" t="s">
        <v>50</v>
      </c>
      <c r="C39" s="758"/>
      <c r="D39" s="561"/>
      <c r="E39" s="561">
        <v>3.23</v>
      </c>
      <c r="F39" s="759">
        <v>40</v>
      </c>
      <c r="G39" s="342">
        <v>43</v>
      </c>
      <c r="H39" s="334">
        <v>3.558139534883721</v>
      </c>
      <c r="I39" s="561">
        <v>3.67</v>
      </c>
      <c r="J39" s="593">
        <v>72</v>
      </c>
      <c r="K39" s="342">
        <v>26</v>
      </c>
      <c r="L39" s="334">
        <v>3.6920000000000002</v>
      </c>
      <c r="M39" s="561">
        <v>3.61</v>
      </c>
      <c r="N39" s="586">
        <v>38</v>
      </c>
      <c r="O39" s="409">
        <v>31</v>
      </c>
      <c r="P39" s="338">
        <v>4</v>
      </c>
      <c r="Q39" s="563">
        <v>3.76</v>
      </c>
      <c r="R39" s="410">
        <v>17</v>
      </c>
      <c r="S39" s="409">
        <v>18</v>
      </c>
      <c r="T39" s="397">
        <v>3.44</v>
      </c>
      <c r="U39" s="562">
        <v>3.28</v>
      </c>
      <c r="V39" s="410">
        <v>36</v>
      </c>
      <c r="W39" s="220"/>
      <c r="X39" s="398"/>
      <c r="Y39" s="464">
        <v>4.03</v>
      </c>
      <c r="Z39" s="410">
        <v>41</v>
      </c>
      <c r="AA39" s="387">
        <f t="shared" si="6"/>
        <v>244</v>
      </c>
      <c r="AC39" s="183"/>
      <c r="AD39" s="183"/>
      <c r="AF39" s="183"/>
    </row>
    <row r="40" spans="1:32" ht="15" customHeight="1" x14ac:dyDescent="0.25">
      <c r="A40" s="73">
        <v>10</v>
      </c>
      <c r="B40" s="104" t="s">
        <v>45</v>
      </c>
      <c r="C40" s="758"/>
      <c r="D40" s="561"/>
      <c r="E40" s="561">
        <v>3.23</v>
      </c>
      <c r="F40" s="759">
        <v>40</v>
      </c>
      <c r="G40" s="342">
        <v>27</v>
      </c>
      <c r="H40" s="334">
        <v>3.5185185185185186</v>
      </c>
      <c r="I40" s="561">
        <v>3.67</v>
      </c>
      <c r="J40" s="593">
        <v>82</v>
      </c>
      <c r="K40" s="342">
        <v>25</v>
      </c>
      <c r="L40" s="334">
        <v>3.48</v>
      </c>
      <c r="M40" s="561">
        <v>3.61</v>
      </c>
      <c r="N40" s="586">
        <v>76</v>
      </c>
      <c r="O40" s="409">
        <v>34</v>
      </c>
      <c r="P40" s="338">
        <v>3.65</v>
      </c>
      <c r="Q40" s="563">
        <v>3.76</v>
      </c>
      <c r="R40" s="410">
        <v>73</v>
      </c>
      <c r="S40" s="409">
        <v>62</v>
      </c>
      <c r="T40" s="397">
        <v>3</v>
      </c>
      <c r="U40" s="562">
        <v>3.28</v>
      </c>
      <c r="V40" s="410">
        <v>87</v>
      </c>
      <c r="W40" s="220"/>
      <c r="X40" s="398"/>
      <c r="Y40" s="464">
        <v>4.03</v>
      </c>
      <c r="Z40" s="410">
        <v>41</v>
      </c>
      <c r="AA40" s="387">
        <f t="shared" si="6"/>
        <v>399</v>
      </c>
      <c r="AC40" s="183"/>
      <c r="AD40" s="183"/>
      <c r="AF40" s="183"/>
    </row>
    <row r="41" spans="1:32" ht="15" customHeight="1" x14ac:dyDescent="0.25">
      <c r="A41" s="73">
        <v>11</v>
      </c>
      <c r="B41" s="104" t="s">
        <v>47</v>
      </c>
      <c r="C41" s="758"/>
      <c r="D41" s="561"/>
      <c r="E41" s="561">
        <v>3.23</v>
      </c>
      <c r="F41" s="759">
        <v>40</v>
      </c>
      <c r="G41" s="342">
        <v>27</v>
      </c>
      <c r="H41" s="334">
        <v>3.2962962962962963</v>
      </c>
      <c r="I41" s="561">
        <v>3.67</v>
      </c>
      <c r="J41" s="593">
        <v>109</v>
      </c>
      <c r="K41" s="342">
        <v>28</v>
      </c>
      <c r="L41" s="334">
        <v>3.3210000000000002</v>
      </c>
      <c r="M41" s="561">
        <v>3.61</v>
      </c>
      <c r="N41" s="586">
        <v>95</v>
      </c>
      <c r="O41" s="409">
        <v>16</v>
      </c>
      <c r="P41" s="338">
        <v>3.44</v>
      </c>
      <c r="Q41" s="563">
        <v>3.76</v>
      </c>
      <c r="R41" s="410">
        <v>100</v>
      </c>
      <c r="S41" s="409">
        <v>21</v>
      </c>
      <c r="T41" s="397">
        <v>2.9</v>
      </c>
      <c r="U41" s="562">
        <v>3.28</v>
      </c>
      <c r="V41" s="410">
        <v>96</v>
      </c>
      <c r="W41" s="220"/>
      <c r="X41" s="398"/>
      <c r="Y41" s="464">
        <v>4.03</v>
      </c>
      <c r="Z41" s="410">
        <v>41</v>
      </c>
      <c r="AA41" s="387">
        <f t="shared" si="6"/>
        <v>481</v>
      </c>
      <c r="AC41" s="183"/>
      <c r="AD41" s="183"/>
      <c r="AF41" s="183"/>
    </row>
    <row r="42" spans="1:32" ht="15" customHeight="1" x14ac:dyDescent="0.25">
      <c r="A42" s="73">
        <v>12</v>
      </c>
      <c r="B42" s="104" t="s">
        <v>53</v>
      </c>
      <c r="C42" s="758"/>
      <c r="D42" s="561"/>
      <c r="E42" s="561">
        <v>3.23</v>
      </c>
      <c r="F42" s="759">
        <v>40</v>
      </c>
      <c r="G42" s="342">
        <v>71</v>
      </c>
      <c r="H42" s="334">
        <v>3.4507042253521125</v>
      </c>
      <c r="I42" s="561">
        <v>3.67</v>
      </c>
      <c r="J42" s="593">
        <v>95</v>
      </c>
      <c r="K42" s="342">
        <v>39</v>
      </c>
      <c r="L42" s="334">
        <v>3.3079999999999998</v>
      </c>
      <c r="M42" s="561">
        <v>3.61</v>
      </c>
      <c r="N42" s="586">
        <v>97</v>
      </c>
      <c r="O42" s="409">
        <v>56</v>
      </c>
      <c r="P42" s="338">
        <v>3.68</v>
      </c>
      <c r="Q42" s="563">
        <v>3.76</v>
      </c>
      <c r="R42" s="410">
        <v>66</v>
      </c>
      <c r="S42" s="409">
        <v>50</v>
      </c>
      <c r="T42" s="397">
        <v>2.94</v>
      </c>
      <c r="U42" s="562">
        <v>3.28</v>
      </c>
      <c r="V42" s="410">
        <v>94</v>
      </c>
      <c r="W42" s="220"/>
      <c r="X42" s="398"/>
      <c r="Y42" s="464">
        <v>4.03</v>
      </c>
      <c r="Z42" s="410">
        <v>41</v>
      </c>
      <c r="AA42" s="387">
        <f t="shared" si="6"/>
        <v>433</v>
      </c>
      <c r="AC42" s="183"/>
      <c r="AD42" s="183"/>
      <c r="AF42" s="183"/>
    </row>
    <row r="43" spans="1:32" ht="15" customHeight="1" x14ac:dyDescent="0.25">
      <c r="A43" s="73">
        <v>13</v>
      </c>
      <c r="B43" s="104" t="s">
        <v>54</v>
      </c>
      <c r="C43" s="758"/>
      <c r="D43" s="561"/>
      <c r="E43" s="561">
        <v>3.23</v>
      </c>
      <c r="F43" s="759">
        <v>40</v>
      </c>
      <c r="G43" s="342">
        <v>40</v>
      </c>
      <c r="H43" s="334">
        <v>3.8250000000000002</v>
      </c>
      <c r="I43" s="561">
        <v>3.67</v>
      </c>
      <c r="J43" s="593">
        <v>24</v>
      </c>
      <c r="K43" s="342">
        <v>36</v>
      </c>
      <c r="L43" s="334">
        <v>3.8330000000000002</v>
      </c>
      <c r="M43" s="561">
        <v>3.61</v>
      </c>
      <c r="N43" s="586">
        <v>19</v>
      </c>
      <c r="O43" s="409">
        <v>22</v>
      </c>
      <c r="P43" s="338">
        <v>4.18</v>
      </c>
      <c r="Q43" s="563">
        <v>3.76</v>
      </c>
      <c r="R43" s="410">
        <v>6</v>
      </c>
      <c r="S43" s="409">
        <v>37</v>
      </c>
      <c r="T43" s="397">
        <v>3.76</v>
      </c>
      <c r="U43" s="562">
        <v>3.28</v>
      </c>
      <c r="V43" s="410">
        <v>6</v>
      </c>
      <c r="W43" s="220"/>
      <c r="X43" s="398"/>
      <c r="Y43" s="464">
        <v>4.03</v>
      </c>
      <c r="Z43" s="410">
        <v>41</v>
      </c>
      <c r="AA43" s="387">
        <f t="shared" si="6"/>
        <v>136</v>
      </c>
      <c r="AC43" s="183"/>
      <c r="AD43" s="183"/>
      <c r="AF43" s="183"/>
    </row>
    <row r="44" spans="1:32" ht="15" customHeight="1" x14ac:dyDescent="0.25">
      <c r="A44" s="73">
        <v>14</v>
      </c>
      <c r="B44" s="104" t="s">
        <v>78</v>
      </c>
      <c r="C44" s="758"/>
      <c r="D44" s="561"/>
      <c r="E44" s="561">
        <v>3.23</v>
      </c>
      <c r="F44" s="759">
        <v>40</v>
      </c>
      <c r="G44" s="342">
        <v>62</v>
      </c>
      <c r="H44" s="334">
        <v>3.3548387096774195</v>
      </c>
      <c r="I44" s="561">
        <v>3.67</v>
      </c>
      <c r="J44" s="593">
        <v>106</v>
      </c>
      <c r="K44" s="342">
        <v>35</v>
      </c>
      <c r="L44" s="334">
        <v>3.286</v>
      </c>
      <c r="M44" s="561">
        <v>3.61</v>
      </c>
      <c r="N44" s="586">
        <v>100</v>
      </c>
      <c r="O44" s="409">
        <v>56</v>
      </c>
      <c r="P44" s="338">
        <v>3.54</v>
      </c>
      <c r="Q44" s="563">
        <v>3.76</v>
      </c>
      <c r="R44" s="410">
        <v>86</v>
      </c>
      <c r="S44" s="409">
        <v>43</v>
      </c>
      <c r="T44" s="397">
        <v>2.95</v>
      </c>
      <c r="U44" s="562">
        <v>3.28</v>
      </c>
      <c r="V44" s="410">
        <v>93</v>
      </c>
      <c r="W44" s="220"/>
      <c r="X44" s="398"/>
      <c r="Y44" s="464">
        <v>4.03</v>
      </c>
      <c r="Z44" s="410">
        <v>41</v>
      </c>
      <c r="AA44" s="387">
        <f t="shared" si="6"/>
        <v>466</v>
      </c>
      <c r="AC44" s="183"/>
      <c r="AD44" s="183"/>
      <c r="AF44" s="183"/>
    </row>
    <row r="45" spans="1:32" ht="15" customHeight="1" x14ac:dyDescent="0.25">
      <c r="A45" s="73">
        <v>15</v>
      </c>
      <c r="B45" s="104" t="s">
        <v>79</v>
      </c>
      <c r="C45" s="758"/>
      <c r="D45" s="561"/>
      <c r="E45" s="561">
        <v>3.23</v>
      </c>
      <c r="F45" s="759">
        <v>40</v>
      </c>
      <c r="G45" s="342">
        <v>51</v>
      </c>
      <c r="H45" s="334">
        <v>3.5490196078431371</v>
      </c>
      <c r="I45" s="561">
        <v>3.67</v>
      </c>
      <c r="J45" s="593">
        <v>75</v>
      </c>
      <c r="K45" s="342">
        <v>11</v>
      </c>
      <c r="L45" s="334">
        <v>3.4540000000000002</v>
      </c>
      <c r="M45" s="561">
        <v>3.61</v>
      </c>
      <c r="N45" s="586">
        <v>82</v>
      </c>
      <c r="O45" s="409">
        <v>15</v>
      </c>
      <c r="P45" s="338">
        <v>3.67</v>
      </c>
      <c r="Q45" s="563">
        <v>3.76</v>
      </c>
      <c r="R45" s="410">
        <v>71</v>
      </c>
      <c r="S45" s="409">
        <v>30</v>
      </c>
      <c r="T45" s="397">
        <v>2.57</v>
      </c>
      <c r="U45" s="562">
        <v>3.28</v>
      </c>
      <c r="V45" s="410">
        <v>110</v>
      </c>
      <c r="W45" s="578">
        <v>1</v>
      </c>
      <c r="X45" s="398">
        <v>4</v>
      </c>
      <c r="Y45" s="464">
        <v>4.03</v>
      </c>
      <c r="Z45" s="410">
        <v>21</v>
      </c>
      <c r="AA45" s="387">
        <f t="shared" si="6"/>
        <v>399</v>
      </c>
      <c r="AC45" s="183"/>
      <c r="AD45" s="183"/>
      <c r="AF45" s="183"/>
    </row>
    <row r="46" spans="1:32" ht="15" customHeight="1" x14ac:dyDescent="0.25">
      <c r="A46" s="73">
        <v>16</v>
      </c>
      <c r="B46" s="104" t="s">
        <v>44</v>
      </c>
      <c r="C46" s="758"/>
      <c r="D46" s="561"/>
      <c r="E46" s="561">
        <v>3.23</v>
      </c>
      <c r="F46" s="759">
        <v>40</v>
      </c>
      <c r="G46" s="342">
        <v>43</v>
      </c>
      <c r="H46" s="334">
        <v>3.5116279069767442</v>
      </c>
      <c r="I46" s="561">
        <v>3.67</v>
      </c>
      <c r="J46" s="593">
        <v>88</v>
      </c>
      <c r="K46" s="342">
        <v>41</v>
      </c>
      <c r="L46" s="334">
        <v>3.4390000000000001</v>
      </c>
      <c r="M46" s="561">
        <v>3.61</v>
      </c>
      <c r="N46" s="586">
        <v>85</v>
      </c>
      <c r="O46" s="409">
        <v>21</v>
      </c>
      <c r="P46" s="338">
        <v>3.86</v>
      </c>
      <c r="Q46" s="563">
        <v>3.76</v>
      </c>
      <c r="R46" s="410">
        <v>34</v>
      </c>
      <c r="S46" s="409">
        <v>13</v>
      </c>
      <c r="T46" s="397">
        <v>2.77</v>
      </c>
      <c r="U46" s="562">
        <v>3.28</v>
      </c>
      <c r="V46" s="410">
        <v>103</v>
      </c>
      <c r="W46" s="220"/>
      <c r="X46" s="398"/>
      <c r="Y46" s="464">
        <v>4.03</v>
      </c>
      <c r="Z46" s="410">
        <v>41</v>
      </c>
      <c r="AA46" s="387">
        <f t="shared" si="6"/>
        <v>391</v>
      </c>
      <c r="AC46" s="183"/>
      <c r="AD46" s="183"/>
      <c r="AF46" s="183"/>
    </row>
    <row r="47" spans="1:32" ht="15" customHeight="1" x14ac:dyDescent="0.25">
      <c r="A47" s="73">
        <v>17</v>
      </c>
      <c r="B47" s="104" t="s">
        <v>46</v>
      </c>
      <c r="C47" s="758"/>
      <c r="D47" s="561"/>
      <c r="E47" s="561">
        <v>3.23</v>
      </c>
      <c r="F47" s="759">
        <v>40</v>
      </c>
      <c r="G47" s="342">
        <v>18</v>
      </c>
      <c r="H47" s="334">
        <v>3.8888888888888888</v>
      </c>
      <c r="I47" s="561">
        <v>3.67</v>
      </c>
      <c r="J47" s="593">
        <v>16</v>
      </c>
      <c r="K47" s="342">
        <v>12</v>
      </c>
      <c r="L47" s="334">
        <v>3.6659999999999999</v>
      </c>
      <c r="M47" s="561">
        <v>3.61</v>
      </c>
      <c r="N47" s="586">
        <v>40</v>
      </c>
      <c r="O47" s="409">
        <v>12</v>
      </c>
      <c r="P47" s="338">
        <v>3.92</v>
      </c>
      <c r="Q47" s="563">
        <v>3.76</v>
      </c>
      <c r="R47" s="410">
        <v>25</v>
      </c>
      <c r="S47" s="409">
        <v>24</v>
      </c>
      <c r="T47" s="397">
        <v>3.13</v>
      </c>
      <c r="U47" s="562">
        <v>3.28</v>
      </c>
      <c r="V47" s="410">
        <v>73</v>
      </c>
      <c r="W47" s="220"/>
      <c r="X47" s="398"/>
      <c r="Y47" s="464">
        <v>4.03</v>
      </c>
      <c r="Z47" s="410">
        <v>41</v>
      </c>
      <c r="AA47" s="387">
        <f t="shared" si="6"/>
        <v>235</v>
      </c>
      <c r="AC47" s="183"/>
      <c r="AD47" s="183"/>
      <c r="AF47" s="183"/>
    </row>
    <row r="48" spans="1:32" ht="15" customHeight="1" x14ac:dyDescent="0.25">
      <c r="A48" s="73">
        <v>18</v>
      </c>
      <c r="B48" s="107" t="s">
        <v>42</v>
      </c>
      <c r="C48" s="796"/>
      <c r="D48" s="797"/>
      <c r="E48" s="797">
        <v>3.23</v>
      </c>
      <c r="F48" s="798">
        <v>40</v>
      </c>
      <c r="G48" s="342">
        <v>83</v>
      </c>
      <c r="H48" s="334">
        <v>3.4819277108433737</v>
      </c>
      <c r="I48" s="561">
        <v>3.67</v>
      </c>
      <c r="J48" s="593">
        <v>90</v>
      </c>
      <c r="K48" s="342">
        <v>102</v>
      </c>
      <c r="L48" s="334">
        <v>3.5390000000000001</v>
      </c>
      <c r="M48" s="561">
        <v>3.61</v>
      </c>
      <c r="N48" s="586">
        <v>65</v>
      </c>
      <c r="O48" s="409">
        <v>64</v>
      </c>
      <c r="P48" s="338">
        <v>3.67</v>
      </c>
      <c r="Q48" s="563">
        <v>3.76</v>
      </c>
      <c r="R48" s="410">
        <v>68</v>
      </c>
      <c r="S48" s="409">
        <v>53</v>
      </c>
      <c r="T48" s="397">
        <v>3.45</v>
      </c>
      <c r="U48" s="562">
        <v>3.28</v>
      </c>
      <c r="V48" s="410">
        <v>32</v>
      </c>
      <c r="W48" s="220">
        <v>1</v>
      </c>
      <c r="X48" s="398">
        <v>4</v>
      </c>
      <c r="Y48" s="464">
        <v>4.03</v>
      </c>
      <c r="Z48" s="410">
        <v>22</v>
      </c>
      <c r="AA48" s="389">
        <f t="shared" si="6"/>
        <v>317</v>
      </c>
      <c r="AC48" s="183"/>
      <c r="AD48" s="183"/>
      <c r="AF48" s="183"/>
    </row>
    <row r="49" spans="1:32" ht="15" customHeight="1" thickBot="1" x14ac:dyDescent="0.3">
      <c r="A49" s="384">
        <v>19</v>
      </c>
      <c r="B49" s="104" t="s">
        <v>52</v>
      </c>
      <c r="C49" s="758"/>
      <c r="D49" s="561"/>
      <c r="E49" s="561">
        <v>3.23</v>
      </c>
      <c r="F49" s="759">
        <v>40</v>
      </c>
      <c r="G49" s="342">
        <v>67</v>
      </c>
      <c r="H49" s="334">
        <v>3.4477611940298507</v>
      </c>
      <c r="I49" s="561">
        <v>3.67</v>
      </c>
      <c r="J49" s="593">
        <v>96</v>
      </c>
      <c r="K49" s="342">
        <v>84</v>
      </c>
      <c r="L49" s="334">
        <v>3.536</v>
      </c>
      <c r="M49" s="561">
        <v>3.61</v>
      </c>
      <c r="N49" s="586">
        <v>66</v>
      </c>
      <c r="O49" s="409">
        <v>58</v>
      </c>
      <c r="P49" s="338">
        <v>3.79</v>
      </c>
      <c r="Q49" s="563">
        <v>3.76</v>
      </c>
      <c r="R49" s="410">
        <v>44</v>
      </c>
      <c r="S49" s="409">
        <v>62</v>
      </c>
      <c r="T49" s="397">
        <v>3.11</v>
      </c>
      <c r="U49" s="562">
        <v>3.28</v>
      </c>
      <c r="V49" s="410">
        <v>76</v>
      </c>
      <c r="W49" s="220"/>
      <c r="X49" s="398"/>
      <c r="Y49" s="464">
        <v>4.03</v>
      </c>
      <c r="Z49" s="410">
        <v>41</v>
      </c>
      <c r="AA49" s="387">
        <f t="shared" si="6"/>
        <v>363</v>
      </c>
      <c r="AC49" s="183"/>
      <c r="AD49" s="183"/>
      <c r="AF49" s="183"/>
    </row>
    <row r="50" spans="1:32" ht="15" customHeight="1" thickBot="1" x14ac:dyDescent="0.3">
      <c r="A50" s="360"/>
      <c r="B50" s="375" t="s">
        <v>141</v>
      </c>
      <c r="C50" s="547">
        <f>SUM(C51:C69)</f>
        <v>848</v>
      </c>
      <c r="D50" s="399">
        <f>AVERAGE(D51:D69)</f>
        <v>3.0845599999999997</v>
      </c>
      <c r="E50" s="213">
        <v>3.23</v>
      </c>
      <c r="F50" s="376"/>
      <c r="G50" s="547">
        <f>SUM(G51:G69)</f>
        <v>845</v>
      </c>
      <c r="H50" s="399">
        <f>AVERAGE(H51:H69)</f>
        <v>3.6878913603557217</v>
      </c>
      <c r="I50" s="556">
        <v>3.67</v>
      </c>
      <c r="J50" s="376"/>
      <c r="K50" s="385">
        <f>SUM(K51:K69)</f>
        <v>784</v>
      </c>
      <c r="L50" s="399">
        <f>AVERAGE(L51:L69)</f>
        <v>3.6061947368421046</v>
      </c>
      <c r="M50" s="213">
        <f t="shared" ref="M50" si="7">$L$132</f>
        <v>3.61</v>
      </c>
      <c r="N50" s="374"/>
      <c r="O50" s="396">
        <f>SUM(O51:O69)</f>
        <v>698</v>
      </c>
      <c r="P50" s="364">
        <f>AVERAGE(P51:P69)</f>
        <v>3.7826315789473681</v>
      </c>
      <c r="Q50" s="393">
        <f t="shared" ref="Q50" si="8">$P$132</f>
        <v>3.76</v>
      </c>
      <c r="R50" s="395"/>
      <c r="S50" s="396">
        <f>SUM(S51:S69)</f>
        <v>740</v>
      </c>
      <c r="T50" s="365">
        <f>AVERAGE(T51:T69)</f>
        <v>3.2457894736842108</v>
      </c>
      <c r="U50" s="366">
        <f t="shared" ref="U50" si="9">$T$132</f>
        <v>3.28</v>
      </c>
      <c r="V50" s="395"/>
      <c r="W50" s="413">
        <f>SUM(W51:W69)</f>
        <v>116</v>
      </c>
      <c r="X50" s="367">
        <f>AVERAGE(X51:X69)</f>
        <v>4.1250000000000009</v>
      </c>
      <c r="Y50" s="368">
        <f t="shared" ref="Y50" si="10">$X$132</f>
        <v>4.03</v>
      </c>
      <c r="Z50" s="395"/>
      <c r="AA50" s="369"/>
      <c r="AC50" s="183"/>
      <c r="AD50" s="183"/>
      <c r="AF50" s="183"/>
    </row>
    <row r="51" spans="1:32" ht="15" customHeight="1" x14ac:dyDescent="0.25">
      <c r="A51" s="181">
        <v>1</v>
      </c>
      <c r="B51" s="104" t="s">
        <v>94</v>
      </c>
      <c r="C51" s="758">
        <v>175</v>
      </c>
      <c r="D51" s="802">
        <v>3.24</v>
      </c>
      <c r="E51" s="561">
        <v>3.23</v>
      </c>
      <c r="F51" s="759">
        <v>11</v>
      </c>
      <c r="G51" s="342">
        <v>110</v>
      </c>
      <c r="H51" s="335">
        <v>4.0272727272727273</v>
      </c>
      <c r="I51" s="561">
        <v>3.67</v>
      </c>
      <c r="J51" s="593">
        <v>6</v>
      </c>
      <c r="K51" s="342">
        <v>98</v>
      </c>
      <c r="L51" s="335">
        <v>3.9790000000000001</v>
      </c>
      <c r="M51" s="561">
        <v>3.61</v>
      </c>
      <c r="N51" s="586">
        <v>6</v>
      </c>
      <c r="O51" s="409">
        <v>91</v>
      </c>
      <c r="P51" s="338">
        <v>4.04</v>
      </c>
      <c r="Q51" s="563">
        <v>3.76</v>
      </c>
      <c r="R51" s="410">
        <v>14</v>
      </c>
      <c r="S51" s="409">
        <v>78</v>
      </c>
      <c r="T51" s="397">
        <v>3.68</v>
      </c>
      <c r="U51" s="562">
        <v>3.28</v>
      </c>
      <c r="V51" s="410">
        <v>12</v>
      </c>
      <c r="W51" s="220">
        <v>13</v>
      </c>
      <c r="X51" s="398">
        <v>3.9</v>
      </c>
      <c r="Y51" s="464">
        <v>4.03</v>
      </c>
      <c r="Z51" s="410">
        <v>29</v>
      </c>
      <c r="AA51" s="182">
        <f t="shared" ref="AA51:AA69" si="11">Z51+V51+R51+N51+J51+F51</f>
        <v>78</v>
      </c>
      <c r="AC51" s="183"/>
      <c r="AD51" s="183"/>
      <c r="AF51" s="183"/>
    </row>
    <row r="52" spans="1:32" ht="15" customHeight="1" x14ac:dyDescent="0.25">
      <c r="A52" s="73">
        <v>2</v>
      </c>
      <c r="B52" s="295" t="s">
        <v>148</v>
      </c>
      <c r="C52" s="760"/>
      <c r="D52" s="804"/>
      <c r="E52" s="560">
        <v>3.23</v>
      </c>
      <c r="F52" s="761">
        <v>40</v>
      </c>
      <c r="G52" s="342">
        <v>25</v>
      </c>
      <c r="H52" s="335">
        <v>4.08</v>
      </c>
      <c r="I52" s="560">
        <v>3.67</v>
      </c>
      <c r="J52" s="593">
        <v>3</v>
      </c>
      <c r="K52" s="342">
        <v>27</v>
      </c>
      <c r="L52" s="335">
        <v>4.0369999999999999</v>
      </c>
      <c r="M52" s="561">
        <v>3.61</v>
      </c>
      <c r="N52" s="586">
        <v>3</v>
      </c>
      <c r="O52" s="409">
        <v>29</v>
      </c>
      <c r="P52" s="338">
        <v>4.07</v>
      </c>
      <c r="Q52" s="563">
        <v>3.76</v>
      </c>
      <c r="R52" s="410">
        <v>13</v>
      </c>
      <c r="S52" s="409">
        <v>34</v>
      </c>
      <c r="T52" s="397">
        <v>3.76</v>
      </c>
      <c r="U52" s="562">
        <v>3.28</v>
      </c>
      <c r="V52" s="410">
        <v>7</v>
      </c>
      <c r="W52" s="580">
        <v>6</v>
      </c>
      <c r="X52" s="398">
        <v>4</v>
      </c>
      <c r="Y52" s="464">
        <v>4.03</v>
      </c>
      <c r="Z52" s="410">
        <v>15</v>
      </c>
      <c r="AA52" s="184">
        <f t="shared" si="11"/>
        <v>81</v>
      </c>
      <c r="AC52" s="183"/>
      <c r="AD52" s="183"/>
      <c r="AF52" s="183"/>
    </row>
    <row r="53" spans="1:32" ht="15" customHeight="1" x14ac:dyDescent="0.25">
      <c r="A53" s="73">
        <v>3</v>
      </c>
      <c r="B53" s="104" t="s">
        <v>95</v>
      </c>
      <c r="C53" s="758">
        <v>126</v>
      </c>
      <c r="D53" s="802">
        <v>3.1745000000000001</v>
      </c>
      <c r="E53" s="561">
        <v>3.23</v>
      </c>
      <c r="F53" s="759">
        <v>14</v>
      </c>
      <c r="G53" s="342">
        <v>70</v>
      </c>
      <c r="H53" s="335">
        <v>3.842857142857143</v>
      </c>
      <c r="I53" s="561">
        <v>3.67</v>
      </c>
      <c r="J53" s="593">
        <v>22</v>
      </c>
      <c r="K53" s="342">
        <v>81</v>
      </c>
      <c r="L53" s="335">
        <v>3.79</v>
      </c>
      <c r="M53" s="561">
        <v>3.61</v>
      </c>
      <c r="N53" s="586">
        <v>25</v>
      </c>
      <c r="O53" s="409">
        <v>65</v>
      </c>
      <c r="P53" s="338">
        <v>4.38</v>
      </c>
      <c r="Q53" s="563">
        <v>3.76</v>
      </c>
      <c r="R53" s="410">
        <v>1</v>
      </c>
      <c r="S53" s="409">
        <v>62</v>
      </c>
      <c r="T53" s="397">
        <v>3.94</v>
      </c>
      <c r="U53" s="562">
        <v>3.28</v>
      </c>
      <c r="V53" s="410">
        <v>2</v>
      </c>
      <c r="W53" s="579">
        <v>47</v>
      </c>
      <c r="X53" s="398">
        <v>4.5999999999999996</v>
      </c>
      <c r="Y53" s="464">
        <v>4.03</v>
      </c>
      <c r="Z53" s="410">
        <v>3</v>
      </c>
      <c r="AA53" s="184">
        <f t="shared" si="11"/>
        <v>67</v>
      </c>
      <c r="AC53" s="183"/>
      <c r="AD53" s="183"/>
      <c r="AF53" s="183"/>
    </row>
    <row r="54" spans="1:32" ht="15" customHeight="1" x14ac:dyDescent="0.25">
      <c r="A54" s="73">
        <v>4</v>
      </c>
      <c r="B54" s="104" t="s">
        <v>108</v>
      </c>
      <c r="C54" s="758">
        <v>136</v>
      </c>
      <c r="D54" s="802">
        <v>2.7275999999999998</v>
      </c>
      <c r="E54" s="561">
        <v>3.23</v>
      </c>
      <c r="F54" s="759">
        <v>32</v>
      </c>
      <c r="G54" s="342">
        <v>104</v>
      </c>
      <c r="H54" s="335">
        <v>3.8557692307692308</v>
      </c>
      <c r="I54" s="561">
        <v>3.67</v>
      </c>
      <c r="J54" s="593">
        <v>19</v>
      </c>
      <c r="K54" s="342">
        <v>90</v>
      </c>
      <c r="L54" s="335">
        <v>3.6440000000000001</v>
      </c>
      <c r="M54" s="561">
        <v>3.61</v>
      </c>
      <c r="N54" s="586">
        <v>49</v>
      </c>
      <c r="O54" s="409">
        <v>93</v>
      </c>
      <c r="P54" s="338">
        <v>3.88</v>
      </c>
      <c r="Q54" s="563">
        <v>3.76</v>
      </c>
      <c r="R54" s="410">
        <v>28</v>
      </c>
      <c r="S54" s="409">
        <v>104</v>
      </c>
      <c r="T54" s="397">
        <v>3.51</v>
      </c>
      <c r="U54" s="562">
        <v>3.28</v>
      </c>
      <c r="V54" s="410">
        <v>25</v>
      </c>
      <c r="W54" s="220"/>
      <c r="X54" s="398"/>
      <c r="Y54" s="464">
        <v>4.03</v>
      </c>
      <c r="Z54" s="410">
        <v>41</v>
      </c>
      <c r="AA54" s="184">
        <f t="shared" si="11"/>
        <v>194</v>
      </c>
      <c r="AC54" s="183"/>
      <c r="AD54" s="183"/>
      <c r="AF54" s="183"/>
    </row>
    <row r="55" spans="1:32" ht="15" customHeight="1" x14ac:dyDescent="0.25">
      <c r="A55" s="73">
        <v>5</v>
      </c>
      <c r="B55" s="104" t="s">
        <v>39</v>
      </c>
      <c r="C55" s="758"/>
      <c r="D55" s="802"/>
      <c r="E55" s="561">
        <v>3.23</v>
      </c>
      <c r="F55" s="759">
        <v>40</v>
      </c>
      <c r="G55" s="342">
        <v>75</v>
      </c>
      <c r="H55" s="335">
        <v>3.6133333333333333</v>
      </c>
      <c r="I55" s="561">
        <v>3.67</v>
      </c>
      <c r="J55" s="593">
        <v>64</v>
      </c>
      <c r="K55" s="342">
        <v>70</v>
      </c>
      <c r="L55" s="335">
        <v>3.7280000000000002</v>
      </c>
      <c r="M55" s="561">
        <v>3.61</v>
      </c>
      <c r="N55" s="586">
        <v>30</v>
      </c>
      <c r="O55" s="409">
        <v>24</v>
      </c>
      <c r="P55" s="338">
        <v>4.08</v>
      </c>
      <c r="Q55" s="563">
        <v>3.76</v>
      </c>
      <c r="R55" s="410">
        <v>12</v>
      </c>
      <c r="S55" s="409">
        <v>21</v>
      </c>
      <c r="T55" s="397">
        <v>3.33</v>
      </c>
      <c r="U55" s="562">
        <v>3.28</v>
      </c>
      <c r="V55" s="410">
        <v>50</v>
      </c>
      <c r="W55" s="220">
        <v>9</v>
      </c>
      <c r="X55" s="398">
        <v>4.0999999999999996</v>
      </c>
      <c r="Y55" s="464">
        <v>4.03</v>
      </c>
      <c r="Z55" s="410">
        <v>13</v>
      </c>
      <c r="AA55" s="184">
        <f t="shared" si="11"/>
        <v>209</v>
      </c>
      <c r="AC55" s="183"/>
      <c r="AD55" s="183"/>
      <c r="AF55" s="183"/>
    </row>
    <row r="56" spans="1:32" ht="15" customHeight="1" x14ac:dyDescent="0.25">
      <c r="A56" s="73">
        <v>6</v>
      </c>
      <c r="B56" s="104" t="s">
        <v>38</v>
      </c>
      <c r="C56" s="758">
        <v>80</v>
      </c>
      <c r="D56" s="802">
        <v>2.9375</v>
      </c>
      <c r="E56" s="561">
        <v>3.23</v>
      </c>
      <c r="F56" s="759">
        <v>23</v>
      </c>
      <c r="G56" s="342">
        <v>21</v>
      </c>
      <c r="H56" s="335">
        <v>3.5238095238095237</v>
      </c>
      <c r="I56" s="561">
        <v>3.67</v>
      </c>
      <c r="J56" s="593">
        <v>84</v>
      </c>
      <c r="K56" s="342">
        <v>48</v>
      </c>
      <c r="L56" s="335">
        <v>3.6459999999999999</v>
      </c>
      <c r="M56" s="561">
        <v>3.61</v>
      </c>
      <c r="N56" s="586">
        <v>47</v>
      </c>
      <c r="O56" s="409">
        <v>34</v>
      </c>
      <c r="P56" s="338">
        <v>3.79</v>
      </c>
      <c r="Q56" s="563">
        <v>3.76</v>
      </c>
      <c r="R56" s="410">
        <v>45</v>
      </c>
      <c r="S56" s="409">
        <v>40</v>
      </c>
      <c r="T56" s="397">
        <v>3.28</v>
      </c>
      <c r="U56" s="562">
        <v>3.28</v>
      </c>
      <c r="V56" s="410">
        <v>57</v>
      </c>
      <c r="W56" s="579">
        <v>2</v>
      </c>
      <c r="X56" s="398">
        <v>5</v>
      </c>
      <c r="Y56" s="464">
        <v>4.03</v>
      </c>
      <c r="Z56" s="410">
        <v>1</v>
      </c>
      <c r="AA56" s="184">
        <f t="shared" si="11"/>
        <v>257</v>
      </c>
      <c r="AC56" s="183"/>
      <c r="AD56" s="183"/>
      <c r="AF56" s="183"/>
    </row>
    <row r="57" spans="1:32" ht="15" customHeight="1" x14ac:dyDescent="0.25">
      <c r="A57" s="73">
        <v>7</v>
      </c>
      <c r="B57" s="341" t="s">
        <v>147</v>
      </c>
      <c r="C57" s="783"/>
      <c r="D57" s="810"/>
      <c r="E57" s="784">
        <v>3.23</v>
      </c>
      <c r="F57" s="785">
        <v>40</v>
      </c>
      <c r="G57" s="342">
        <v>5</v>
      </c>
      <c r="H57" s="335">
        <v>4.2</v>
      </c>
      <c r="I57" s="560">
        <v>3.67</v>
      </c>
      <c r="J57" s="593">
        <v>1</v>
      </c>
      <c r="K57" s="342">
        <v>12</v>
      </c>
      <c r="L57" s="335">
        <v>3.9159999999999999</v>
      </c>
      <c r="M57" s="561">
        <v>3.61</v>
      </c>
      <c r="N57" s="586">
        <v>9</v>
      </c>
      <c r="O57" s="409">
        <v>9</v>
      </c>
      <c r="P57" s="338">
        <v>4.1100000000000003</v>
      </c>
      <c r="Q57" s="563">
        <v>3.76</v>
      </c>
      <c r="R57" s="410">
        <v>10</v>
      </c>
      <c r="S57" s="409">
        <v>15</v>
      </c>
      <c r="T57" s="397">
        <v>4.13</v>
      </c>
      <c r="U57" s="562">
        <v>3.28</v>
      </c>
      <c r="V57" s="410">
        <v>1</v>
      </c>
      <c r="W57" s="579">
        <v>6</v>
      </c>
      <c r="X57" s="398">
        <v>4.5</v>
      </c>
      <c r="Y57" s="464">
        <v>4.03</v>
      </c>
      <c r="Z57" s="410">
        <v>5</v>
      </c>
      <c r="AA57" s="370">
        <f t="shared" si="11"/>
        <v>66</v>
      </c>
      <c r="AC57" s="183"/>
      <c r="AD57" s="183"/>
      <c r="AF57" s="183"/>
    </row>
    <row r="58" spans="1:32" ht="15" customHeight="1" x14ac:dyDescent="0.25">
      <c r="A58" s="73">
        <v>8</v>
      </c>
      <c r="B58" s="104" t="s">
        <v>41</v>
      </c>
      <c r="C58" s="758">
        <v>76</v>
      </c>
      <c r="D58" s="802">
        <v>3.0528999999999997</v>
      </c>
      <c r="E58" s="561">
        <v>3.23</v>
      </c>
      <c r="F58" s="759">
        <v>22</v>
      </c>
      <c r="G58" s="342">
        <v>23</v>
      </c>
      <c r="H58" s="335">
        <v>3.5217391304347827</v>
      </c>
      <c r="I58" s="561">
        <v>3.67</v>
      </c>
      <c r="J58" s="593">
        <v>83</v>
      </c>
      <c r="K58" s="342">
        <v>28</v>
      </c>
      <c r="L58" s="335">
        <v>3.3570000000000002</v>
      </c>
      <c r="M58" s="561">
        <v>3.61</v>
      </c>
      <c r="N58" s="586">
        <v>92</v>
      </c>
      <c r="O58" s="409">
        <v>15</v>
      </c>
      <c r="P58" s="338">
        <v>3.47</v>
      </c>
      <c r="Q58" s="563">
        <v>3.76</v>
      </c>
      <c r="R58" s="410">
        <v>94</v>
      </c>
      <c r="S58" s="409">
        <v>23</v>
      </c>
      <c r="T58" s="397">
        <v>3.22</v>
      </c>
      <c r="U58" s="562">
        <v>3.28</v>
      </c>
      <c r="V58" s="410">
        <v>62</v>
      </c>
      <c r="W58" s="220">
        <v>1</v>
      </c>
      <c r="X58" s="398">
        <v>4</v>
      </c>
      <c r="Y58" s="464">
        <v>4.03</v>
      </c>
      <c r="Z58" s="410">
        <v>23</v>
      </c>
      <c r="AA58" s="184">
        <f t="shared" si="11"/>
        <v>376</v>
      </c>
      <c r="AC58" s="183"/>
      <c r="AD58" s="183"/>
      <c r="AF58" s="183"/>
    </row>
    <row r="59" spans="1:32" ht="15" customHeight="1" x14ac:dyDescent="0.25">
      <c r="A59" s="422">
        <v>9</v>
      </c>
      <c r="B59" s="104" t="s">
        <v>91</v>
      </c>
      <c r="C59" s="758">
        <v>40</v>
      </c>
      <c r="D59" s="802">
        <v>3.1</v>
      </c>
      <c r="E59" s="561">
        <v>3.23</v>
      </c>
      <c r="F59" s="759">
        <v>20</v>
      </c>
      <c r="G59" s="342">
        <v>31</v>
      </c>
      <c r="H59" s="335">
        <v>3.7419354838709675</v>
      </c>
      <c r="I59" s="561">
        <v>3.67</v>
      </c>
      <c r="J59" s="593">
        <v>38</v>
      </c>
      <c r="K59" s="342">
        <v>43</v>
      </c>
      <c r="L59" s="335">
        <v>3.2320000000000002</v>
      </c>
      <c r="M59" s="561">
        <v>3.61</v>
      </c>
      <c r="N59" s="586">
        <v>105</v>
      </c>
      <c r="O59" s="409">
        <v>23</v>
      </c>
      <c r="P59" s="338">
        <v>3.35</v>
      </c>
      <c r="Q59" s="563">
        <v>3.76</v>
      </c>
      <c r="R59" s="410">
        <v>108</v>
      </c>
      <c r="S59" s="409">
        <v>30</v>
      </c>
      <c r="T59" s="397">
        <v>3.33</v>
      </c>
      <c r="U59" s="562">
        <v>3.28</v>
      </c>
      <c r="V59" s="410">
        <v>49</v>
      </c>
      <c r="W59" s="220"/>
      <c r="X59" s="398"/>
      <c r="Y59" s="464">
        <v>4.03</v>
      </c>
      <c r="Z59" s="410">
        <v>41</v>
      </c>
      <c r="AA59" s="184">
        <f t="shared" si="11"/>
        <v>361</v>
      </c>
      <c r="AC59" s="183"/>
      <c r="AD59" s="183"/>
      <c r="AF59" s="183"/>
    </row>
    <row r="60" spans="1:32" ht="15" customHeight="1" x14ac:dyDescent="0.25">
      <c r="A60" s="73">
        <v>10</v>
      </c>
      <c r="B60" s="104" t="s">
        <v>75</v>
      </c>
      <c r="C60" s="758">
        <v>22</v>
      </c>
      <c r="D60" s="802">
        <v>3.3635999999999995</v>
      </c>
      <c r="E60" s="561">
        <v>3.23</v>
      </c>
      <c r="F60" s="759">
        <v>7</v>
      </c>
      <c r="G60" s="342">
        <v>20</v>
      </c>
      <c r="H60" s="335">
        <v>3.45</v>
      </c>
      <c r="I60" s="561">
        <v>3.67</v>
      </c>
      <c r="J60" s="593">
        <v>99</v>
      </c>
      <c r="K60" s="342">
        <v>13</v>
      </c>
      <c r="L60" s="335">
        <v>3.3069999999999999</v>
      </c>
      <c r="M60" s="561">
        <v>3.61</v>
      </c>
      <c r="N60" s="586">
        <v>98</v>
      </c>
      <c r="O60" s="409">
        <v>11</v>
      </c>
      <c r="P60" s="338">
        <v>4</v>
      </c>
      <c r="Q60" s="563">
        <v>3.76</v>
      </c>
      <c r="R60" s="410">
        <v>18</v>
      </c>
      <c r="S60" s="409">
        <v>11</v>
      </c>
      <c r="T60" s="397">
        <v>1.64</v>
      </c>
      <c r="U60" s="562">
        <v>3.28</v>
      </c>
      <c r="V60" s="410">
        <v>116</v>
      </c>
      <c r="W60" s="220">
        <v>1</v>
      </c>
      <c r="X60" s="398">
        <v>3</v>
      </c>
      <c r="Y60" s="464">
        <v>4.03</v>
      </c>
      <c r="Z60" s="410">
        <v>39</v>
      </c>
      <c r="AA60" s="184">
        <f t="shared" si="11"/>
        <v>377</v>
      </c>
      <c r="AC60" s="183"/>
      <c r="AD60" s="183"/>
      <c r="AF60" s="183"/>
    </row>
    <row r="61" spans="1:32" ht="15" customHeight="1" x14ac:dyDescent="0.25">
      <c r="A61" s="73">
        <v>11</v>
      </c>
      <c r="B61" s="111" t="s">
        <v>74</v>
      </c>
      <c r="C61" s="762"/>
      <c r="D61" s="803"/>
      <c r="E61" s="566">
        <v>3.23</v>
      </c>
      <c r="F61" s="763">
        <v>40</v>
      </c>
      <c r="G61" s="342">
        <v>22</v>
      </c>
      <c r="H61" s="335">
        <v>3.2727272727272729</v>
      </c>
      <c r="I61" s="566">
        <v>3.67</v>
      </c>
      <c r="J61" s="593">
        <v>110</v>
      </c>
      <c r="K61" s="342">
        <v>12</v>
      </c>
      <c r="L61" s="335">
        <v>3</v>
      </c>
      <c r="M61" s="566">
        <v>3.61</v>
      </c>
      <c r="N61" s="587">
        <v>114</v>
      </c>
      <c r="O61" s="409">
        <v>14</v>
      </c>
      <c r="P61" s="338">
        <v>3</v>
      </c>
      <c r="Q61" s="563">
        <v>3.76</v>
      </c>
      <c r="R61" s="410">
        <v>116</v>
      </c>
      <c r="S61" s="409">
        <v>16</v>
      </c>
      <c r="T61" s="397">
        <v>2.88</v>
      </c>
      <c r="U61" s="562">
        <v>3.28</v>
      </c>
      <c r="V61" s="410">
        <v>97</v>
      </c>
      <c r="W61" s="220"/>
      <c r="X61" s="398"/>
      <c r="Y61" s="464">
        <v>4.03</v>
      </c>
      <c r="Z61" s="410">
        <v>41</v>
      </c>
      <c r="AA61" s="184">
        <f t="shared" si="11"/>
        <v>518</v>
      </c>
      <c r="AC61" s="183"/>
      <c r="AD61" s="183"/>
      <c r="AF61" s="183"/>
    </row>
    <row r="62" spans="1:32" ht="15" customHeight="1" x14ac:dyDescent="0.25">
      <c r="A62" s="73">
        <v>12</v>
      </c>
      <c r="B62" s="111" t="s">
        <v>35</v>
      </c>
      <c r="C62" s="762"/>
      <c r="D62" s="803"/>
      <c r="E62" s="566">
        <v>3.23</v>
      </c>
      <c r="F62" s="763">
        <v>40</v>
      </c>
      <c r="G62" s="342">
        <v>36</v>
      </c>
      <c r="H62" s="335">
        <v>3.6666666666666665</v>
      </c>
      <c r="I62" s="566">
        <v>3.67</v>
      </c>
      <c r="J62" s="593">
        <v>50</v>
      </c>
      <c r="K62" s="342">
        <v>16</v>
      </c>
      <c r="L62" s="335">
        <v>3.375</v>
      </c>
      <c r="M62" s="566">
        <v>3.61</v>
      </c>
      <c r="N62" s="587">
        <v>88</v>
      </c>
      <c r="O62" s="409">
        <v>29</v>
      </c>
      <c r="P62" s="338">
        <v>3.24</v>
      </c>
      <c r="Q62" s="563">
        <v>3.76</v>
      </c>
      <c r="R62" s="410">
        <v>112</v>
      </c>
      <c r="S62" s="409">
        <v>21</v>
      </c>
      <c r="T62" s="397">
        <v>3.19</v>
      </c>
      <c r="U62" s="562">
        <v>3.28</v>
      </c>
      <c r="V62" s="410">
        <v>67</v>
      </c>
      <c r="W62" s="220"/>
      <c r="X62" s="398"/>
      <c r="Y62" s="464">
        <v>4.03</v>
      </c>
      <c r="Z62" s="410">
        <v>41</v>
      </c>
      <c r="AA62" s="184">
        <f t="shared" si="11"/>
        <v>398</v>
      </c>
      <c r="AC62" s="183"/>
      <c r="AD62" s="183"/>
      <c r="AF62" s="183"/>
    </row>
    <row r="63" spans="1:32" ht="15" customHeight="1" x14ac:dyDescent="0.25">
      <c r="A63" s="73">
        <v>13</v>
      </c>
      <c r="B63" s="340" t="s">
        <v>135</v>
      </c>
      <c r="C63" s="769"/>
      <c r="D63" s="812"/>
      <c r="E63" s="570">
        <v>3.23</v>
      </c>
      <c r="F63" s="770">
        <v>40</v>
      </c>
      <c r="G63" s="342">
        <v>57</v>
      </c>
      <c r="H63" s="336">
        <v>3.5614035087719298</v>
      </c>
      <c r="I63" s="570">
        <v>3.67</v>
      </c>
      <c r="J63" s="593">
        <v>71</v>
      </c>
      <c r="K63" s="342">
        <v>56</v>
      </c>
      <c r="L63" s="336">
        <v>3.6070000000000002</v>
      </c>
      <c r="M63" s="571">
        <v>3.61</v>
      </c>
      <c r="N63" s="589">
        <v>53</v>
      </c>
      <c r="O63" s="409">
        <v>49</v>
      </c>
      <c r="P63" s="568">
        <v>3.61</v>
      </c>
      <c r="Q63" s="563">
        <v>3.76</v>
      </c>
      <c r="R63" s="410">
        <v>77</v>
      </c>
      <c r="S63" s="409">
        <v>46</v>
      </c>
      <c r="T63" s="397">
        <v>3.28</v>
      </c>
      <c r="U63" s="562">
        <v>3.28</v>
      </c>
      <c r="V63" s="410">
        <v>56</v>
      </c>
      <c r="W63" s="581">
        <v>5</v>
      </c>
      <c r="X63" s="398">
        <v>4</v>
      </c>
      <c r="Y63" s="464">
        <v>4.03</v>
      </c>
      <c r="Z63" s="410">
        <v>16</v>
      </c>
      <c r="AA63" s="184">
        <f t="shared" si="11"/>
        <v>313</v>
      </c>
      <c r="AC63" s="183"/>
      <c r="AD63" s="183"/>
      <c r="AF63" s="183"/>
    </row>
    <row r="64" spans="1:32" ht="15" customHeight="1" x14ac:dyDescent="0.25">
      <c r="A64" s="73">
        <v>14</v>
      </c>
      <c r="B64" s="104" t="s">
        <v>92</v>
      </c>
      <c r="C64" s="758"/>
      <c r="D64" s="802"/>
      <c r="E64" s="561">
        <v>3.23</v>
      </c>
      <c r="F64" s="759">
        <v>40</v>
      </c>
      <c r="G64" s="342">
        <v>8</v>
      </c>
      <c r="H64" s="335">
        <v>3.625</v>
      </c>
      <c r="I64" s="561">
        <v>3.67</v>
      </c>
      <c r="J64" s="593">
        <v>60</v>
      </c>
      <c r="K64" s="342">
        <v>5</v>
      </c>
      <c r="L64" s="335">
        <v>3.8</v>
      </c>
      <c r="M64" s="561">
        <v>3.61</v>
      </c>
      <c r="N64" s="586">
        <v>24</v>
      </c>
      <c r="O64" s="582">
        <v>5</v>
      </c>
      <c r="P64" s="338">
        <v>4.2</v>
      </c>
      <c r="Q64" s="563">
        <v>3.76</v>
      </c>
      <c r="R64" s="410">
        <v>3</v>
      </c>
      <c r="S64" s="582">
        <v>16</v>
      </c>
      <c r="T64" s="397">
        <v>2.56</v>
      </c>
      <c r="U64" s="562">
        <v>3.28</v>
      </c>
      <c r="V64" s="410">
        <v>111</v>
      </c>
      <c r="W64" s="220"/>
      <c r="X64" s="398"/>
      <c r="Y64" s="464">
        <v>4.03</v>
      </c>
      <c r="Z64" s="410">
        <v>41</v>
      </c>
      <c r="AA64" s="184">
        <f t="shared" si="11"/>
        <v>279</v>
      </c>
      <c r="AC64" s="183"/>
      <c r="AD64" s="183"/>
      <c r="AF64" s="183"/>
    </row>
    <row r="65" spans="1:32" ht="15" customHeight="1" x14ac:dyDescent="0.25">
      <c r="A65" s="73">
        <v>15</v>
      </c>
      <c r="B65" s="104" t="s">
        <v>36</v>
      </c>
      <c r="C65" s="758"/>
      <c r="D65" s="802"/>
      <c r="E65" s="561">
        <v>3.23</v>
      </c>
      <c r="F65" s="759">
        <v>40</v>
      </c>
      <c r="G65" s="342">
        <v>29</v>
      </c>
      <c r="H65" s="335">
        <v>3.7931034482758621</v>
      </c>
      <c r="I65" s="561">
        <v>3.67</v>
      </c>
      <c r="J65" s="593">
        <v>30</v>
      </c>
      <c r="K65" s="342">
        <v>28</v>
      </c>
      <c r="L65" s="335">
        <v>4</v>
      </c>
      <c r="M65" s="561">
        <v>3.61</v>
      </c>
      <c r="N65" s="586">
        <v>4</v>
      </c>
      <c r="O65" s="409">
        <v>18</v>
      </c>
      <c r="P65" s="338">
        <v>3.94</v>
      </c>
      <c r="Q65" s="563">
        <v>3.76</v>
      </c>
      <c r="R65" s="410">
        <v>22</v>
      </c>
      <c r="S65" s="409">
        <v>30</v>
      </c>
      <c r="T65" s="397">
        <v>3.37</v>
      </c>
      <c r="U65" s="562">
        <v>3.28</v>
      </c>
      <c r="V65" s="410">
        <v>43</v>
      </c>
      <c r="W65" s="220">
        <v>5</v>
      </c>
      <c r="X65" s="398">
        <v>4.2</v>
      </c>
      <c r="Y65" s="464">
        <v>4.03</v>
      </c>
      <c r="Z65" s="410">
        <v>10</v>
      </c>
      <c r="AA65" s="184">
        <f t="shared" si="11"/>
        <v>149</v>
      </c>
      <c r="AC65" s="183"/>
      <c r="AD65" s="183"/>
      <c r="AF65" s="183"/>
    </row>
    <row r="66" spans="1:32" ht="15" customHeight="1" x14ac:dyDescent="0.25">
      <c r="A66" s="73">
        <v>16</v>
      </c>
      <c r="B66" s="104" t="s">
        <v>37</v>
      </c>
      <c r="C66" s="758"/>
      <c r="D66" s="802"/>
      <c r="E66" s="561">
        <v>3.23</v>
      </c>
      <c r="F66" s="759">
        <v>40</v>
      </c>
      <c r="G66" s="342">
        <v>49</v>
      </c>
      <c r="H66" s="335">
        <v>3.510204081632653</v>
      </c>
      <c r="I66" s="561">
        <v>3.67</v>
      </c>
      <c r="J66" s="593">
        <v>86</v>
      </c>
      <c r="K66" s="342">
        <v>30</v>
      </c>
      <c r="L66" s="335">
        <v>3.4660000000000002</v>
      </c>
      <c r="M66" s="561">
        <v>3.61</v>
      </c>
      <c r="N66" s="586">
        <v>78</v>
      </c>
      <c r="O66" s="409">
        <v>52</v>
      </c>
      <c r="P66" s="338">
        <v>3.87</v>
      </c>
      <c r="Q66" s="563">
        <v>3.76</v>
      </c>
      <c r="R66" s="410">
        <v>30</v>
      </c>
      <c r="S66" s="409">
        <v>35</v>
      </c>
      <c r="T66" s="397">
        <v>2.86</v>
      </c>
      <c r="U66" s="562">
        <v>3.28</v>
      </c>
      <c r="V66" s="410">
        <v>98</v>
      </c>
      <c r="W66" s="220"/>
      <c r="X66" s="398"/>
      <c r="Y66" s="464">
        <v>4.03</v>
      </c>
      <c r="Z66" s="410">
        <v>41</v>
      </c>
      <c r="AA66" s="184">
        <f t="shared" si="11"/>
        <v>373</v>
      </c>
      <c r="AC66" s="183"/>
      <c r="AD66" s="183"/>
      <c r="AF66" s="183"/>
    </row>
    <row r="67" spans="1:32" ht="15" customHeight="1" x14ac:dyDescent="0.25">
      <c r="A67" s="73">
        <v>17</v>
      </c>
      <c r="B67" s="104" t="s">
        <v>93</v>
      </c>
      <c r="C67" s="758">
        <v>53</v>
      </c>
      <c r="D67" s="802">
        <v>3.0563000000000007</v>
      </c>
      <c r="E67" s="561">
        <v>3.23</v>
      </c>
      <c r="F67" s="759">
        <v>21</v>
      </c>
      <c r="G67" s="342">
        <v>53</v>
      </c>
      <c r="H67" s="335">
        <v>3.3773584905660377</v>
      </c>
      <c r="I67" s="561">
        <v>3.67</v>
      </c>
      <c r="J67" s="593">
        <v>104</v>
      </c>
      <c r="K67" s="342">
        <v>65</v>
      </c>
      <c r="L67" s="335">
        <v>3.3077000000000001</v>
      </c>
      <c r="M67" s="561">
        <v>3.61</v>
      </c>
      <c r="N67" s="586">
        <v>96</v>
      </c>
      <c r="O67" s="409">
        <v>54</v>
      </c>
      <c r="P67" s="338">
        <v>3.52</v>
      </c>
      <c r="Q67" s="563">
        <v>3.76</v>
      </c>
      <c r="R67" s="410">
        <v>89</v>
      </c>
      <c r="S67" s="409">
        <v>46</v>
      </c>
      <c r="T67" s="397">
        <v>3.3</v>
      </c>
      <c r="U67" s="562">
        <v>3.28</v>
      </c>
      <c r="V67" s="410">
        <v>53</v>
      </c>
      <c r="W67" s="220">
        <v>1</v>
      </c>
      <c r="X67" s="398">
        <v>4</v>
      </c>
      <c r="Y67" s="464">
        <v>4.03</v>
      </c>
      <c r="Z67" s="410">
        <v>24</v>
      </c>
      <c r="AA67" s="184">
        <f t="shared" si="11"/>
        <v>387</v>
      </c>
      <c r="AC67" s="183"/>
      <c r="AD67" s="183"/>
      <c r="AF67" s="183"/>
    </row>
    <row r="68" spans="1:32" ht="15" customHeight="1" x14ac:dyDescent="0.25">
      <c r="A68" s="73">
        <v>18</v>
      </c>
      <c r="B68" s="104" t="s">
        <v>40</v>
      </c>
      <c r="C68" s="758">
        <v>87</v>
      </c>
      <c r="D68" s="802">
        <v>3.2876999999999996</v>
      </c>
      <c r="E68" s="561">
        <v>3.23</v>
      </c>
      <c r="F68" s="759">
        <v>9</v>
      </c>
      <c r="G68" s="342">
        <v>58</v>
      </c>
      <c r="H68" s="335">
        <v>3.896551724137931</v>
      </c>
      <c r="I68" s="561">
        <v>3.67</v>
      </c>
      <c r="J68" s="593">
        <v>14</v>
      </c>
      <c r="K68" s="342">
        <v>50</v>
      </c>
      <c r="L68" s="335">
        <v>3.66</v>
      </c>
      <c r="M68" s="561">
        <v>3.61</v>
      </c>
      <c r="N68" s="586">
        <v>43</v>
      </c>
      <c r="O68" s="409">
        <v>70</v>
      </c>
      <c r="P68" s="338">
        <v>3.86</v>
      </c>
      <c r="Q68" s="563">
        <v>3.76</v>
      </c>
      <c r="R68" s="410">
        <v>32</v>
      </c>
      <c r="S68" s="412">
        <v>57</v>
      </c>
      <c r="T68" s="397">
        <v>3.56</v>
      </c>
      <c r="U68" s="562">
        <v>3.28</v>
      </c>
      <c r="V68" s="410">
        <v>21</v>
      </c>
      <c r="W68" s="580">
        <v>20</v>
      </c>
      <c r="X68" s="398">
        <v>4.2</v>
      </c>
      <c r="Y68" s="464">
        <v>4.03</v>
      </c>
      <c r="Z68" s="410">
        <v>9</v>
      </c>
      <c r="AA68" s="186">
        <f t="shared" si="11"/>
        <v>128</v>
      </c>
      <c r="AC68" s="183"/>
      <c r="AD68" s="183"/>
      <c r="AF68" s="183"/>
    </row>
    <row r="69" spans="1:32" ht="15" customHeight="1" thickBot="1" x14ac:dyDescent="0.3">
      <c r="A69" s="384">
        <v>19</v>
      </c>
      <c r="B69" s="115" t="s">
        <v>33</v>
      </c>
      <c r="C69" s="771">
        <v>53</v>
      </c>
      <c r="D69" s="813">
        <v>2.9055</v>
      </c>
      <c r="E69" s="572">
        <v>3.23</v>
      </c>
      <c r="F69" s="772">
        <v>24</v>
      </c>
      <c r="G69" s="342">
        <v>49</v>
      </c>
      <c r="H69" s="335">
        <v>3.510204081632653</v>
      </c>
      <c r="I69" s="572">
        <v>3.67</v>
      </c>
      <c r="J69" s="593">
        <v>87</v>
      </c>
      <c r="K69" s="342">
        <v>12</v>
      </c>
      <c r="L69" s="335">
        <v>3.6659999999999999</v>
      </c>
      <c r="M69" s="572">
        <v>3.61</v>
      </c>
      <c r="N69" s="590">
        <v>41</v>
      </c>
      <c r="O69" s="409">
        <v>13</v>
      </c>
      <c r="P69" s="338">
        <v>3.46</v>
      </c>
      <c r="Q69" s="563">
        <v>3.76</v>
      </c>
      <c r="R69" s="410">
        <v>98</v>
      </c>
      <c r="S69" s="409">
        <v>55</v>
      </c>
      <c r="T69" s="334">
        <v>2.85</v>
      </c>
      <c r="U69" s="562">
        <v>3.28</v>
      </c>
      <c r="V69" s="410">
        <v>99</v>
      </c>
      <c r="W69" s="580"/>
      <c r="X69" s="398"/>
      <c r="Y69" s="464">
        <v>4.03</v>
      </c>
      <c r="Z69" s="410">
        <v>41</v>
      </c>
      <c r="AA69" s="184">
        <f t="shared" si="11"/>
        <v>390</v>
      </c>
      <c r="AC69" s="183"/>
      <c r="AD69" s="183"/>
      <c r="AF69" s="183"/>
    </row>
    <row r="70" spans="1:32" ht="15" customHeight="1" thickBot="1" x14ac:dyDescent="0.3">
      <c r="A70" s="360"/>
      <c r="B70" s="400" t="s">
        <v>142</v>
      </c>
      <c r="C70" s="548">
        <f>SUM(C71:C86)</f>
        <v>208</v>
      </c>
      <c r="D70" s="401">
        <f>AVERAGE(D71:D86)</f>
        <v>3.4933999999999998</v>
      </c>
      <c r="E70" s="209">
        <v>3.23</v>
      </c>
      <c r="F70" s="549"/>
      <c r="G70" s="548">
        <f>SUM(G71:G86)</f>
        <v>854</v>
      </c>
      <c r="H70" s="401">
        <f>AVERAGE(H71:H86)</f>
        <v>3.7041434171203647</v>
      </c>
      <c r="I70" s="557">
        <v>3.67</v>
      </c>
      <c r="J70" s="549"/>
      <c r="K70" s="391">
        <f>SUM(K71:K86)</f>
        <v>797</v>
      </c>
      <c r="L70" s="401">
        <f>AVERAGE(L71:L86)</f>
        <v>3.6444333333333336</v>
      </c>
      <c r="M70" s="209">
        <f t="shared" ref="M70:M87" si="12">$L$132</f>
        <v>3.61</v>
      </c>
      <c r="N70" s="392"/>
      <c r="O70" s="396">
        <f>SUM(O71:O86)</f>
        <v>668</v>
      </c>
      <c r="P70" s="364">
        <f>AVERAGE(P71:P86)</f>
        <v>3.7112500000000002</v>
      </c>
      <c r="Q70" s="393">
        <f t="shared" ref="Q70:Q87" si="13">$P$132</f>
        <v>3.76</v>
      </c>
      <c r="R70" s="395"/>
      <c r="S70" s="396">
        <f>SUM(S71:S86)</f>
        <v>616</v>
      </c>
      <c r="T70" s="365">
        <f>AVERAGE(T71:T86)</f>
        <v>3.274375</v>
      </c>
      <c r="U70" s="366">
        <f t="shared" ref="U70:U87" si="14">$T$132</f>
        <v>3.28</v>
      </c>
      <c r="V70" s="395"/>
      <c r="W70" s="413">
        <f>SUM(W71:W86)</f>
        <v>23</v>
      </c>
      <c r="X70" s="367">
        <f>AVERAGE(X71:X86)</f>
        <v>4.26</v>
      </c>
      <c r="Y70" s="368">
        <f t="shared" ref="Y70:Y87" si="15">$X$132</f>
        <v>4.03</v>
      </c>
      <c r="Z70" s="395"/>
      <c r="AA70" s="369"/>
      <c r="AC70" s="183"/>
      <c r="AD70" s="183"/>
      <c r="AF70" s="183"/>
    </row>
    <row r="71" spans="1:32" ht="15" customHeight="1" x14ac:dyDescent="0.25">
      <c r="A71" s="181">
        <v>1</v>
      </c>
      <c r="B71" s="106" t="s">
        <v>98</v>
      </c>
      <c r="C71" s="773">
        <v>56</v>
      </c>
      <c r="D71" s="806">
        <v>3.8392999999999997</v>
      </c>
      <c r="E71" s="564">
        <v>3.23</v>
      </c>
      <c r="F71" s="774">
        <v>3</v>
      </c>
      <c r="G71" s="347">
        <v>63</v>
      </c>
      <c r="H71" s="334">
        <v>3.9047619047619047</v>
      </c>
      <c r="I71" s="564">
        <v>3.67</v>
      </c>
      <c r="J71" s="593">
        <v>12</v>
      </c>
      <c r="K71" s="342">
        <v>80</v>
      </c>
      <c r="L71" s="334">
        <v>3.8875000000000002</v>
      </c>
      <c r="M71" s="564">
        <v>3.61</v>
      </c>
      <c r="N71" s="585">
        <v>12</v>
      </c>
      <c r="O71" s="582">
        <v>71</v>
      </c>
      <c r="P71" s="338">
        <v>4.0999999999999996</v>
      </c>
      <c r="Q71" s="563">
        <v>3.76</v>
      </c>
      <c r="R71" s="410">
        <v>11</v>
      </c>
      <c r="S71" s="584">
        <v>40</v>
      </c>
      <c r="T71" s="397">
        <v>3.58</v>
      </c>
      <c r="U71" s="562">
        <v>3.28</v>
      </c>
      <c r="V71" s="410">
        <v>20</v>
      </c>
      <c r="W71" s="416"/>
      <c r="X71" s="398"/>
      <c r="Y71" s="464">
        <v>4.03</v>
      </c>
      <c r="Z71" s="410">
        <v>41</v>
      </c>
      <c r="AA71" s="386">
        <f t="shared" ref="AA71:AA86" si="16">Z71+V71+R71+N71+J71+F71</f>
        <v>99</v>
      </c>
      <c r="AC71" s="183"/>
      <c r="AD71" s="183"/>
      <c r="AF71" s="183"/>
    </row>
    <row r="72" spans="1:32" ht="15" customHeight="1" x14ac:dyDescent="0.25">
      <c r="A72" s="73">
        <v>2</v>
      </c>
      <c r="B72" s="106" t="s">
        <v>112</v>
      </c>
      <c r="C72" s="773"/>
      <c r="D72" s="806"/>
      <c r="E72" s="564">
        <v>3.23</v>
      </c>
      <c r="F72" s="774">
        <v>40</v>
      </c>
      <c r="G72" s="342">
        <v>73</v>
      </c>
      <c r="H72" s="334">
        <v>3.8767123287671232</v>
      </c>
      <c r="I72" s="564">
        <v>3.67</v>
      </c>
      <c r="J72" s="593">
        <v>17</v>
      </c>
      <c r="K72" s="342">
        <v>62</v>
      </c>
      <c r="L72" s="334">
        <v>3.742</v>
      </c>
      <c r="M72" s="564">
        <v>3.61</v>
      </c>
      <c r="N72" s="585">
        <v>28</v>
      </c>
      <c r="O72" s="582">
        <v>44</v>
      </c>
      <c r="P72" s="338">
        <v>3.73</v>
      </c>
      <c r="Q72" s="563">
        <v>3.76</v>
      </c>
      <c r="R72" s="410">
        <v>59</v>
      </c>
      <c r="S72" s="584">
        <v>39</v>
      </c>
      <c r="T72" s="397">
        <v>3.67</v>
      </c>
      <c r="U72" s="562">
        <v>3.28</v>
      </c>
      <c r="V72" s="410">
        <v>14</v>
      </c>
      <c r="W72" s="416"/>
      <c r="X72" s="398"/>
      <c r="Y72" s="464">
        <v>4.03</v>
      </c>
      <c r="Z72" s="410">
        <v>41</v>
      </c>
      <c r="AA72" s="387">
        <f t="shared" si="16"/>
        <v>199</v>
      </c>
      <c r="AC72" s="183"/>
      <c r="AD72" s="183"/>
      <c r="AF72" s="183"/>
    </row>
    <row r="73" spans="1:32" ht="15" customHeight="1" x14ac:dyDescent="0.25">
      <c r="A73" s="73">
        <v>3</v>
      </c>
      <c r="B73" s="106" t="s">
        <v>32</v>
      </c>
      <c r="C73" s="773"/>
      <c r="D73" s="806"/>
      <c r="E73" s="564">
        <v>3.23</v>
      </c>
      <c r="F73" s="774">
        <v>40</v>
      </c>
      <c r="G73" s="342">
        <v>42</v>
      </c>
      <c r="H73" s="334">
        <v>3.8095238095238093</v>
      </c>
      <c r="I73" s="564">
        <v>3.67</v>
      </c>
      <c r="J73" s="593">
        <v>28</v>
      </c>
      <c r="K73" s="342">
        <v>53</v>
      </c>
      <c r="L73" s="334">
        <v>3.9809999999999999</v>
      </c>
      <c r="M73" s="564">
        <v>3.61</v>
      </c>
      <c r="N73" s="585">
        <v>7</v>
      </c>
      <c r="O73" s="582">
        <v>24</v>
      </c>
      <c r="P73" s="338">
        <v>3.96</v>
      </c>
      <c r="Q73" s="563">
        <v>3.76</v>
      </c>
      <c r="R73" s="410">
        <v>20</v>
      </c>
      <c r="S73" s="584">
        <v>52</v>
      </c>
      <c r="T73" s="397">
        <v>3.69</v>
      </c>
      <c r="U73" s="562">
        <v>3.28</v>
      </c>
      <c r="V73" s="410">
        <v>11</v>
      </c>
      <c r="W73" s="416">
        <v>10</v>
      </c>
      <c r="X73" s="398">
        <v>4.0999999999999996</v>
      </c>
      <c r="Y73" s="464">
        <v>4.03</v>
      </c>
      <c r="Z73" s="410">
        <v>12</v>
      </c>
      <c r="AA73" s="387">
        <f t="shared" si="16"/>
        <v>118</v>
      </c>
      <c r="AC73" s="183"/>
      <c r="AD73" s="183"/>
      <c r="AF73" s="183"/>
    </row>
    <row r="74" spans="1:32" ht="15" customHeight="1" x14ac:dyDescent="0.25">
      <c r="A74" s="73">
        <v>4</v>
      </c>
      <c r="B74" s="106" t="s">
        <v>29</v>
      </c>
      <c r="C74" s="773"/>
      <c r="D74" s="806"/>
      <c r="E74" s="564">
        <v>3.23</v>
      </c>
      <c r="F74" s="774">
        <v>40</v>
      </c>
      <c r="G74" s="342">
        <v>33</v>
      </c>
      <c r="H74" s="334">
        <v>3.6969696969696968</v>
      </c>
      <c r="I74" s="564">
        <v>3.67</v>
      </c>
      <c r="J74" s="593">
        <v>44</v>
      </c>
      <c r="K74" s="342">
        <v>38</v>
      </c>
      <c r="L74" s="334">
        <v>3.6840000000000002</v>
      </c>
      <c r="M74" s="564">
        <v>3.61</v>
      </c>
      <c r="N74" s="585">
        <v>39</v>
      </c>
      <c r="O74" s="582">
        <v>42</v>
      </c>
      <c r="P74" s="338">
        <v>3.5</v>
      </c>
      <c r="Q74" s="563">
        <v>3.76</v>
      </c>
      <c r="R74" s="410">
        <v>90</v>
      </c>
      <c r="S74" s="584">
        <v>54</v>
      </c>
      <c r="T74" s="397">
        <v>3.31</v>
      </c>
      <c r="U74" s="562">
        <v>3.28</v>
      </c>
      <c r="V74" s="410">
        <v>51</v>
      </c>
      <c r="W74" s="416"/>
      <c r="X74" s="398"/>
      <c r="Y74" s="464">
        <v>4.03</v>
      </c>
      <c r="Z74" s="410">
        <v>41</v>
      </c>
      <c r="AA74" s="387">
        <f t="shared" si="16"/>
        <v>305</v>
      </c>
      <c r="AC74" s="183"/>
      <c r="AD74" s="183"/>
      <c r="AF74" s="183"/>
    </row>
    <row r="75" spans="1:32" ht="15" customHeight="1" x14ac:dyDescent="0.25">
      <c r="A75" s="73">
        <v>5</v>
      </c>
      <c r="B75" s="106" t="s">
        <v>30</v>
      </c>
      <c r="C75" s="773">
        <v>62</v>
      </c>
      <c r="D75" s="806">
        <v>3.2742</v>
      </c>
      <c r="E75" s="564">
        <v>3.23</v>
      </c>
      <c r="F75" s="774">
        <v>10</v>
      </c>
      <c r="G75" s="342">
        <v>64</v>
      </c>
      <c r="H75" s="334">
        <v>3.734375</v>
      </c>
      <c r="I75" s="564">
        <v>3.67</v>
      </c>
      <c r="J75" s="593">
        <v>39</v>
      </c>
      <c r="K75" s="342">
        <v>49</v>
      </c>
      <c r="L75" s="334">
        <v>3.8370000000000002</v>
      </c>
      <c r="M75" s="564">
        <v>3.61</v>
      </c>
      <c r="N75" s="585">
        <v>17</v>
      </c>
      <c r="O75" s="582">
        <v>71</v>
      </c>
      <c r="P75" s="338">
        <v>3.75</v>
      </c>
      <c r="Q75" s="563">
        <v>3.76</v>
      </c>
      <c r="R75" s="410">
        <v>53</v>
      </c>
      <c r="S75" s="584">
        <v>72</v>
      </c>
      <c r="T75" s="397">
        <v>3.21</v>
      </c>
      <c r="U75" s="562">
        <v>3.28</v>
      </c>
      <c r="V75" s="410">
        <v>63</v>
      </c>
      <c r="W75" s="416"/>
      <c r="X75" s="398"/>
      <c r="Y75" s="464">
        <v>4.03</v>
      </c>
      <c r="Z75" s="410">
        <v>41</v>
      </c>
      <c r="AA75" s="387">
        <f t="shared" si="16"/>
        <v>223</v>
      </c>
      <c r="AC75" s="183"/>
      <c r="AD75" s="183"/>
      <c r="AF75" s="183"/>
    </row>
    <row r="76" spans="1:32" ht="15" customHeight="1" x14ac:dyDescent="0.25">
      <c r="A76" s="73">
        <v>6</v>
      </c>
      <c r="B76" s="106" t="s">
        <v>113</v>
      </c>
      <c r="C76" s="773"/>
      <c r="D76" s="806"/>
      <c r="E76" s="564">
        <v>3.23</v>
      </c>
      <c r="F76" s="774">
        <v>40</v>
      </c>
      <c r="G76" s="591"/>
      <c r="H76" s="564"/>
      <c r="I76" s="564">
        <v>3.67</v>
      </c>
      <c r="J76" s="593">
        <v>114</v>
      </c>
      <c r="K76" s="591"/>
      <c r="L76" s="564"/>
      <c r="M76" s="564">
        <v>3.61</v>
      </c>
      <c r="N76" s="585">
        <v>115</v>
      </c>
      <c r="O76" s="582">
        <v>25</v>
      </c>
      <c r="P76" s="338">
        <v>3.48</v>
      </c>
      <c r="Q76" s="563">
        <v>3.76</v>
      </c>
      <c r="R76" s="410">
        <v>92</v>
      </c>
      <c r="S76" s="584">
        <v>32</v>
      </c>
      <c r="T76" s="397">
        <v>3.88</v>
      </c>
      <c r="U76" s="562">
        <v>3.28</v>
      </c>
      <c r="V76" s="410">
        <v>4</v>
      </c>
      <c r="W76" s="416"/>
      <c r="X76" s="398"/>
      <c r="Y76" s="464">
        <v>4.03</v>
      </c>
      <c r="Z76" s="410">
        <v>41</v>
      </c>
      <c r="AA76" s="402">
        <f t="shared" si="16"/>
        <v>406</v>
      </c>
      <c r="AC76" s="183"/>
      <c r="AD76" s="183"/>
      <c r="AF76" s="183"/>
    </row>
    <row r="77" spans="1:32" ht="15" customHeight="1" x14ac:dyDescent="0.25">
      <c r="A77" s="73">
        <v>7</v>
      </c>
      <c r="B77" s="106" t="s">
        <v>101</v>
      </c>
      <c r="C77" s="773"/>
      <c r="D77" s="806"/>
      <c r="E77" s="564">
        <v>3.23</v>
      </c>
      <c r="F77" s="774">
        <v>40</v>
      </c>
      <c r="G77" s="342">
        <v>52</v>
      </c>
      <c r="H77" s="334">
        <v>3.5384615384615383</v>
      </c>
      <c r="I77" s="564">
        <v>3.67</v>
      </c>
      <c r="J77" s="593">
        <v>78</v>
      </c>
      <c r="K77" s="342">
        <v>55</v>
      </c>
      <c r="L77" s="334">
        <v>3.363</v>
      </c>
      <c r="M77" s="564">
        <v>3.61</v>
      </c>
      <c r="N77" s="585">
        <v>91</v>
      </c>
      <c r="O77" s="582">
        <v>52</v>
      </c>
      <c r="P77" s="338">
        <v>3.62</v>
      </c>
      <c r="Q77" s="563">
        <v>3.76</v>
      </c>
      <c r="R77" s="410">
        <v>76</v>
      </c>
      <c r="S77" s="584">
        <v>19</v>
      </c>
      <c r="T77" s="397">
        <v>2.2599999999999998</v>
      </c>
      <c r="U77" s="562">
        <v>3.28</v>
      </c>
      <c r="V77" s="410">
        <v>115</v>
      </c>
      <c r="W77" s="416"/>
      <c r="X77" s="398"/>
      <c r="Y77" s="464">
        <v>4.03</v>
      </c>
      <c r="Z77" s="410">
        <v>41</v>
      </c>
      <c r="AA77" s="387">
        <f t="shared" si="16"/>
        <v>441</v>
      </c>
      <c r="AC77" s="183"/>
      <c r="AD77" s="183"/>
      <c r="AF77" s="183"/>
    </row>
    <row r="78" spans="1:32" ht="15" customHeight="1" x14ac:dyDescent="0.25">
      <c r="A78" s="73">
        <v>8</v>
      </c>
      <c r="B78" s="106" t="s">
        <v>99</v>
      </c>
      <c r="C78" s="773"/>
      <c r="D78" s="806"/>
      <c r="E78" s="564">
        <v>3.23</v>
      </c>
      <c r="F78" s="774">
        <v>40</v>
      </c>
      <c r="G78" s="342">
        <v>58</v>
      </c>
      <c r="H78" s="337">
        <v>3.7758620689655173</v>
      </c>
      <c r="I78" s="564">
        <v>3.67</v>
      </c>
      <c r="J78" s="593">
        <v>32</v>
      </c>
      <c r="K78" s="342">
        <v>38</v>
      </c>
      <c r="L78" s="337">
        <v>3.71</v>
      </c>
      <c r="M78" s="564">
        <v>3.61</v>
      </c>
      <c r="N78" s="585">
        <v>35</v>
      </c>
      <c r="O78" s="582">
        <v>40</v>
      </c>
      <c r="P78" s="568">
        <v>3.93</v>
      </c>
      <c r="Q78" s="563">
        <v>3.76</v>
      </c>
      <c r="R78" s="410">
        <v>24</v>
      </c>
      <c r="S78" s="584">
        <v>39</v>
      </c>
      <c r="T78" s="397">
        <v>2.82</v>
      </c>
      <c r="U78" s="562">
        <v>3.28</v>
      </c>
      <c r="V78" s="410">
        <v>101</v>
      </c>
      <c r="W78" s="416"/>
      <c r="X78" s="398"/>
      <c r="Y78" s="464">
        <v>4.03</v>
      </c>
      <c r="Z78" s="410">
        <v>41</v>
      </c>
      <c r="AA78" s="387">
        <f t="shared" si="16"/>
        <v>273</v>
      </c>
      <c r="AC78" s="183"/>
      <c r="AD78" s="183"/>
      <c r="AF78" s="183"/>
    </row>
    <row r="79" spans="1:32" ht="15" customHeight="1" x14ac:dyDescent="0.25">
      <c r="A79" s="73">
        <v>9</v>
      </c>
      <c r="B79" s="106" t="s">
        <v>100</v>
      </c>
      <c r="C79" s="773">
        <v>90</v>
      </c>
      <c r="D79" s="806">
        <v>3.3666999999999998</v>
      </c>
      <c r="E79" s="564">
        <v>3.23</v>
      </c>
      <c r="F79" s="774">
        <v>6</v>
      </c>
      <c r="G79" s="342">
        <v>65</v>
      </c>
      <c r="H79" s="334">
        <v>3.5846153846153848</v>
      </c>
      <c r="I79" s="564">
        <v>3.67</v>
      </c>
      <c r="J79" s="593">
        <v>67</v>
      </c>
      <c r="K79" s="342">
        <v>51</v>
      </c>
      <c r="L79" s="334">
        <v>3.3719999999999999</v>
      </c>
      <c r="M79" s="564">
        <v>3.61</v>
      </c>
      <c r="N79" s="585">
        <v>90</v>
      </c>
      <c r="O79" s="582">
        <v>48</v>
      </c>
      <c r="P79" s="338">
        <v>3.4</v>
      </c>
      <c r="Q79" s="563">
        <v>3.76</v>
      </c>
      <c r="R79" s="410">
        <v>103</v>
      </c>
      <c r="S79" s="584">
        <v>26</v>
      </c>
      <c r="T79" s="397">
        <v>3.27</v>
      </c>
      <c r="U79" s="562">
        <v>3.28</v>
      </c>
      <c r="V79" s="410">
        <v>58</v>
      </c>
      <c r="W79" s="416"/>
      <c r="X79" s="398"/>
      <c r="Y79" s="464">
        <v>4.03</v>
      </c>
      <c r="Z79" s="410">
        <v>41</v>
      </c>
      <c r="AA79" s="387">
        <f t="shared" si="16"/>
        <v>365</v>
      </c>
      <c r="AC79" s="183"/>
      <c r="AD79" s="183"/>
      <c r="AF79" s="183"/>
    </row>
    <row r="80" spans="1:32" ht="15" customHeight="1" x14ac:dyDescent="0.25">
      <c r="A80" s="73">
        <v>10</v>
      </c>
      <c r="B80" s="106" t="s">
        <v>25</v>
      </c>
      <c r="C80" s="773"/>
      <c r="D80" s="564"/>
      <c r="E80" s="564">
        <v>3.23</v>
      </c>
      <c r="F80" s="774">
        <v>40</v>
      </c>
      <c r="G80" s="342">
        <v>33</v>
      </c>
      <c r="H80" s="334">
        <v>3.6666666666666665</v>
      </c>
      <c r="I80" s="564">
        <v>3.67</v>
      </c>
      <c r="J80" s="593">
        <v>51</v>
      </c>
      <c r="K80" s="342">
        <v>34</v>
      </c>
      <c r="L80" s="334">
        <v>3.7349999999999999</v>
      </c>
      <c r="M80" s="564">
        <v>3.61</v>
      </c>
      <c r="N80" s="585">
        <v>29</v>
      </c>
      <c r="O80" s="582">
        <v>39</v>
      </c>
      <c r="P80" s="338">
        <v>3.38</v>
      </c>
      <c r="Q80" s="563">
        <v>3.76</v>
      </c>
      <c r="R80" s="410">
        <v>104</v>
      </c>
      <c r="S80" s="584">
        <v>29</v>
      </c>
      <c r="T80" s="397">
        <v>3.1</v>
      </c>
      <c r="U80" s="562">
        <v>3.28</v>
      </c>
      <c r="V80" s="410">
        <v>78</v>
      </c>
      <c r="W80" s="416"/>
      <c r="X80" s="398"/>
      <c r="Y80" s="464">
        <v>4.03</v>
      </c>
      <c r="Z80" s="410">
        <v>41</v>
      </c>
      <c r="AA80" s="423">
        <f t="shared" si="16"/>
        <v>343</v>
      </c>
      <c r="AC80" s="183"/>
      <c r="AD80" s="183"/>
      <c r="AF80" s="183"/>
    </row>
    <row r="81" spans="1:32" ht="15" customHeight="1" x14ac:dyDescent="0.25">
      <c r="A81" s="73">
        <v>11</v>
      </c>
      <c r="B81" s="106" t="s">
        <v>109</v>
      </c>
      <c r="C81" s="773"/>
      <c r="D81" s="564"/>
      <c r="E81" s="564">
        <v>3.23</v>
      </c>
      <c r="F81" s="774">
        <v>40</v>
      </c>
      <c r="G81" s="342">
        <v>77</v>
      </c>
      <c r="H81" s="334">
        <v>3.8701298701298703</v>
      </c>
      <c r="I81" s="564">
        <v>3.67</v>
      </c>
      <c r="J81" s="593">
        <v>18</v>
      </c>
      <c r="K81" s="342">
        <v>68</v>
      </c>
      <c r="L81" s="334">
        <v>3.456</v>
      </c>
      <c r="M81" s="564">
        <v>3.61</v>
      </c>
      <c r="N81" s="585">
        <v>80</v>
      </c>
      <c r="O81" s="582">
        <v>52</v>
      </c>
      <c r="P81" s="338">
        <v>4.04</v>
      </c>
      <c r="Q81" s="563">
        <v>3.76</v>
      </c>
      <c r="R81" s="410">
        <v>15</v>
      </c>
      <c r="S81" s="584">
        <v>39</v>
      </c>
      <c r="T81" s="397">
        <v>3.49</v>
      </c>
      <c r="U81" s="562">
        <v>3.28</v>
      </c>
      <c r="V81" s="410">
        <v>28</v>
      </c>
      <c r="W81" s="416"/>
      <c r="X81" s="398"/>
      <c r="Y81" s="464">
        <v>4.03</v>
      </c>
      <c r="Z81" s="410">
        <v>41</v>
      </c>
      <c r="AA81" s="387">
        <f t="shared" si="16"/>
        <v>222</v>
      </c>
      <c r="AC81" s="183"/>
      <c r="AD81" s="183"/>
      <c r="AF81" s="183"/>
    </row>
    <row r="82" spans="1:32" ht="15" customHeight="1" x14ac:dyDescent="0.25">
      <c r="A82" s="73">
        <v>12</v>
      </c>
      <c r="B82" s="106" t="s">
        <v>110</v>
      </c>
      <c r="C82" s="773"/>
      <c r="D82" s="564"/>
      <c r="E82" s="564">
        <v>3.23</v>
      </c>
      <c r="F82" s="774">
        <v>40</v>
      </c>
      <c r="G82" s="342">
        <v>74</v>
      </c>
      <c r="H82" s="334">
        <v>3.5</v>
      </c>
      <c r="I82" s="564">
        <v>3.67</v>
      </c>
      <c r="J82" s="593">
        <v>89</v>
      </c>
      <c r="K82" s="342">
        <v>54</v>
      </c>
      <c r="L82" s="334">
        <v>3.37</v>
      </c>
      <c r="M82" s="564">
        <v>3.61</v>
      </c>
      <c r="N82" s="585">
        <v>89</v>
      </c>
      <c r="O82" s="582">
        <v>23</v>
      </c>
      <c r="P82" s="338">
        <v>3.43</v>
      </c>
      <c r="Q82" s="563">
        <v>3.76</v>
      </c>
      <c r="R82" s="410">
        <v>101</v>
      </c>
      <c r="S82" s="584">
        <v>52</v>
      </c>
      <c r="T82" s="397">
        <v>3.17</v>
      </c>
      <c r="U82" s="562">
        <v>3.28</v>
      </c>
      <c r="V82" s="410">
        <v>69</v>
      </c>
      <c r="W82" s="416">
        <v>8</v>
      </c>
      <c r="X82" s="398">
        <v>4.5</v>
      </c>
      <c r="Y82" s="464">
        <v>4.03</v>
      </c>
      <c r="Z82" s="410">
        <v>4</v>
      </c>
      <c r="AA82" s="387">
        <f t="shared" si="16"/>
        <v>392</v>
      </c>
      <c r="AC82" s="183"/>
      <c r="AD82" s="183"/>
      <c r="AF82" s="183"/>
    </row>
    <row r="83" spans="1:32" ht="15" customHeight="1" x14ac:dyDescent="0.25">
      <c r="A83" s="73">
        <v>13</v>
      </c>
      <c r="B83" s="106" t="s">
        <v>97</v>
      </c>
      <c r="C83" s="773"/>
      <c r="D83" s="564"/>
      <c r="E83" s="564">
        <v>3.23</v>
      </c>
      <c r="F83" s="774">
        <v>40</v>
      </c>
      <c r="G83" s="342">
        <v>55</v>
      </c>
      <c r="H83" s="334">
        <v>3.6727272727272728</v>
      </c>
      <c r="I83" s="564">
        <v>3.67</v>
      </c>
      <c r="J83" s="593">
        <v>49</v>
      </c>
      <c r="K83" s="342">
        <v>62</v>
      </c>
      <c r="L83" s="334">
        <v>3.58</v>
      </c>
      <c r="M83" s="564">
        <v>3.61</v>
      </c>
      <c r="N83" s="585">
        <v>56</v>
      </c>
      <c r="O83" s="582">
        <v>54</v>
      </c>
      <c r="P83" s="338">
        <v>3.85</v>
      </c>
      <c r="Q83" s="563">
        <v>3.76</v>
      </c>
      <c r="R83" s="410">
        <v>36</v>
      </c>
      <c r="S83" s="584">
        <v>57</v>
      </c>
      <c r="T83" s="397">
        <v>3.21</v>
      </c>
      <c r="U83" s="562">
        <v>3.28</v>
      </c>
      <c r="V83" s="410">
        <v>64</v>
      </c>
      <c r="W83" s="416">
        <v>1</v>
      </c>
      <c r="X83" s="398">
        <v>5</v>
      </c>
      <c r="Y83" s="464">
        <v>4.03</v>
      </c>
      <c r="Z83" s="410">
        <v>2</v>
      </c>
      <c r="AA83" s="387">
        <f t="shared" si="16"/>
        <v>247</v>
      </c>
      <c r="AC83" s="183"/>
      <c r="AD83" s="183"/>
      <c r="AF83" s="183"/>
    </row>
    <row r="84" spans="1:32" ht="15" customHeight="1" x14ac:dyDescent="0.25">
      <c r="A84" s="73">
        <v>14</v>
      </c>
      <c r="B84" s="106" t="s">
        <v>96</v>
      </c>
      <c r="C84" s="773"/>
      <c r="D84" s="564"/>
      <c r="E84" s="564">
        <v>3.23</v>
      </c>
      <c r="F84" s="774">
        <v>40</v>
      </c>
      <c r="G84" s="342">
        <v>31</v>
      </c>
      <c r="H84" s="334">
        <v>3.4838709677419355</v>
      </c>
      <c r="I84" s="564">
        <v>3.67</v>
      </c>
      <c r="J84" s="593">
        <v>91</v>
      </c>
      <c r="K84" s="342">
        <v>43</v>
      </c>
      <c r="L84" s="334">
        <v>3.4649999999999999</v>
      </c>
      <c r="M84" s="564">
        <v>3.61</v>
      </c>
      <c r="N84" s="585">
        <v>77</v>
      </c>
      <c r="O84" s="582">
        <v>12</v>
      </c>
      <c r="P84" s="338">
        <v>3.75</v>
      </c>
      <c r="Q84" s="563">
        <v>3.76</v>
      </c>
      <c r="R84" s="410">
        <v>55</v>
      </c>
      <c r="S84" s="584">
        <v>21</v>
      </c>
      <c r="T84" s="397">
        <v>2.76</v>
      </c>
      <c r="U84" s="562">
        <v>3.28</v>
      </c>
      <c r="V84" s="410">
        <v>106</v>
      </c>
      <c r="W84" s="416"/>
      <c r="X84" s="398"/>
      <c r="Y84" s="464">
        <v>4.03</v>
      </c>
      <c r="Z84" s="410">
        <v>41</v>
      </c>
      <c r="AA84" s="387">
        <f t="shared" si="16"/>
        <v>410</v>
      </c>
      <c r="AC84" s="183"/>
      <c r="AD84" s="183"/>
      <c r="AF84" s="183"/>
    </row>
    <row r="85" spans="1:32" ht="15" customHeight="1" x14ac:dyDescent="0.25">
      <c r="A85" s="73">
        <v>15</v>
      </c>
      <c r="B85" s="112" t="s">
        <v>28</v>
      </c>
      <c r="C85" s="793"/>
      <c r="D85" s="794"/>
      <c r="E85" s="794">
        <v>3.23</v>
      </c>
      <c r="F85" s="795">
        <v>40</v>
      </c>
      <c r="G85" s="342">
        <v>44</v>
      </c>
      <c r="H85" s="334">
        <v>3.6363636363636362</v>
      </c>
      <c r="I85" s="564">
        <v>3.67</v>
      </c>
      <c r="J85" s="593">
        <v>57</v>
      </c>
      <c r="K85" s="342">
        <v>33</v>
      </c>
      <c r="L85" s="334">
        <v>3.5750000000000002</v>
      </c>
      <c r="M85" s="564">
        <v>3.61</v>
      </c>
      <c r="N85" s="585">
        <v>57</v>
      </c>
      <c r="O85" s="582">
        <v>22</v>
      </c>
      <c r="P85" s="338">
        <v>3.64</v>
      </c>
      <c r="Q85" s="563">
        <v>3.76</v>
      </c>
      <c r="R85" s="410">
        <v>74</v>
      </c>
      <c r="S85" s="584">
        <v>29</v>
      </c>
      <c r="T85" s="397">
        <v>3.41</v>
      </c>
      <c r="U85" s="562">
        <v>3.28</v>
      </c>
      <c r="V85" s="410">
        <v>38</v>
      </c>
      <c r="W85" s="416">
        <v>1</v>
      </c>
      <c r="X85" s="398">
        <v>4</v>
      </c>
      <c r="Y85" s="464">
        <v>4.03</v>
      </c>
      <c r="Z85" s="410">
        <v>25</v>
      </c>
      <c r="AA85" s="402">
        <f t="shared" si="16"/>
        <v>291</v>
      </c>
      <c r="AC85" s="183"/>
      <c r="AD85" s="183"/>
      <c r="AF85" s="183"/>
    </row>
    <row r="86" spans="1:32" ht="15" customHeight="1" thickBot="1" x14ac:dyDescent="0.3">
      <c r="A86" s="384">
        <v>16</v>
      </c>
      <c r="B86" s="106" t="s">
        <v>31</v>
      </c>
      <c r="C86" s="773"/>
      <c r="D86" s="564"/>
      <c r="E86" s="564">
        <v>3.23</v>
      </c>
      <c r="F86" s="774">
        <v>40</v>
      </c>
      <c r="G86" s="342">
        <v>90</v>
      </c>
      <c r="H86" s="334">
        <v>3.8111111111111109</v>
      </c>
      <c r="I86" s="564">
        <v>3.67</v>
      </c>
      <c r="J86" s="593">
        <v>26</v>
      </c>
      <c r="K86" s="342">
        <v>77</v>
      </c>
      <c r="L86" s="334">
        <v>3.9089999999999998</v>
      </c>
      <c r="M86" s="564">
        <v>3.61</v>
      </c>
      <c r="N86" s="585">
        <v>10</v>
      </c>
      <c r="O86" s="582">
        <v>49</v>
      </c>
      <c r="P86" s="338">
        <v>3.82</v>
      </c>
      <c r="Q86" s="563">
        <v>3.76</v>
      </c>
      <c r="R86" s="410">
        <v>42</v>
      </c>
      <c r="S86" s="584">
        <v>16</v>
      </c>
      <c r="T86" s="397">
        <v>3.56</v>
      </c>
      <c r="U86" s="562">
        <v>3.28</v>
      </c>
      <c r="V86" s="410">
        <v>22</v>
      </c>
      <c r="W86" s="416">
        <v>3</v>
      </c>
      <c r="X86" s="398">
        <v>3.7</v>
      </c>
      <c r="Y86" s="464">
        <v>4.03</v>
      </c>
      <c r="Z86" s="410">
        <v>34</v>
      </c>
      <c r="AA86" s="387">
        <f t="shared" si="16"/>
        <v>174</v>
      </c>
      <c r="AC86" s="183"/>
      <c r="AD86" s="183"/>
      <c r="AF86" s="183"/>
    </row>
    <row r="87" spans="1:32" ht="15" customHeight="1" thickBot="1" x14ac:dyDescent="0.3">
      <c r="A87" s="360"/>
      <c r="B87" s="361" t="s">
        <v>143</v>
      </c>
      <c r="C87" s="550">
        <f>SUM(C88:C118)</f>
        <v>919</v>
      </c>
      <c r="D87" s="403">
        <f>AVERAGE(D88:D118)</f>
        <v>3.05460625</v>
      </c>
      <c r="E87" s="215">
        <v>3.23</v>
      </c>
      <c r="F87" s="551"/>
      <c r="G87" s="550">
        <f>SUM(G88:G118)</f>
        <v>1999</v>
      </c>
      <c r="H87" s="403">
        <f>AVERAGE(H88:H118)</f>
        <v>3.640246965836281</v>
      </c>
      <c r="I87" s="216">
        <v>3.67</v>
      </c>
      <c r="J87" s="551"/>
      <c r="K87" s="362">
        <f>SUM(K88:K118)</f>
        <v>1872</v>
      </c>
      <c r="L87" s="403">
        <f>AVERAGE(L88:L118)</f>
        <v>3.5316634252004078</v>
      </c>
      <c r="M87" s="215">
        <f t="shared" si="12"/>
        <v>3.61</v>
      </c>
      <c r="N87" s="363"/>
      <c r="O87" s="394">
        <f>SUM(O88:O118)</f>
        <v>1675</v>
      </c>
      <c r="P87" s="364">
        <f>AVERAGE(P88:P118)</f>
        <v>3.6531034482758615</v>
      </c>
      <c r="Q87" s="393">
        <f t="shared" si="13"/>
        <v>3.76</v>
      </c>
      <c r="R87" s="395"/>
      <c r="S87" s="411">
        <f>SUM(S88:S118)</f>
        <v>1578</v>
      </c>
      <c r="T87" s="365">
        <f>AVERAGE(T88:T118)</f>
        <v>3.1403448275862065</v>
      </c>
      <c r="U87" s="366">
        <f t="shared" si="14"/>
        <v>3.28</v>
      </c>
      <c r="V87" s="395"/>
      <c r="W87" s="414">
        <f>SUM(W88:W118)</f>
        <v>33</v>
      </c>
      <c r="X87" s="367">
        <f>AVERAGE(X88:X118)</f>
        <v>3.7571428571428567</v>
      </c>
      <c r="Y87" s="368">
        <f t="shared" si="15"/>
        <v>4.03</v>
      </c>
      <c r="Z87" s="395"/>
      <c r="AA87" s="369"/>
      <c r="AC87" s="183"/>
      <c r="AD87" s="183"/>
      <c r="AF87" s="183"/>
    </row>
    <row r="88" spans="1:32" ht="15" customHeight="1" x14ac:dyDescent="0.25">
      <c r="A88" s="181">
        <v>1</v>
      </c>
      <c r="B88" s="106" t="s">
        <v>7</v>
      </c>
      <c r="C88" s="773">
        <v>72</v>
      </c>
      <c r="D88" s="806">
        <v>3.1531000000000002</v>
      </c>
      <c r="E88" s="564">
        <v>3.23</v>
      </c>
      <c r="F88" s="774">
        <v>17</v>
      </c>
      <c r="G88" s="342">
        <v>60</v>
      </c>
      <c r="H88" s="334">
        <v>3.75</v>
      </c>
      <c r="I88" s="564">
        <v>3.67</v>
      </c>
      <c r="J88" s="593">
        <v>35</v>
      </c>
      <c r="K88" s="342">
        <v>38</v>
      </c>
      <c r="L88" s="334">
        <v>3.5</v>
      </c>
      <c r="M88" s="564">
        <v>3.61</v>
      </c>
      <c r="N88" s="585">
        <v>73</v>
      </c>
      <c r="O88" s="409">
        <v>60</v>
      </c>
      <c r="P88" s="338">
        <v>3.78</v>
      </c>
      <c r="Q88" s="563">
        <v>3.76</v>
      </c>
      <c r="R88" s="410">
        <v>47</v>
      </c>
      <c r="S88" s="409">
        <v>59</v>
      </c>
      <c r="T88" s="397">
        <v>3.19</v>
      </c>
      <c r="U88" s="562">
        <v>3.28</v>
      </c>
      <c r="V88" s="410">
        <v>66</v>
      </c>
      <c r="W88" s="220">
        <v>2</v>
      </c>
      <c r="X88" s="398">
        <v>4</v>
      </c>
      <c r="Y88" s="464">
        <v>4.03</v>
      </c>
      <c r="Z88" s="410">
        <v>18</v>
      </c>
      <c r="AA88" s="383">
        <f t="shared" ref="AA88:AA130" si="17">Z88+V88+R88+N88+J88+F88</f>
        <v>256</v>
      </c>
      <c r="AC88" s="183"/>
      <c r="AD88" s="183"/>
      <c r="AF88" s="183"/>
    </row>
    <row r="89" spans="1:32" ht="15" customHeight="1" x14ac:dyDescent="0.25">
      <c r="A89" s="73">
        <v>2</v>
      </c>
      <c r="B89" s="106" t="s">
        <v>73</v>
      </c>
      <c r="C89" s="773"/>
      <c r="D89" s="806"/>
      <c r="E89" s="564">
        <v>3.23</v>
      </c>
      <c r="F89" s="774">
        <v>40</v>
      </c>
      <c r="G89" s="342">
        <v>26</v>
      </c>
      <c r="H89" s="334">
        <v>3.5384615384615383</v>
      </c>
      <c r="I89" s="564">
        <v>3.67</v>
      </c>
      <c r="J89" s="593">
        <v>79</v>
      </c>
      <c r="K89" s="342">
        <v>27</v>
      </c>
      <c r="L89" s="334">
        <v>3.5179999999999998</v>
      </c>
      <c r="M89" s="564">
        <v>3.61</v>
      </c>
      <c r="N89" s="585">
        <v>70</v>
      </c>
      <c r="O89" s="409">
        <v>10</v>
      </c>
      <c r="P89" s="338">
        <v>3.6</v>
      </c>
      <c r="Q89" s="563">
        <v>3.76</v>
      </c>
      <c r="R89" s="410">
        <v>79</v>
      </c>
      <c r="S89" s="409">
        <v>14</v>
      </c>
      <c r="T89" s="397">
        <v>2.4300000000000002</v>
      </c>
      <c r="U89" s="562">
        <v>3.28</v>
      </c>
      <c r="V89" s="410">
        <v>112</v>
      </c>
      <c r="W89" s="220"/>
      <c r="X89" s="398"/>
      <c r="Y89" s="464">
        <v>4.03</v>
      </c>
      <c r="Z89" s="410">
        <v>41</v>
      </c>
      <c r="AA89" s="184">
        <f t="shared" si="17"/>
        <v>421</v>
      </c>
      <c r="AC89" s="183"/>
      <c r="AD89" s="183"/>
      <c r="AF89" s="183"/>
    </row>
    <row r="90" spans="1:32" ht="15" customHeight="1" x14ac:dyDescent="0.25">
      <c r="A90" s="73">
        <v>3</v>
      </c>
      <c r="B90" s="106" t="s">
        <v>9</v>
      </c>
      <c r="C90" s="773">
        <v>20</v>
      </c>
      <c r="D90" s="806">
        <v>2.5499999999999998</v>
      </c>
      <c r="E90" s="564">
        <v>3.23</v>
      </c>
      <c r="F90" s="774">
        <v>36</v>
      </c>
      <c r="G90" s="342">
        <v>62</v>
      </c>
      <c r="H90" s="334">
        <v>3.5161290322580645</v>
      </c>
      <c r="I90" s="564">
        <v>3.67</v>
      </c>
      <c r="J90" s="593">
        <v>81</v>
      </c>
      <c r="K90" s="342">
        <v>72</v>
      </c>
      <c r="L90" s="334">
        <v>3.4580000000000002</v>
      </c>
      <c r="M90" s="564">
        <v>3.61</v>
      </c>
      <c r="N90" s="585">
        <v>79</v>
      </c>
      <c r="O90" s="409">
        <v>56</v>
      </c>
      <c r="P90" s="338">
        <v>3.46</v>
      </c>
      <c r="Q90" s="563">
        <v>3.76</v>
      </c>
      <c r="R90" s="410">
        <v>96</v>
      </c>
      <c r="S90" s="409">
        <v>52</v>
      </c>
      <c r="T90" s="397">
        <v>2.96</v>
      </c>
      <c r="U90" s="562">
        <v>3.28</v>
      </c>
      <c r="V90" s="410">
        <v>92</v>
      </c>
      <c r="W90" s="220">
        <v>5</v>
      </c>
      <c r="X90" s="398">
        <v>4.2</v>
      </c>
      <c r="Y90" s="464">
        <v>4.03</v>
      </c>
      <c r="Z90" s="410">
        <v>11</v>
      </c>
      <c r="AA90" s="184">
        <f t="shared" si="17"/>
        <v>395</v>
      </c>
      <c r="AC90" s="183"/>
      <c r="AD90" s="183"/>
      <c r="AF90" s="183"/>
    </row>
    <row r="91" spans="1:32" ht="15" customHeight="1" x14ac:dyDescent="0.25">
      <c r="A91" s="73">
        <v>4</v>
      </c>
      <c r="B91" s="106" t="s">
        <v>21</v>
      </c>
      <c r="C91" s="773"/>
      <c r="D91" s="806"/>
      <c r="E91" s="564">
        <v>3.23</v>
      </c>
      <c r="F91" s="774">
        <v>40</v>
      </c>
      <c r="G91" s="342">
        <v>80</v>
      </c>
      <c r="H91" s="334">
        <v>3.6875</v>
      </c>
      <c r="I91" s="564">
        <v>3.67</v>
      </c>
      <c r="J91" s="593">
        <v>46</v>
      </c>
      <c r="K91" s="342">
        <v>70</v>
      </c>
      <c r="L91" s="334">
        <v>3.5710000000000002</v>
      </c>
      <c r="M91" s="564">
        <v>3.61</v>
      </c>
      <c r="N91" s="585">
        <v>59</v>
      </c>
      <c r="O91" s="409">
        <v>70</v>
      </c>
      <c r="P91" s="338">
        <v>3.71</v>
      </c>
      <c r="Q91" s="563">
        <v>3.76</v>
      </c>
      <c r="R91" s="410">
        <v>62</v>
      </c>
      <c r="S91" s="409">
        <v>95</v>
      </c>
      <c r="T91" s="397">
        <v>3.36</v>
      </c>
      <c r="U91" s="562">
        <v>3.28</v>
      </c>
      <c r="V91" s="410">
        <v>44</v>
      </c>
      <c r="W91" s="582">
        <v>1</v>
      </c>
      <c r="X91" s="398">
        <v>3</v>
      </c>
      <c r="Y91" s="464">
        <v>4.03</v>
      </c>
      <c r="Z91" s="410">
        <v>40</v>
      </c>
      <c r="AA91" s="184">
        <f t="shared" si="17"/>
        <v>291</v>
      </c>
      <c r="AC91" s="183"/>
      <c r="AD91" s="183"/>
      <c r="AF91" s="183"/>
    </row>
    <row r="92" spans="1:32" ht="15" customHeight="1" x14ac:dyDescent="0.25">
      <c r="A92" s="73">
        <v>5</v>
      </c>
      <c r="B92" s="106" t="s">
        <v>12</v>
      </c>
      <c r="C92" s="773"/>
      <c r="D92" s="806"/>
      <c r="E92" s="564">
        <v>3.23</v>
      </c>
      <c r="F92" s="774">
        <v>40</v>
      </c>
      <c r="G92" s="342">
        <v>96</v>
      </c>
      <c r="H92" s="334">
        <v>3.8125</v>
      </c>
      <c r="I92" s="564">
        <v>3.67</v>
      </c>
      <c r="J92" s="593">
        <v>25</v>
      </c>
      <c r="K92" s="342">
        <v>86</v>
      </c>
      <c r="L92" s="334">
        <v>3.5459999999999998</v>
      </c>
      <c r="M92" s="564">
        <v>3.61</v>
      </c>
      <c r="N92" s="585">
        <v>64</v>
      </c>
      <c r="O92" s="409">
        <v>51</v>
      </c>
      <c r="P92" s="338">
        <v>3.84</v>
      </c>
      <c r="Q92" s="563">
        <v>3.76</v>
      </c>
      <c r="R92" s="410">
        <v>37</v>
      </c>
      <c r="S92" s="409">
        <v>46</v>
      </c>
      <c r="T92" s="397">
        <v>3.02</v>
      </c>
      <c r="U92" s="562">
        <v>3.28</v>
      </c>
      <c r="V92" s="410">
        <v>86</v>
      </c>
      <c r="W92" s="220"/>
      <c r="X92" s="398"/>
      <c r="Y92" s="464">
        <v>4.03</v>
      </c>
      <c r="Z92" s="410">
        <v>41</v>
      </c>
      <c r="AA92" s="184">
        <f t="shared" si="17"/>
        <v>293</v>
      </c>
      <c r="AC92" s="183"/>
      <c r="AD92" s="183"/>
      <c r="AF92" s="183"/>
    </row>
    <row r="93" spans="1:32" ht="15" customHeight="1" x14ac:dyDescent="0.25">
      <c r="A93" s="73">
        <v>6</v>
      </c>
      <c r="B93" s="106" t="s">
        <v>14</v>
      </c>
      <c r="C93" s="773"/>
      <c r="D93" s="806"/>
      <c r="E93" s="564">
        <v>3.23</v>
      </c>
      <c r="F93" s="774">
        <v>40</v>
      </c>
      <c r="G93" s="342">
        <v>69</v>
      </c>
      <c r="H93" s="334">
        <v>3.6231884057971016</v>
      </c>
      <c r="I93" s="564">
        <v>3.67</v>
      </c>
      <c r="J93" s="593">
        <v>61</v>
      </c>
      <c r="K93" s="342">
        <v>40</v>
      </c>
      <c r="L93" s="334">
        <v>3.4</v>
      </c>
      <c r="M93" s="564">
        <v>3.61</v>
      </c>
      <c r="N93" s="585">
        <v>87</v>
      </c>
      <c r="O93" s="409">
        <v>36</v>
      </c>
      <c r="P93" s="338">
        <v>3.58</v>
      </c>
      <c r="Q93" s="563">
        <v>3.76</v>
      </c>
      <c r="R93" s="410">
        <v>82</v>
      </c>
      <c r="S93" s="409">
        <v>29</v>
      </c>
      <c r="T93" s="397">
        <v>3.34</v>
      </c>
      <c r="U93" s="562">
        <v>3.28</v>
      </c>
      <c r="V93" s="410">
        <v>46</v>
      </c>
      <c r="W93" s="220"/>
      <c r="X93" s="398"/>
      <c r="Y93" s="464">
        <v>4.03</v>
      </c>
      <c r="Z93" s="410">
        <v>41</v>
      </c>
      <c r="AA93" s="184">
        <f t="shared" si="17"/>
        <v>357</v>
      </c>
      <c r="AC93" s="183"/>
      <c r="AD93" s="183"/>
      <c r="AF93" s="183"/>
    </row>
    <row r="94" spans="1:32" ht="15" customHeight="1" x14ac:dyDescent="0.25">
      <c r="A94" s="73">
        <v>7</v>
      </c>
      <c r="B94" s="106" t="s">
        <v>19</v>
      </c>
      <c r="C94" s="773"/>
      <c r="D94" s="806"/>
      <c r="E94" s="564">
        <v>3.23</v>
      </c>
      <c r="F94" s="774">
        <v>40</v>
      </c>
      <c r="G94" s="342">
        <v>70</v>
      </c>
      <c r="H94" s="334">
        <v>3.7714285714285714</v>
      </c>
      <c r="I94" s="564">
        <v>3.67</v>
      </c>
      <c r="J94" s="593">
        <v>33</v>
      </c>
      <c r="K94" s="342">
        <v>94</v>
      </c>
      <c r="L94" s="334">
        <v>3.7549999999999999</v>
      </c>
      <c r="M94" s="564">
        <v>3.61</v>
      </c>
      <c r="N94" s="585">
        <v>27</v>
      </c>
      <c r="O94" s="409">
        <v>63</v>
      </c>
      <c r="P94" s="338">
        <v>3.78</v>
      </c>
      <c r="Q94" s="563">
        <v>3.76</v>
      </c>
      <c r="R94" s="410">
        <v>46</v>
      </c>
      <c r="S94" s="409">
        <v>85</v>
      </c>
      <c r="T94" s="397">
        <v>3.33</v>
      </c>
      <c r="U94" s="562">
        <v>3.28</v>
      </c>
      <c r="V94" s="410">
        <v>47</v>
      </c>
      <c r="W94" s="220"/>
      <c r="X94" s="398"/>
      <c r="Y94" s="464">
        <v>4.03</v>
      </c>
      <c r="Z94" s="410">
        <v>41</v>
      </c>
      <c r="AA94" s="184">
        <f t="shared" si="17"/>
        <v>234</v>
      </c>
      <c r="AC94" s="183"/>
      <c r="AD94" s="183"/>
      <c r="AF94" s="183"/>
    </row>
    <row r="95" spans="1:32" ht="15" customHeight="1" x14ac:dyDescent="0.25">
      <c r="A95" s="73">
        <v>8</v>
      </c>
      <c r="B95" s="106" t="s">
        <v>23</v>
      </c>
      <c r="C95" s="773">
        <v>33</v>
      </c>
      <c r="D95" s="806">
        <v>3.1818</v>
      </c>
      <c r="E95" s="564">
        <v>3.23</v>
      </c>
      <c r="F95" s="774">
        <v>13</v>
      </c>
      <c r="G95" s="342">
        <v>39</v>
      </c>
      <c r="H95" s="334">
        <v>3.641025641025641</v>
      </c>
      <c r="I95" s="564">
        <v>3.67</v>
      </c>
      <c r="J95" s="593">
        <v>58</v>
      </c>
      <c r="K95" s="342">
        <v>30</v>
      </c>
      <c r="L95" s="334">
        <v>3.5329999999999999</v>
      </c>
      <c r="M95" s="564">
        <v>3.61</v>
      </c>
      <c r="N95" s="585">
        <v>68</v>
      </c>
      <c r="O95" s="409">
        <v>32</v>
      </c>
      <c r="P95" s="338">
        <v>3.69</v>
      </c>
      <c r="Q95" s="563">
        <v>3.76</v>
      </c>
      <c r="R95" s="410">
        <v>65</v>
      </c>
      <c r="S95" s="409">
        <v>26</v>
      </c>
      <c r="T95" s="397">
        <v>3.42</v>
      </c>
      <c r="U95" s="562">
        <v>3.28</v>
      </c>
      <c r="V95" s="410">
        <v>37</v>
      </c>
      <c r="W95" s="220"/>
      <c r="X95" s="398"/>
      <c r="Y95" s="464">
        <v>4.03</v>
      </c>
      <c r="Z95" s="410">
        <v>41</v>
      </c>
      <c r="AA95" s="184">
        <f t="shared" si="17"/>
        <v>282</v>
      </c>
      <c r="AC95" s="183"/>
      <c r="AD95" s="183"/>
      <c r="AF95" s="183"/>
    </row>
    <row r="96" spans="1:32" ht="15" customHeight="1" x14ac:dyDescent="0.25">
      <c r="A96" s="73">
        <v>9</v>
      </c>
      <c r="B96" s="106" t="s">
        <v>3</v>
      </c>
      <c r="C96" s="773">
        <v>22</v>
      </c>
      <c r="D96" s="806">
        <v>3.1821999999999999</v>
      </c>
      <c r="E96" s="564">
        <v>3.23</v>
      </c>
      <c r="F96" s="774">
        <v>12</v>
      </c>
      <c r="G96" s="342">
        <v>9</v>
      </c>
      <c r="H96" s="334">
        <v>3.6666666666666665</v>
      </c>
      <c r="I96" s="564">
        <v>3.67</v>
      </c>
      <c r="J96" s="593">
        <v>52</v>
      </c>
      <c r="K96" s="342">
        <v>13</v>
      </c>
      <c r="L96" s="334">
        <v>3.3079999999999998</v>
      </c>
      <c r="M96" s="564">
        <v>3.61</v>
      </c>
      <c r="N96" s="585">
        <v>99</v>
      </c>
      <c r="O96" s="409">
        <v>6</v>
      </c>
      <c r="P96" s="338">
        <v>3.33</v>
      </c>
      <c r="Q96" s="563">
        <v>3.76</v>
      </c>
      <c r="R96" s="410">
        <v>109</v>
      </c>
      <c r="S96" s="409">
        <v>8</v>
      </c>
      <c r="T96" s="397">
        <v>2.63</v>
      </c>
      <c r="U96" s="562">
        <v>3.28</v>
      </c>
      <c r="V96" s="410">
        <v>108</v>
      </c>
      <c r="W96" s="220"/>
      <c r="X96" s="398"/>
      <c r="Y96" s="464">
        <v>4.03</v>
      </c>
      <c r="Z96" s="410">
        <v>41</v>
      </c>
      <c r="AA96" s="184">
        <f t="shared" si="17"/>
        <v>421</v>
      </c>
      <c r="AC96" s="183"/>
      <c r="AD96" s="183"/>
      <c r="AF96" s="183"/>
    </row>
    <row r="97" spans="1:32" ht="15" customHeight="1" x14ac:dyDescent="0.25">
      <c r="A97" s="73">
        <v>10</v>
      </c>
      <c r="B97" s="106" t="s">
        <v>5</v>
      </c>
      <c r="C97" s="773"/>
      <c r="D97" s="806"/>
      <c r="E97" s="564">
        <v>3.23</v>
      </c>
      <c r="F97" s="774">
        <v>40</v>
      </c>
      <c r="G97" s="342">
        <v>48</v>
      </c>
      <c r="H97" s="334">
        <v>3.3541666666666665</v>
      </c>
      <c r="I97" s="564">
        <v>3.67</v>
      </c>
      <c r="J97" s="593">
        <v>107</v>
      </c>
      <c r="K97" s="342">
        <v>43</v>
      </c>
      <c r="L97" s="334">
        <v>3.2559999999999998</v>
      </c>
      <c r="M97" s="564">
        <v>3.61</v>
      </c>
      <c r="N97" s="585">
        <v>102</v>
      </c>
      <c r="O97" s="409">
        <v>24</v>
      </c>
      <c r="P97" s="338">
        <v>3.46</v>
      </c>
      <c r="Q97" s="563">
        <v>3.76</v>
      </c>
      <c r="R97" s="410">
        <v>97</v>
      </c>
      <c r="S97" s="409">
        <v>36</v>
      </c>
      <c r="T97" s="397">
        <v>3.08</v>
      </c>
      <c r="U97" s="562">
        <v>3.28</v>
      </c>
      <c r="V97" s="410">
        <v>81</v>
      </c>
      <c r="W97" s="220"/>
      <c r="X97" s="398"/>
      <c r="Y97" s="464">
        <v>4.03</v>
      </c>
      <c r="Z97" s="410">
        <v>41</v>
      </c>
      <c r="AA97" s="184">
        <f t="shared" si="17"/>
        <v>468</v>
      </c>
      <c r="AC97" s="183"/>
      <c r="AD97" s="183"/>
      <c r="AF97" s="183"/>
    </row>
    <row r="98" spans="1:32" ht="15" customHeight="1" x14ac:dyDescent="0.25">
      <c r="A98" s="73">
        <v>11</v>
      </c>
      <c r="B98" s="106" t="s">
        <v>1</v>
      </c>
      <c r="C98" s="773">
        <v>47</v>
      </c>
      <c r="D98" s="806">
        <v>2.5745</v>
      </c>
      <c r="E98" s="564">
        <v>3.23</v>
      </c>
      <c r="F98" s="774">
        <v>34</v>
      </c>
      <c r="G98" s="342">
        <v>29</v>
      </c>
      <c r="H98" s="334">
        <v>3.4482758620689653</v>
      </c>
      <c r="I98" s="564">
        <v>3.67</v>
      </c>
      <c r="J98" s="593">
        <v>98</v>
      </c>
      <c r="K98" s="342">
        <v>31</v>
      </c>
      <c r="L98" s="334">
        <v>3</v>
      </c>
      <c r="M98" s="564">
        <v>3.61</v>
      </c>
      <c r="N98" s="585">
        <v>113</v>
      </c>
      <c r="O98" s="409">
        <v>35</v>
      </c>
      <c r="P98" s="338">
        <v>3.37</v>
      </c>
      <c r="Q98" s="563">
        <v>3.76</v>
      </c>
      <c r="R98" s="410">
        <v>107</v>
      </c>
      <c r="S98" s="409">
        <v>49</v>
      </c>
      <c r="T98" s="397">
        <v>2.76</v>
      </c>
      <c r="U98" s="562">
        <v>3.28</v>
      </c>
      <c r="V98" s="410">
        <v>105</v>
      </c>
      <c r="W98" s="220"/>
      <c r="X98" s="398"/>
      <c r="Y98" s="464">
        <v>4.03</v>
      </c>
      <c r="Z98" s="410">
        <v>41</v>
      </c>
      <c r="AA98" s="184">
        <f t="shared" si="17"/>
        <v>498</v>
      </c>
      <c r="AC98" s="183"/>
      <c r="AD98" s="183"/>
      <c r="AF98" s="183"/>
    </row>
    <row r="99" spans="1:32" ht="15" customHeight="1" x14ac:dyDescent="0.25">
      <c r="A99" s="73">
        <v>12</v>
      </c>
      <c r="B99" s="106" t="s">
        <v>20</v>
      </c>
      <c r="C99" s="773">
        <v>61</v>
      </c>
      <c r="D99" s="806">
        <v>2.8687999999999998</v>
      </c>
      <c r="E99" s="564">
        <v>3.23</v>
      </c>
      <c r="F99" s="774">
        <v>26</v>
      </c>
      <c r="G99" s="342">
        <v>67</v>
      </c>
      <c r="H99" s="334">
        <v>3.5223880597014925</v>
      </c>
      <c r="I99" s="564">
        <v>3.67</v>
      </c>
      <c r="J99" s="593">
        <v>80</v>
      </c>
      <c r="K99" s="342">
        <v>62</v>
      </c>
      <c r="L99" s="334">
        <v>3.532</v>
      </c>
      <c r="M99" s="564">
        <v>3.61</v>
      </c>
      <c r="N99" s="585">
        <v>67</v>
      </c>
      <c r="O99" s="409">
        <v>49</v>
      </c>
      <c r="P99" s="338">
        <v>3.55</v>
      </c>
      <c r="Q99" s="563">
        <v>3.76</v>
      </c>
      <c r="R99" s="410">
        <v>84</v>
      </c>
      <c r="S99" s="409">
        <v>57</v>
      </c>
      <c r="T99" s="397">
        <v>3.07</v>
      </c>
      <c r="U99" s="562">
        <v>3.28</v>
      </c>
      <c r="V99" s="410">
        <v>84</v>
      </c>
      <c r="W99" s="220">
        <v>1</v>
      </c>
      <c r="X99" s="398">
        <v>4</v>
      </c>
      <c r="Y99" s="464">
        <v>4.03</v>
      </c>
      <c r="Z99" s="410">
        <v>26</v>
      </c>
      <c r="AA99" s="184">
        <f t="shared" si="17"/>
        <v>367</v>
      </c>
      <c r="AC99" s="183"/>
      <c r="AD99" s="183"/>
      <c r="AF99" s="183"/>
    </row>
    <row r="100" spans="1:32" ht="15" customHeight="1" x14ac:dyDescent="0.25">
      <c r="A100" s="73">
        <v>13</v>
      </c>
      <c r="B100" s="106" t="s">
        <v>17</v>
      </c>
      <c r="C100" s="773"/>
      <c r="D100" s="806"/>
      <c r="E100" s="564">
        <v>3.23</v>
      </c>
      <c r="F100" s="774">
        <v>40</v>
      </c>
      <c r="G100" s="342">
        <v>61</v>
      </c>
      <c r="H100" s="334">
        <v>3.557377049180328</v>
      </c>
      <c r="I100" s="564">
        <v>3.67</v>
      </c>
      <c r="J100" s="593">
        <v>70</v>
      </c>
      <c r="K100" s="342">
        <v>54</v>
      </c>
      <c r="L100" s="334">
        <v>3.5739999999999998</v>
      </c>
      <c r="M100" s="564">
        <v>3.61</v>
      </c>
      <c r="N100" s="585">
        <v>61</v>
      </c>
      <c r="O100" s="409">
        <v>57</v>
      </c>
      <c r="P100" s="338">
        <v>3.67</v>
      </c>
      <c r="Q100" s="563">
        <v>3.76</v>
      </c>
      <c r="R100" s="410">
        <v>69</v>
      </c>
      <c r="S100" s="409">
        <v>55</v>
      </c>
      <c r="T100" s="397">
        <v>3.29</v>
      </c>
      <c r="U100" s="562">
        <v>3.28</v>
      </c>
      <c r="V100" s="410">
        <v>54</v>
      </c>
      <c r="W100" s="220"/>
      <c r="X100" s="398"/>
      <c r="Y100" s="464">
        <v>4.03</v>
      </c>
      <c r="Z100" s="410">
        <v>41</v>
      </c>
      <c r="AA100" s="186">
        <f t="shared" si="17"/>
        <v>335</v>
      </c>
      <c r="AC100" s="183"/>
      <c r="AD100" s="183"/>
      <c r="AF100" s="183"/>
    </row>
    <row r="101" spans="1:32" ht="15" customHeight="1" x14ac:dyDescent="0.25">
      <c r="A101" s="73">
        <v>14</v>
      </c>
      <c r="B101" s="106" t="s">
        <v>6</v>
      </c>
      <c r="C101" s="773">
        <v>65</v>
      </c>
      <c r="D101" s="806">
        <v>2.5693000000000001</v>
      </c>
      <c r="E101" s="564">
        <v>3.23</v>
      </c>
      <c r="F101" s="774">
        <v>35</v>
      </c>
      <c r="G101" s="342">
        <v>36</v>
      </c>
      <c r="H101" s="334">
        <v>3.6388888888888888</v>
      </c>
      <c r="I101" s="564">
        <v>3.67</v>
      </c>
      <c r="J101" s="593">
        <v>59</v>
      </c>
      <c r="K101" s="342">
        <v>38</v>
      </c>
      <c r="L101" s="334">
        <v>3.9740000000000002</v>
      </c>
      <c r="M101" s="564">
        <v>3.61</v>
      </c>
      <c r="N101" s="585">
        <v>8</v>
      </c>
      <c r="O101" s="409">
        <v>49</v>
      </c>
      <c r="P101" s="338">
        <v>3.53</v>
      </c>
      <c r="Q101" s="563">
        <v>3.76</v>
      </c>
      <c r="R101" s="410">
        <v>88</v>
      </c>
      <c r="S101" s="409">
        <v>36</v>
      </c>
      <c r="T101" s="397">
        <v>3.17</v>
      </c>
      <c r="U101" s="562">
        <v>3.28</v>
      </c>
      <c r="V101" s="410">
        <v>70</v>
      </c>
      <c r="W101" s="220"/>
      <c r="X101" s="398"/>
      <c r="Y101" s="464">
        <v>4.03</v>
      </c>
      <c r="Z101" s="410">
        <v>41</v>
      </c>
      <c r="AA101" s="370">
        <f t="shared" si="17"/>
        <v>301</v>
      </c>
      <c r="AC101" s="183"/>
      <c r="AD101" s="183"/>
      <c r="AF101" s="183"/>
    </row>
    <row r="102" spans="1:32" ht="15" customHeight="1" x14ac:dyDescent="0.25">
      <c r="A102" s="422">
        <v>15</v>
      </c>
      <c r="B102" s="106" t="s">
        <v>13</v>
      </c>
      <c r="C102" s="773">
        <v>37</v>
      </c>
      <c r="D102" s="806">
        <v>2.7302000000000004</v>
      </c>
      <c r="E102" s="564">
        <v>3.23</v>
      </c>
      <c r="F102" s="774">
        <v>31</v>
      </c>
      <c r="G102" s="342">
        <v>70</v>
      </c>
      <c r="H102" s="334">
        <v>3.657142857142857</v>
      </c>
      <c r="I102" s="564">
        <v>3.67</v>
      </c>
      <c r="J102" s="593">
        <v>54</v>
      </c>
      <c r="K102" s="342">
        <v>56</v>
      </c>
      <c r="L102" s="334">
        <v>3.4464285714285716</v>
      </c>
      <c r="M102" s="564">
        <v>3.61</v>
      </c>
      <c r="N102" s="585">
        <v>81</v>
      </c>
      <c r="O102" s="409">
        <v>54</v>
      </c>
      <c r="P102" s="338">
        <v>3.56</v>
      </c>
      <c r="Q102" s="563">
        <v>3.76</v>
      </c>
      <c r="R102" s="410">
        <v>83</v>
      </c>
      <c r="S102" s="412">
        <v>63</v>
      </c>
      <c r="T102" s="397">
        <v>3.08</v>
      </c>
      <c r="U102" s="562">
        <v>3.28</v>
      </c>
      <c r="V102" s="410">
        <v>80</v>
      </c>
      <c r="W102" s="220">
        <v>2</v>
      </c>
      <c r="X102" s="398">
        <v>4</v>
      </c>
      <c r="Y102" s="464">
        <v>4.03</v>
      </c>
      <c r="Z102" s="410">
        <v>19</v>
      </c>
      <c r="AA102" s="184">
        <f t="shared" si="17"/>
        <v>348</v>
      </c>
      <c r="AC102" s="183"/>
      <c r="AD102" s="183"/>
      <c r="AF102" s="183"/>
    </row>
    <row r="103" spans="1:32" ht="15" customHeight="1" x14ac:dyDescent="0.25">
      <c r="A103" s="73">
        <v>16</v>
      </c>
      <c r="B103" s="106" t="s">
        <v>10</v>
      </c>
      <c r="C103" s="773"/>
      <c r="D103" s="806"/>
      <c r="E103" s="564">
        <v>3.23</v>
      </c>
      <c r="F103" s="774">
        <v>40</v>
      </c>
      <c r="G103" s="342">
        <v>64</v>
      </c>
      <c r="H103" s="334">
        <v>3.453125</v>
      </c>
      <c r="I103" s="564">
        <v>3.67</v>
      </c>
      <c r="J103" s="593">
        <v>97</v>
      </c>
      <c r="K103" s="342">
        <v>70</v>
      </c>
      <c r="L103" s="334">
        <v>3.5571428571428569</v>
      </c>
      <c r="M103" s="564">
        <v>3.61</v>
      </c>
      <c r="N103" s="585">
        <v>62</v>
      </c>
      <c r="O103" s="409">
        <v>65</v>
      </c>
      <c r="P103" s="338">
        <v>3.82</v>
      </c>
      <c r="Q103" s="563">
        <v>3.76</v>
      </c>
      <c r="R103" s="410">
        <v>41</v>
      </c>
      <c r="S103" s="409">
        <v>42</v>
      </c>
      <c r="T103" s="397">
        <v>3.26</v>
      </c>
      <c r="U103" s="562">
        <v>3.28</v>
      </c>
      <c r="V103" s="410">
        <v>60</v>
      </c>
      <c r="W103" s="220"/>
      <c r="X103" s="398"/>
      <c r="Y103" s="464">
        <v>4.03</v>
      </c>
      <c r="Z103" s="410">
        <v>41</v>
      </c>
      <c r="AA103" s="184">
        <f t="shared" si="17"/>
        <v>341</v>
      </c>
      <c r="AC103" s="183"/>
      <c r="AD103" s="183"/>
      <c r="AF103" s="183"/>
    </row>
    <row r="104" spans="1:32" ht="15" customHeight="1" x14ac:dyDescent="0.25">
      <c r="A104" s="73">
        <v>17</v>
      </c>
      <c r="B104" s="106" t="s">
        <v>22</v>
      </c>
      <c r="C104" s="773"/>
      <c r="D104" s="806"/>
      <c r="E104" s="564">
        <v>3.23</v>
      </c>
      <c r="F104" s="774">
        <v>40</v>
      </c>
      <c r="G104" s="342">
        <v>34</v>
      </c>
      <c r="H104" s="334">
        <v>3.5588235294117645</v>
      </c>
      <c r="I104" s="564">
        <v>3.67</v>
      </c>
      <c r="J104" s="593">
        <v>73</v>
      </c>
      <c r="K104" s="342">
        <v>41</v>
      </c>
      <c r="L104" s="334">
        <v>3.3414634146341462</v>
      </c>
      <c r="M104" s="564">
        <v>3.61</v>
      </c>
      <c r="N104" s="585">
        <v>93</v>
      </c>
      <c r="O104" s="409">
        <v>33</v>
      </c>
      <c r="P104" s="338">
        <v>3.55</v>
      </c>
      <c r="Q104" s="563">
        <v>3.76</v>
      </c>
      <c r="R104" s="410">
        <v>85</v>
      </c>
      <c r="S104" s="409">
        <v>36</v>
      </c>
      <c r="T104" s="397">
        <v>3.08</v>
      </c>
      <c r="U104" s="562">
        <v>3.28</v>
      </c>
      <c r="V104" s="410">
        <v>82</v>
      </c>
      <c r="W104" s="220"/>
      <c r="X104" s="398"/>
      <c r="Y104" s="464">
        <v>4.03</v>
      </c>
      <c r="Z104" s="410">
        <v>41</v>
      </c>
      <c r="AA104" s="184">
        <f t="shared" si="17"/>
        <v>414</v>
      </c>
      <c r="AC104" s="183"/>
      <c r="AD104" s="183"/>
      <c r="AF104" s="183"/>
    </row>
    <row r="105" spans="1:32" ht="15" customHeight="1" x14ac:dyDescent="0.25">
      <c r="A105" s="73">
        <v>18</v>
      </c>
      <c r="B105" s="106" t="s">
        <v>15</v>
      </c>
      <c r="C105" s="773">
        <v>51</v>
      </c>
      <c r="D105" s="806">
        <v>2.3725000000000001</v>
      </c>
      <c r="E105" s="564">
        <v>3.23</v>
      </c>
      <c r="F105" s="774">
        <v>38</v>
      </c>
      <c r="G105" s="342">
        <v>55</v>
      </c>
      <c r="H105" s="334">
        <v>3.5090909090909093</v>
      </c>
      <c r="I105" s="564">
        <v>3.67</v>
      </c>
      <c r="J105" s="593">
        <v>85</v>
      </c>
      <c r="K105" s="342">
        <v>62</v>
      </c>
      <c r="L105" s="334">
        <v>3.2419354838709675</v>
      </c>
      <c r="M105" s="564">
        <v>3.61</v>
      </c>
      <c r="N105" s="585">
        <v>104</v>
      </c>
      <c r="O105" s="409">
        <v>32</v>
      </c>
      <c r="P105" s="338">
        <v>3.38</v>
      </c>
      <c r="Q105" s="563">
        <v>3.76</v>
      </c>
      <c r="R105" s="410">
        <v>105</v>
      </c>
      <c r="S105" s="409">
        <v>38</v>
      </c>
      <c r="T105" s="397">
        <v>2.74</v>
      </c>
      <c r="U105" s="562">
        <v>3.28</v>
      </c>
      <c r="V105" s="410">
        <v>107</v>
      </c>
      <c r="W105" s="220"/>
      <c r="X105" s="398"/>
      <c r="Y105" s="464">
        <v>4.03</v>
      </c>
      <c r="Z105" s="410">
        <v>41</v>
      </c>
      <c r="AA105" s="184">
        <f t="shared" si="17"/>
        <v>480</v>
      </c>
      <c r="AC105" s="183"/>
      <c r="AD105" s="183"/>
      <c r="AF105" s="183"/>
    </row>
    <row r="106" spans="1:32" ht="15" customHeight="1" x14ac:dyDescent="0.25">
      <c r="A106" s="73">
        <v>19</v>
      </c>
      <c r="B106" s="106" t="s">
        <v>11</v>
      </c>
      <c r="C106" s="773"/>
      <c r="D106" s="806"/>
      <c r="E106" s="564">
        <v>3.23</v>
      </c>
      <c r="F106" s="774">
        <v>40</v>
      </c>
      <c r="G106" s="342">
        <v>93</v>
      </c>
      <c r="H106" s="334">
        <v>3.3010752688172045</v>
      </c>
      <c r="I106" s="564">
        <v>3.67</v>
      </c>
      <c r="J106" s="593">
        <v>108</v>
      </c>
      <c r="K106" s="342">
        <v>73</v>
      </c>
      <c r="L106" s="334">
        <v>3.4383561643835616</v>
      </c>
      <c r="M106" s="564">
        <v>3.61</v>
      </c>
      <c r="N106" s="585">
        <v>83</v>
      </c>
      <c r="O106" s="409">
        <v>61</v>
      </c>
      <c r="P106" s="338">
        <v>3.46</v>
      </c>
      <c r="Q106" s="563">
        <v>3.76</v>
      </c>
      <c r="R106" s="410">
        <v>95</v>
      </c>
      <c r="S106" s="409">
        <v>44</v>
      </c>
      <c r="T106" s="397">
        <v>3.11</v>
      </c>
      <c r="U106" s="562">
        <v>3.28</v>
      </c>
      <c r="V106" s="410">
        <v>77</v>
      </c>
      <c r="W106" s="220"/>
      <c r="X106" s="398"/>
      <c r="Y106" s="464">
        <v>4.03</v>
      </c>
      <c r="Z106" s="410">
        <v>41</v>
      </c>
      <c r="AA106" s="184">
        <f t="shared" si="17"/>
        <v>444</v>
      </c>
      <c r="AC106" s="183"/>
      <c r="AD106" s="183"/>
      <c r="AF106" s="183"/>
    </row>
    <row r="107" spans="1:32" ht="15" customHeight="1" x14ac:dyDescent="0.25">
      <c r="A107" s="73">
        <v>20</v>
      </c>
      <c r="B107" s="106" t="s">
        <v>8</v>
      </c>
      <c r="C107" s="773"/>
      <c r="D107" s="806"/>
      <c r="E107" s="564">
        <v>3.23</v>
      </c>
      <c r="F107" s="774">
        <v>40</v>
      </c>
      <c r="G107" s="342">
        <v>80</v>
      </c>
      <c r="H107" s="334">
        <v>3.4125000000000001</v>
      </c>
      <c r="I107" s="564">
        <v>3.67</v>
      </c>
      <c r="J107" s="593">
        <v>102</v>
      </c>
      <c r="K107" s="342">
        <v>64</v>
      </c>
      <c r="L107" s="334">
        <v>3.5625</v>
      </c>
      <c r="M107" s="564">
        <v>3.61</v>
      </c>
      <c r="N107" s="585">
        <v>63</v>
      </c>
      <c r="O107" s="409">
        <v>52</v>
      </c>
      <c r="P107" s="338">
        <v>3.6</v>
      </c>
      <c r="Q107" s="563">
        <v>3.76</v>
      </c>
      <c r="R107" s="410">
        <v>78</v>
      </c>
      <c r="S107" s="409">
        <v>40</v>
      </c>
      <c r="T107" s="397">
        <v>2.85</v>
      </c>
      <c r="U107" s="562">
        <v>3.28</v>
      </c>
      <c r="V107" s="410">
        <v>100</v>
      </c>
      <c r="W107" s="220"/>
      <c r="X107" s="398"/>
      <c r="Y107" s="464">
        <v>4.03</v>
      </c>
      <c r="Z107" s="410">
        <v>41</v>
      </c>
      <c r="AA107" s="184">
        <f t="shared" si="17"/>
        <v>424</v>
      </c>
      <c r="AC107" s="183"/>
      <c r="AD107" s="183"/>
      <c r="AF107" s="183"/>
    </row>
    <row r="108" spans="1:32" ht="15" customHeight="1" x14ac:dyDescent="0.25">
      <c r="A108" s="73">
        <v>21</v>
      </c>
      <c r="B108" s="106" t="s">
        <v>24</v>
      </c>
      <c r="C108" s="773">
        <v>84</v>
      </c>
      <c r="D108" s="806">
        <v>3.1547999999999998</v>
      </c>
      <c r="E108" s="564">
        <v>3.23</v>
      </c>
      <c r="F108" s="774">
        <v>18</v>
      </c>
      <c r="G108" s="342">
        <v>47</v>
      </c>
      <c r="H108" s="334">
        <v>3.6382978723404253</v>
      </c>
      <c r="I108" s="564">
        <v>3.67</v>
      </c>
      <c r="J108" s="593">
        <v>56</v>
      </c>
      <c r="K108" s="342">
        <v>69</v>
      </c>
      <c r="L108" s="334">
        <v>3.5652173913043477</v>
      </c>
      <c r="M108" s="564">
        <v>3.61</v>
      </c>
      <c r="N108" s="585">
        <v>60</v>
      </c>
      <c r="O108" s="409">
        <v>59</v>
      </c>
      <c r="P108" s="338">
        <v>4.0199999999999996</v>
      </c>
      <c r="Q108" s="563">
        <v>3.76</v>
      </c>
      <c r="R108" s="410">
        <v>16</v>
      </c>
      <c r="S108" s="409">
        <v>43</v>
      </c>
      <c r="T108" s="397">
        <v>3.16</v>
      </c>
      <c r="U108" s="562">
        <v>3.28</v>
      </c>
      <c r="V108" s="410">
        <v>71</v>
      </c>
      <c r="W108" s="220"/>
      <c r="X108" s="398"/>
      <c r="Y108" s="464">
        <v>4.03</v>
      </c>
      <c r="Z108" s="410">
        <v>41</v>
      </c>
      <c r="AA108" s="184">
        <f t="shared" si="17"/>
        <v>262</v>
      </c>
      <c r="AC108" s="183"/>
      <c r="AD108" s="183"/>
      <c r="AF108" s="183"/>
    </row>
    <row r="109" spans="1:32" ht="15" customHeight="1" x14ac:dyDescent="0.25">
      <c r="A109" s="73">
        <v>22</v>
      </c>
      <c r="B109" s="296" t="s">
        <v>149</v>
      </c>
      <c r="C109" s="775">
        <v>132</v>
      </c>
      <c r="D109" s="808">
        <v>4.0303000000000004</v>
      </c>
      <c r="E109" s="565">
        <v>3.23</v>
      </c>
      <c r="F109" s="776">
        <v>2</v>
      </c>
      <c r="G109" s="342">
        <v>134</v>
      </c>
      <c r="H109" s="334">
        <v>3.6567164179104479</v>
      </c>
      <c r="I109" s="565">
        <v>3.67</v>
      </c>
      <c r="J109" s="593">
        <v>53</v>
      </c>
      <c r="K109" s="342">
        <v>144</v>
      </c>
      <c r="L109" s="334">
        <v>3.7083333333333335</v>
      </c>
      <c r="M109" s="564">
        <v>3.61</v>
      </c>
      <c r="N109" s="585">
        <v>34</v>
      </c>
      <c r="O109" s="409">
        <v>124</v>
      </c>
      <c r="P109" s="338">
        <v>3.76</v>
      </c>
      <c r="Q109" s="563">
        <v>3.76</v>
      </c>
      <c r="R109" s="410">
        <v>50</v>
      </c>
      <c r="S109" s="409">
        <v>94</v>
      </c>
      <c r="T109" s="397">
        <v>3.6</v>
      </c>
      <c r="U109" s="562">
        <v>3.28</v>
      </c>
      <c r="V109" s="410">
        <v>18</v>
      </c>
      <c r="W109" s="220"/>
      <c r="X109" s="398"/>
      <c r="Y109" s="464">
        <v>4.03</v>
      </c>
      <c r="Z109" s="410">
        <v>41</v>
      </c>
      <c r="AA109" s="186">
        <f t="shared" si="17"/>
        <v>198</v>
      </c>
      <c r="AC109" s="183"/>
      <c r="AD109" s="183"/>
      <c r="AF109" s="183"/>
    </row>
    <row r="110" spans="1:32" ht="15" customHeight="1" x14ac:dyDescent="0.25">
      <c r="A110" s="73">
        <v>23</v>
      </c>
      <c r="B110" s="106" t="s">
        <v>18</v>
      </c>
      <c r="C110" s="773">
        <v>133</v>
      </c>
      <c r="D110" s="806">
        <v>3.7072000000000003</v>
      </c>
      <c r="E110" s="564">
        <v>3.23</v>
      </c>
      <c r="F110" s="774">
        <v>4</v>
      </c>
      <c r="G110" s="342">
        <v>108</v>
      </c>
      <c r="H110" s="334">
        <v>3.6944444444444446</v>
      </c>
      <c r="I110" s="564">
        <v>3.67</v>
      </c>
      <c r="J110" s="593">
        <v>45</v>
      </c>
      <c r="K110" s="342">
        <v>85</v>
      </c>
      <c r="L110" s="334">
        <v>3.4823529411764707</v>
      </c>
      <c r="M110" s="564">
        <v>3.61</v>
      </c>
      <c r="N110" s="585">
        <v>75</v>
      </c>
      <c r="O110" s="409">
        <v>68</v>
      </c>
      <c r="P110" s="338">
        <v>3.66</v>
      </c>
      <c r="Q110" s="563">
        <v>3.76</v>
      </c>
      <c r="R110" s="410">
        <v>72</v>
      </c>
      <c r="S110" s="409">
        <v>40</v>
      </c>
      <c r="T110" s="397">
        <v>3</v>
      </c>
      <c r="U110" s="562">
        <v>3.28</v>
      </c>
      <c r="V110" s="410">
        <v>89</v>
      </c>
      <c r="W110" s="220"/>
      <c r="X110" s="398"/>
      <c r="Y110" s="464">
        <v>4.03</v>
      </c>
      <c r="Z110" s="410">
        <v>41</v>
      </c>
      <c r="AA110" s="184">
        <f t="shared" si="17"/>
        <v>326</v>
      </c>
      <c r="AC110" s="183"/>
      <c r="AD110" s="183"/>
      <c r="AF110" s="183"/>
    </row>
    <row r="111" spans="1:32" ht="15" customHeight="1" x14ac:dyDescent="0.25">
      <c r="A111" s="73">
        <v>24</v>
      </c>
      <c r="B111" s="296" t="s">
        <v>150</v>
      </c>
      <c r="C111" s="775"/>
      <c r="D111" s="808"/>
      <c r="E111" s="565">
        <v>3.23</v>
      </c>
      <c r="F111" s="776">
        <v>40</v>
      </c>
      <c r="G111" s="342">
        <v>64</v>
      </c>
      <c r="H111" s="334">
        <v>3.640625</v>
      </c>
      <c r="I111" s="565">
        <v>3.67</v>
      </c>
      <c r="J111" s="593">
        <v>55</v>
      </c>
      <c r="K111" s="342">
        <v>61</v>
      </c>
      <c r="L111" s="334">
        <v>3.6557377049180326</v>
      </c>
      <c r="M111" s="564">
        <v>3.61</v>
      </c>
      <c r="N111" s="585">
        <v>42</v>
      </c>
      <c r="O111" s="409">
        <v>81</v>
      </c>
      <c r="P111" s="338">
        <v>3.94</v>
      </c>
      <c r="Q111" s="563">
        <v>3.76</v>
      </c>
      <c r="R111" s="410">
        <v>21</v>
      </c>
      <c r="S111" s="409">
        <v>77</v>
      </c>
      <c r="T111" s="397">
        <v>3.45</v>
      </c>
      <c r="U111" s="562">
        <v>3.28</v>
      </c>
      <c r="V111" s="410">
        <v>30</v>
      </c>
      <c r="W111" s="220"/>
      <c r="X111" s="398"/>
      <c r="Y111" s="464">
        <v>4.03</v>
      </c>
      <c r="Z111" s="410">
        <v>41</v>
      </c>
      <c r="AA111" s="184">
        <f t="shared" si="17"/>
        <v>229</v>
      </c>
      <c r="AC111" s="183"/>
      <c r="AD111" s="183"/>
      <c r="AF111" s="183"/>
    </row>
    <row r="112" spans="1:32" ht="15" customHeight="1" x14ac:dyDescent="0.25">
      <c r="A112" s="73">
        <v>25</v>
      </c>
      <c r="B112" s="106" t="s">
        <v>4</v>
      </c>
      <c r="C112" s="773"/>
      <c r="D112" s="806"/>
      <c r="E112" s="564">
        <v>3.23</v>
      </c>
      <c r="F112" s="774">
        <v>40</v>
      </c>
      <c r="G112" s="342">
        <v>47</v>
      </c>
      <c r="H112" s="334">
        <v>3.7234042553191489</v>
      </c>
      <c r="I112" s="564">
        <v>3.67</v>
      </c>
      <c r="J112" s="593">
        <v>41</v>
      </c>
      <c r="K112" s="342">
        <v>54</v>
      </c>
      <c r="L112" s="334">
        <v>3.5</v>
      </c>
      <c r="M112" s="564">
        <v>3.61</v>
      </c>
      <c r="N112" s="585">
        <v>72</v>
      </c>
      <c r="O112" s="409">
        <v>64</v>
      </c>
      <c r="P112" s="338">
        <v>3.58</v>
      </c>
      <c r="Q112" s="563">
        <v>3.76</v>
      </c>
      <c r="R112" s="410">
        <v>81</v>
      </c>
      <c r="S112" s="409">
        <v>49</v>
      </c>
      <c r="T112" s="397">
        <v>2.92</v>
      </c>
      <c r="U112" s="562">
        <v>3.28</v>
      </c>
      <c r="V112" s="410">
        <v>95</v>
      </c>
      <c r="W112" s="220"/>
      <c r="X112" s="398"/>
      <c r="Y112" s="464">
        <v>4.03</v>
      </c>
      <c r="Z112" s="410">
        <v>41</v>
      </c>
      <c r="AA112" s="184">
        <f t="shared" si="17"/>
        <v>370</v>
      </c>
      <c r="AC112" s="183"/>
      <c r="AD112" s="183"/>
      <c r="AF112" s="183"/>
    </row>
    <row r="113" spans="1:32" ht="15" customHeight="1" x14ac:dyDescent="0.25">
      <c r="A113" s="73">
        <v>26</v>
      </c>
      <c r="B113" s="296" t="s">
        <v>151</v>
      </c>
      <c r="C113" s="775">
        <v>26</v>
      </c>
      <c r="D113" s="808">
        <v>2.3461999999999996</v>
      </c>
      <c r="E113" s="565">
        <v>3.23</v>
      </c>
      <c r="F113" s="776">
        <v>39</v>
      </c>
      <c r="G113" s="342">
        <v>129</v>
      </c>
      <c r="H113" s="334">
        <v>3.8449612403100777</v>
      </c>
      <c r="I113" s="565">
        <v>3.67</v>
      </c>
      <c r="J113" s="593">
        <v>21</v>
      </c>
      <c r="K113" s="342">
        <v>120</v>
      </c>
      <c r="L113" s="334">
        <v>3.8916666666666666</v>
      </c>
      <c r="M113" s="564">
        <v>3.61</v>
      </c>
      <c r="N113" s="585">
        <v>11</v>
      </c>
      <c r="O113" s="409">
        <v>117</v>
      </c>
      <c r="P113" s="338">
        <v>3.76</v>
      </c>
      <c r="Q113" s="563">
        <v>3.76</v>
      </c>
      <c r="R113" s="410">
        <v>51</v>
      </c>
      <c r="S113" s="409">
        <v>111</v>
      </c>
      <c r="T113" s="397">
        <v>3.55</v>
      </c>
      <c r="U113" s="562">
        <v>3.28</v>
      </c>
      <c r="V113" s="410">
        <v>23</v>
      </c>
      <c r="W113" s="220"/>
      <c r="X113" s="398"/>
      <c r="Y113" s="464">
        <v>4.03</v>
      </c>
      <c r="Z113" s="410">
        <v>41</v>
      </c>
      <c r="AA113" s="184">
        <f t="shared" si="17"/>
        <v>186</v>
      </c>
      <c r="AC113" s="183"/>
      <c r="AD113" s="183"/>
      <c r="AF113" s="183"/>
    </row>
    <row r="114" spans="1:32" ht="15" customHeight="1" x14ac:dyDescent="0.25">
      <c r="A114" s="73">
        <v>27</v>
      </c>
      <c r="B114" s="296" t="s">
        <v>152</v>
      </c>
      <c r="C114" s="775"/>
      <c r="D114" s="808"/>
      <c r="E114" s="565">
        <v>3.23</v>
      </c>
      <c r="F114" s="776">
        <v>40</v>
      </c>
      <c r="G114" s="342">
        <v>166</v>
      </c>
      <c r="H114" s="334">
        <v>3.8373493975903616</v>
      </c>
      <c r="I114" s="565">
        <v>3.67</v>
      </c>
      <c r="J114" s="593">
        <v>20</v>
      </c>
      <c r="K114" s="342">
        <v>122</v>
      </c>
      <c r="L114" s="334">
        <v>3.8688524590163933</v>
      </c>
      <c r="M114" s="564">
        <v>3.61</v>
      </c>
      <c r="N114" s="585">
        <v>14</v>
      </c>
      <c r="O114" s="409">
        <v>142</v>
      </c>
      <c r="P114" s="338">
        <v>3.9</v>
      </c>
      <c r="Q114" s="563">
        <v>3.76</v>
      </c>
      <c r="R114" s="410">
        <v>27</v>
      </c>
      <c r="S114" s="409">
        <v>125</v>
      </c>
      <c r="T114" s="397">
        <v>3.34</v>
      </c>
      <c r="U114" s="562">
        <v>3.28</v>
      </c>
      <c r="V114" s="410">
        <v>45</v>
      </c>
      <c r="W114" s="220">
        <v>6</v>
      </c>
      <c r="X114" s="398">
        <v>3.7</v>
      </c>
      <c r="Y114" s="464">
        <v>4.03</v>
      </c>
      <c r="Z114" s="410">
        <v>33</v>
      </c>
      <c r="AA114" s="184">
        <f t="shared" si="17"/>
        <v>179</v>
      </c>
      <c r="AC114" s="183"/>
      <c r="AD114" s="183"/>
      <c r="AF114" s="183"/>
    </row>
    <row r="115" spans="1:32" ht="15" customHeight="1" x14ac:dyDescent="0.25">
      <c r="A115" s="73">
        <v>28</v>
      </c>
      <c r="B115" s="106" t="s">
        <v>16</v>
      </c>
      <c r="C115" s="773">
        <v>86</v>
      </c>
      <c r="D115" s="806">
        <v>2.8372000000000002</v>
      </c>
      <c r="E115" s="564">
        <v>3.23</v>
      </c>
      <c r="F115" s="774">
        <v>29</v>
      </c>
      <c r="G115" s="342">
        <v>58</v>
      </c>
      <c r="H115" s="334">
        <v>3.9310344827586206</v>
      </c>
      <c r="I115" s="564">
        <v>3.67</v>
      </c>
      <c r="J115" s="593">
        <v>10</v>
      </c>
      <c r="K115" s="342">
        <v>86</v>
      </c>
      <c r="L115" s="334">
        <v>3.6511627906976742</v>
      </c>
      <c r="M115" s="564">
        <v>3.61</v>
      </c>
      <c r="N115" s="585">
        <v>45</v>
      </c>
      <c r="O115" s="409">
        <v>90</v>
      </c>
      <c r="P115" s="338">
        <v>3.86</v>
      </c>
      <c r="Q115" s="563">
        <v>3.76</v>
      </c>
      <c r="R115" s="410">
        <v>31</v>
      </c>
      <c r="S115" s="409">
        <v>83</v>
      </c>
      <c r="T115" s="397">
        <v>3.49</v>
      </c>
      <c r="U115" s="562">
        <v>3.28</v>
      </c>
      <c r="V115" s="410">
        <v>27</v>
      </c>
      <c r="W115" s="220">
        <v>16</v>
      </c>
      <c r="X115" s="398">
        <v>3.4</v>
      </c>
      <c r="Y115" s="464">
        <v>4.03</v>
      </c>
      <c r="Z115" s="410">
        <v>38</v>
      </c>
      <c r="AA115" s="184">
        <f t="shared" si="17"/>
        <v>180</v>
      </c>
      <c r="AC115" s="183"/>
      <c r="AD115" s="183"/>
      <c r="AF115" s="183"/>
    </row>
    <row r="116" spans="1:32" ht="15" customHeight="1" x14ac:dyDescent="0.25">
      <c r="A116" s="73">
        <v>29</v>
      </c>
      <c r="B116" s="296" t="s">
        <v>153</v>
      </c>
      <c r="C116" s="775">
        <v>24</v>
      </c>
      <c r="D116" s="808">
        <v>3.4998999999999993</v>
      </c>
      <c r="E116" s="565">
        <v>3.23</v>
      </c>
      <c r="F116" s="776">
        <v>5</v>
      </c>
      <c r="G116" s="342">
        <v>73</v>
      </c>
      <c r="H116" s="334">
        <v>3.7808219178082192</v>
      </c>
      <c r="I116" s="565">
        <v>3.67</v>
      </c>
      <c r="J116" s="593">
        <v>31</v>
      </c>
      <c r="K116" s="342">
        <v>67</v>
      </c>
      <c r="L116" s="334">
        <v>3.5820895522388061</v>
      </c>
      <c r="M116" s="564">
        <v>3.61</v>
      </c>
      <c r="N116" s="585">
        <v>55</v>
      </c>
      <c r="O116" s="583">
        <v>35</v>
      </c>
      <c r="P116" s="338">
        <v>3.74</v>
      </c>
      <c r="Q116" s="563">
        <v>3.76</v>
      </c>
      <c r="R116" s="410">
        <v>57</v>
      </c>
      <c r="S116" s="583">
        <v>46</v>
      </c>
      <c r="T116" s="397">
        <v>3.39</v>
      </c>
      <c r="U116" s="562">
        <v>3.28</v>
      </c>
      <c r="V116" s="410">
        <v>39</v>
      </c>
      <c r="W116" s="220"/>
      <c r="X116" s="398"/>
      <c r="Y116" s="464">
        <v>4.03</v>
      </c>
      <c r="Z116" s="410">
        <v>41</v>
      </c>
      <c r="AA116" s="184">
        <f t="shared" si="17"/>
        <v>228</v>
      </c>
      <c r="AC116" s="183"/>
      <c r="AD116" s="183"/>
      <c r="AF116" s="183"/>
    </row>
    <row r="117" spans="1:32" ht="15" customHeight="1" x14ac:dyDescent="0.25">
      <c r="A117" s="73">
        <v>30</v>
      </c>
      <c r="B117" s="296" t="s">
        <v>160</v>
      </c>
      <c r="C117" s="775"/>
      <c r="D117" s="808"/>
      <c r="E117" s="565">
        <v>3.23</v>
      </c>
      <c r="F117" s="776">
        <v>40</v>
      </c>
      <c r="G117" s="342">
        <v>25</v>
      </c>
      <c r="H117" s="334">
        <v>4.04</v>
      </c>
      <c r="I117" s="565">
        <v>3.67</v>
      </c>
      <c r="J117" s="593">
        <v>5</v>
      </c>
      <c r="K117" s="342"/>
      <c r="L117" s="334"/>
      <c r="M117" s="564">
        <v>3.61</v>
      </c>
      <c r="N117" s="585">
        <v>115</v>
      </c>
      <c r="O117" s="583"/>
      <c r="P117" s="338"/>
      <c r="Q117" s="563">
        <v>3.76</v>
      </c>
      <c r="R117" s="410">
        <v>117</v>
      </c>
      <c r="S117" s="583"/>
      <c r="T117" s="397"/>
      <c r="U117" s="562">
        <v>3.28</v>
      </c>
      <c r="V117" s="410">
        <v>117</v>
      </c>
      <c r="W117" s="220"/>
      <c r="X117" s="398"/>
      <c r="Y117" s="464">
        <v>4.03</v>
      </c>
      <c r="Z117" s="410">
        <v>41</v>
      </c>
      <c r="AA117" s="184">
        <f t="shared" ref="AA117" si="18">Z117+V117+R117+N117+J117+F117</f>
        <v>435</v>
      </c>
      <c r="AC117" s="183"/>
      <c r="AD117" s="183"/>
      <c r="AF117" s="183"/>
    </row>
    <row r="118" spans="1:32" ht="15" customHeight="1" thickBot="1" x14ac:dyDescent="0.3">
      <c r="A118" s="187">
        <v>31</v>
      </c>
      <c r="B118" s="282" t="s">
        <v>163</v>
      </c>
      <c r="C118" s="790">
        <v>26</v>
      </c>
      <c r="D118" s="814">
        <v>4.1157000000000004</v>
      </c>
      <c r="E118" s="791">
        <v>3.23</v>
      </c>
      <c r="F118" s="792">
        <v>1</v>
      </c>
      <c r="G118" s="597"/>
      <c r="H118" s="598"/>
      <c r="I118" s="599">
        <v>3.67</v>
      </c>
      <c r="J118" s="600">
        <v>114</v>
      </c>
      <c r="K118" s="601"/>
      <c r="L118" s="599"/>
      <c r="M118" s="599">
        <v>3.61</v>
      </c>
      <c r="N118" s="602">
        <v>115</v>
      </c>
      <c r="O118" s="603"/>
      <c r="P118" s="604"/>
      <c r="Q118" s="605">
        <v>3.76</v>
      </c>
      <c r="R118" s="606">
        <v>117</v>
      </c>
      <c r="S118" s="603"/>
      <c r="T118" s="607"/>
      <c r="U118" s="608">
        <v>3.28</v>
      </c>
      <c r="V118" s="606">
        <v>117</v>
      </c>
      <c r="W118" s="609"/>
      <c r="X118" s="610"/>
      <c r="Y118" s="611">
        <v>4.03</v>
      </c>
      <c r="Z118" s="606">
        <v>41</v>
      </c>
      <c r="AA118" s="186">
        <f t="shared" si="17"/>
        <v>505</v>
      </c>
      <c r="AC118" s="183"/>
      <c r="AD118" s="183"/>
      <c r="AF118" s="183"/>
    </row>
    <row r="119" spans="1:32" ht="15" customHeight="1" thickBot="1" x14ac:dyDescent="0.3">
      <c r="A119" s="360"/>
      <c r="B119" s="361" t="s">
        <v>144</v>
      </c>
      <c r="C119" s="550">
        <f>SUM(C120:C130)</f>
        <v>102</v>
      </c>
      <c r="D119" s="403">
        <f>AVERAGE(D120:D130)</f>
        <v>2.8883999999999999</v>
      </c>
      <c r="E119" s="215">
        <v>3.23</v>
      </c>
      <c r="F119" s="551"/>
      <c r="G119" s="550">
        <f>SUM(G120:G130)</f>
        <v>437</v>
      </c>
      <c r="H119" s="215">
        <f>AVERAGE(H120:H130)</f>
        <v>3.6899698171539219</v>
      </c>
      <c r="I119" s="216">
        <v>3.67</v>
      </c>
      <c r="J119" s="551"/>
      <c r="K119" s="362">
        <f>SUM(K120:K130)</f>
        <v>424</v>
      </c>
      <c r="L119" s="403">
        <f>AVERAGE(L120:L130)</f>
        <v>3.5593000000000004</v>
      </c>
      <c r="M119" s="215">
        <f t="shared" ref="M119" si="19">$L$132</f>
        <v>3.61</v>
      </c>
      <c r="N119" s="363"/>
      <c r="O119" s="396">
        <f>SUM(O120:O130)</f>
        <v>371</v>
      </c>
      <c r="P119" s="364">
        <f>AVERAGE(P120:P130)</f>
        <v>3.6749999999999994</v>
      </c>
      <c r="Q119" s="393">
        <f t="shared" ref="Q119" si="20">$P$132</f>
        <v>3.76</v>
      </c>
      <c r="R119" s="395"/>
      <c r="S119" s="396">
        <f>SUM(S120:S130)</f>
        <v>345</v>
      </c>
      <c r="T119" s="365">
        <f>AVERAGE(T120:T130)</f>
        <v>3.4450000000000003</v>
      </c>
      <c r="U119" s="366">
        <f t="shared" ref="U119" si="21">$T$132</f>
        <v>3.28</v>
      </c>
      <c r="V119" s="395"/>
      <c r="W119" s="413">
        <f>SUM(W120:W130)</f>
        <v>12</v>
      </c>
      <c r="X119" s="367">
        <f>AVERAGE(X120:X130)</f>
        <v>3.9333333333333336</v>
      </c>
      <c r="Y119" s="368">
        <f t="shared" ref="Y119" si="22">$X$132</f>
        <v>4.03</v>
      </c>
      <c r="Z119" s="395"/>
      <c r="AA119" s="369"/>
      <c r="AC119" s="183"/>
      <c r="AD119" s="183"/>
      <c r="AF119" s="183"/>
    </row>
    <row r="120" spans="1:32" ht="15" customHeight="1" x14ac:dyDescent="0.25">
      <c r="A120" s="181">
        <v>1</v>
      </c>
      <c r="B120" s="425" t="s">
        <v>103</v>
      </c>
      <c r="C120" s="786"/>
      <c r="D120" s="815"/>
      <c r="E120" s="426">
        <v>3.23</v>
      </c>
      <c r="F120" s="787">
        <v>40</v>
      </c>
      <c r="G120" s="526">
        <v>39</v>
      </c>
      <c r="H120" s="429">
        <v>4.1282051282051286</v>
      </c>
      <c r="I120" s="426">
        <v>3.67</v>
      </c>
      <c r="J120" s="594">
        <v>2</v>
      </c>
      <c r="K120" s="482">
        <v>35</v>
      </c>
      <c r="L120" s="429">
        <v>4.1139999999999999</v>
      </c>
      <c r="M120" s="426">
        <v>3.61</v>
      </c>
      <c r="N120" s="427">
        <v>2</v>
      </c>
      <c r="O120" s="428">
        <v>54</v>
      </c>
      <c r="P120" s="429">
        <v>4.1900000000000004</v>
      </c>
      <c r="Q120" s="577">
        <v>3.76</v>
      </c>
      <c r="R120" s="430">
        <v>4</v>
      </c>
      <c r="S120" s="428">
        <v>59</v>
      </c>
      <c r="T120" s="431">
        <v>3.88</v>
      </c>
      <c r="U120" s="576">
        <v>3.28</v>
      </c>
      <c r="V120" s="430">
        <v>3</v>
      </c>
      <c r="W120" s="432"/>
      <c r="X120" s="433"/>
      <c r="Y120" s="575">
        <v>4.03</v>
      </c>
      <c r="Z120" s="430">
        <v>41</v>
      </c>
      <c r="AA120" s="182">
        <f t="shared" si="17"/>
        <v>92</v>
      </c>
      <c r="AC120" s="183"/>
      <c r="AD120" s="183"/>
      <c r="AF120" s="183"/>
    </row>
    <row r="121" spans="1:32" ht="15" customHeight="1" x14ac:dyDescent="0.25">
      <c r="A121" s="73">
        <v>2</v>
      </c>
      <c r="B121" s="105" t="s">
        <v>156</v>
      </c>
      <c r="C121" s="764"/>
      <c r="D121" s="807"/>
      <c r="E121" s="405">
        <v>3.23</v>
      </c>
      <c r="F121" s="765">
        <v>40</v>
      </c>
      <c r="G121" s="404"/>
      <c r="H121" s="405"/>
      <c r="I121" s="405">
        <v>3.67</v>
      </c>
      <c r="J121" s="593">
        <v>114</v>
      </c>
      <c r="K121" s="343">
        <v>7</v>
      </c>
      <c r="L121" s="338">
        <v>3.1429999999999998</v>
      </c>
      <c r="M121" s="405">
        <v>3.61</v>
      </c>
      <c r="N121" s="406">
        <v>108</v>
      </c>
      <c r="O121" s="409">
        <v>13</v>
      </c>
      <c r="P121" s="338">
        <v>3.38</v>
      </c>
      <c r="Q121" s="563">
        <v>3.76</v>
      </c>
      <c r="R121" s="410">
        <v>106</v>
      </c>
      <c r="S121" s="412">
        <v>8</v>
      </c>
      <c r="T121" s="397">
        <v>3.88</v>
      </c>
      <c r="U121" s="562">
        <v>3.28</v>
      </c>
      <c r="V121" s="410">
        <v>5</v>
      </c>
      <c r="W121" s="220">
        <v>1</v>
      </c>
      <c r="X121" s="398">
        <v>4</v>
      </c>
      <c r="Y121" s="464">
        <v>4.03</v>
      </c>
      <c r="Z121" s="410">
        <v>27</v>
      </c>
      <c r="AA121" s="184">
        <f t="shared" si="17"/>
        <v>400</v>
      </c>
      <c r="AC121" s="183"/>
      <c r="AD121" s="183"/>
      <c r="AF121" s="183"/>
    </row>
    <row r="122" spans="1:32" ht="15" customHeight="1" x14ac:dyDescent="0.25">
      <c r="A122" s="74">
        <v>3</v>
      </c>
      <c r="B122" s="105" t="s">
        <v>106</v>
      </c>
      <c r="C122" s="764"/>
      <c r="D122" s="807"/>
      <c r="E122" s="405">
        <v>3.23</v>
      </c>
      <c r="F122" s="765">
        <v>40</v>
      </c>
      <c r="G122" s="343">
        <v>49</v>
      </c>
      <c r="H122" s="338">
        <v>3.9591836734693877</v>
      </c>
      <c r="I122" s="405">
        <v>3.67</v>
      </c>
      <c r="J122" s="593">
        <v>8</v>
      </c>
      <c r="K122" s="343">
        <v>50</v>
      </c>
      <c r="L122" s="338">
        <v>3.72</v>
      </c>
      <c r="M122" s="405">
        <v>3.61</v>
      </c>
      <c r="N122" s="406">
        <v>33</v>
      </c>
      <c r="O122" s="409">
        <v>35</v>
      </c>
      <c r="P122" s="338">
        <v>3.91</v>
      </c>
      <c r="Q122" s="563">
        <v>3.76</v>
      </c>
      <c r="R122" s="410">
        <v>26</v>
      </c>
      <c r="S122" s="409">
        <v>37</v>
      </c>
      <c r="T122" s="397">
        <v>3.38</v>
      </c>
      <c r="U122" s="562">
        <v>3.28</v>
      </c>
      <c r="V122" s="410">
        <v>41</v>
      </c>
      <c r="W122" s="416"/>
      <c r="X122" s="398"/>
      <c r="Y122" s="464">
        <v>4.03</v>
      </c>
      <c r="Z122" s="410">
        <v>41</v>
      </c>
      <c r="AA122" s="184">
        <f t="shared" si="17"/>
        <v>189</v>
      </c>
      <c r="AC122" s="183"/>
      <c r="AD122" s="183"/>
      <c r="AF122" s="183"/>
    </row>
    <row r="123" spans="1:32" ht="15" customHeight="1" x14ac:dyDescent="0.25">
      <c r="A123" s="74">
        <v>4</v>
      </c>
      <c r="B123" s="105" t="s">
        <v>102</v>
      </c>
      <c r="C123" s="764"/>
      <c r="D123" s="807"/>
      <c r="E123" s="405">
        <v>3.23</v>
      </c>
      <c r="F123" s="765">
        <v>40</v>
      </c>
      <c r="G123" s="343">
        <v>47</v>
      </c>
      <c r="H123" s="338">
        <v>3.8936170212765959</v>
      </c>
      <c r="I123" s="405">
        <v>3.67</v>
      </c>
      <c r="J123" s="593">
        <v>15</v>
      </c>
      <c r="K123" s="343">
        <v>63</v>
      </c>
      <c r="L123" s="338">
        <v>3.8730000000000002</v>
      </c>
      <c r="M123" s="405">
        <v>3.61</v>
      </c>
      <c r="N123" s="406">
        <v>15</v>
      </c>
      <c r="O123" s="409">
        <v>46</v>
      </c>
      <c r="P123" s="338">
        <v>4.1100000000000003</v>
      </c>
      <c r="Q123" s="563">
        <v>3.76</v>
      </c>
      <c r="R123" s="410">
        <v>9</v>
      </c>
      <c r="S123" s="409">
        <v>46</v>
      </c>
      <c r="T123" s="397">
        <v>3.67</v>
      </c>
      <c r="U123" s="562">
        <v>3.28</v>
      </c>
      <c r="V123" s="410">
        <v>13</v>
      </c>
      <c r="W123" s="416"/>
      <c r="X123" s="398"/>
      <c r="Y123" s="464">
        <v>4.03</v>
      </c>
      <c r="Z123" s="410">
        <v>41</v>
      </c>
      <c r="AA123" s="184">
        <f t="shared" si="17"/>
        <v>133</v>
      </c>
      <c r="AC123" s="183"/>
      <c r="AD123" s="183"/>
      <c r="AF123" s="183"/>
    </row>
    <row r="124" spans="1:32" ht="15" customHeight="1" x14ac:dyDescent="0.25">
      <c r="A124" s="74">
        <v>5</v>
      </c>
      <c r="B124" s="105" t="s">
        <v>72</v>
      </c>
      <c r="C124" s="764"/>
      <c r="D124" s="807"/>
      <c r="E124" s="405">
        <v>3.23</v>
      </c>
      <c r="F124" s="765">
        <v>40</v>
      </c>
      <c r="G124" s="343">
        <v>27</v>
      </c>
      <c r="H124" s="338">
        <v>3.4074074074074074</v>
      </c>
      <c r="I124" s="405">
        <v>3.67</v>
      </c>
      <c r="J124" s="593">
        <v>103</v>
      </c>
      <c r="K124" s="343">
        <v>39</v>
      </c>
      <c r="L124" s="338">
        <v>3.3330000000000002</v>
      </c>
      <c r="M124" s="405">
        <v>3.61</v>
      </c>
      <c r="N124" s="406">
        <v>94</v>
      </c>
      <c r="O124" s="409">
        <v>22</v>
      </c>
      <c r="P124" s="338">
        <v>3.32</v>
      </c>
      <c r="Q124" s="563">
        <v>3.76</v>
      </c>
      <c r="R124" s="410">
        <v>110</v>
      </c>
      <c r="S124" s="409">
        <v>26</v>
      </c>
      <c r="T124" s="397">
        <v>3.62</v>
      </c>
      <c r="U124" s="562">
        <v>3.28</v>
      </c>
      <c r="V124" s="410">
        <v>17</v>
      </c>
      <c r="W124" s="416"/>
      <c r="X124" s="398"/>
      <c r="Y124" s="464">
        <v>4.03</v>
      </c>
      <c r="Z124" s="410">
        <v>41</v>
      </c>
      <c r="AA124" s="370">
        <f t="shared" si="17"/>
        <v>405</v>
      </c>
      <c r="AC124" s="183"/>
      <c r="AD124" s="183"/>
      <c r="AF124" s="183"/>
    </row>
    <row r="125" spans="1:32" ht="15" customHeight="1" x14ac:dyDescent="0.25">
      <c r="A125" s="74">
        <v>6</v>
      </c>
      <c r="B125" s="105" t="s">
        <v>155</v>
      </c>
      <c r="C125" s="764"/>
      <c r="D125" s="807"/>
      <c r="E125" s="405">
        <v>3.23</v>
      </c>
      <c r="F125" s="765">
        <v>40</v>
      </c>
      <c r="G125" s="343">
        <v>46</v>
      </c>
      <c r="H125" s="338">
        <v>4.0217391304347823</v>
      </c>
      <c r="I125" s="405">
        <v>3.67</v>
      </c>
      <c r="J125" s="593">
        <v>7</v>
      </c>
      <c r="K125" s="343">
        <v>67</v>
      </c>
      <c r="L125" s="338">
        <v>3.9849999999999999</v>
      </c>
      <c r="M125" s="405">
        <v>3.61</v>
      </c>
      <c r="N125" s="406">
        <v>5</v>
      </c>
      <c r="O125" s="409">
        <v>56</v>
      </c>
      <c r="P125" s="338">
        <v>4.13</v>
      </c>
      <c r="Q125" s="563">
        <v>3.76</v>
      </c>
      <c r="R125" s="410">
        <v>8</v>
      </c>
      <c r="S125" s="409">
        <v>60</v>
      </c>
      <c r="T125" s="397">
        <v>3.75</v>
      </c>
      <c r="U125" s="562">
        <v>3.28</v>
      </c>
      <c r="V125" s="410">
        <v>8</v>
      </c>
      <c r="W125" s="415">
        <v>9</v>
      </c>
      <c r="X125" s="398">
        <v>4.3</v>
      </c>
      <c r="Y125" s="464">
        <v>4.03</v>
      </c>
      <c r="Z125" s="410">
        <v>7</v>
      </c>
      <c r="AA125" s="184">
        <f t="shared" si="17"/>
        <v>75</v>
      </c>
      <c r="AC125" s="183"/>
      <c r="AD125" s="183"/>
      <c r="AF125" s="183"/>
    </row>
    <row r="126" spans="1:32" ht="15" customHeight="1" x14ac:dyDescent="0.25">
      <c r="A126" s="74">
        <v>7</v>
      </c>
      <c r="B126" s="105" t="s">
        <v>154</v>
      </c>
      <c r="C126" s="764"/>
      <c r="D126" s="807"/>
      <c r="E126" s="405">
        <v>3.23</v>
      </c>
      <c r="F126" s="765">
        <v>40</v>
      </c>
      <c r="G126" s="404"/>
      <c r="H126" s="405"/>
      <c r="I126" s="405">
        <v>3.67</v>
      </c>
      <c r="J126" s="593">
        <v>114</v>
      </c>
      <c r="K126" s="343">
        <v>21</v>
      </c>
      <c r="L126" s="338">
        <v>3.286</v>
      </c>
      <c r="M126" s="405">
        <v>3.61</v>
      </c>
      <c r="N126" s="406">
        <v>101</v>
      </c>
      <c r="O126" s="409">
        <v>15</v>
      </c>
      <c r="P126" s="338">
        <v>3</v>
      </c>
      <c r="Q126" s="563">
        <v>3.76</v>
      </c>
      <c r="R126" s="410">
        <v>115</v>
      </c>
      <c r="S126" s="409">
        <v>25</v>
      </c>
      <c r="T126" s="397">
        <v>2.8</v>
      </c>
      <c r="U126" s="562">
        <v>3.28</v>
      </c>
      <c r="V126" s="410">
        <v>102</v>
      </c>
      <c r="W126" s="416"/>
      <c r="X126" s="398"/>
      <c r="Y126" s="464">
        <v>4.03</v>
      </c>
      <c r="Z126" s="410">
        <v>41</v>
      </c>
      <c r="AA126" s="184">
        <f t="shared" si="17"/>
        <v>513</v>
      </c>
      <c r="AC126" s="183"/>
      <c r="AD126" s="183"/>
      <c r="AF126" s="183"/>
    </row>
    <row r="127" spans="1:32" ht="15" customHeight="1" x14ac:dyDescent="0.25">
      <c r="A127" s="74">
        <v>8</v>
      </c>
      <c r="B127" s="105" t="s">
        <v>104</v>
      </c>
      <c r="C127" s="764"/>
      <c r="D127" s="807"/>
      <c r="E127" s="405">
        <v>3.23</v>
      </c>
      <c r="F127" s="765">
        <v>40</v>
      </c>
      <c r="G127" s="343">
        <v>47</v>
      </c>
      <c r="H127" s="338">
        <v>3.5744680851063828</v>
      </c>
      <c r="I127" s="405">
        <v>3.67</v>
      </c>
      <c r="J127" s="593">
        <v>69</v>
      </c>
      <c r="K127" s="343">
        <v>42</v>
      </c>
      <c r="L127" s="338">
        <v>3.4279999999999999</v>
      </c>
      <c r="M127" s="405">
        <v>3.61</v>
      </c>
      <c r="N127" s="406">
        <v>86</v>
      </c>
      <c r="O127" s="409">
        <v>40</v>
      </c>
      <c r="P127" s="338">
        <v>3.7</v>
      </c>
      <c r="Q127" s="563">
        <v>3.76</v>
      </c>
      <c r="R127" s="410">
        <v>63</v>
      </c>
      <c r="S127" s="409">
        <v>28</v>
      </c>
      <c r="T127" s="397">
        <v>3.29</v>
      </c>
      <c r="U127" s="562">
        <v>3.28</v>
      </c>
      <c r="V127" s="410">
        <v>55</v>
      </c>
      <c r="W127" s="220">
        <v>2</v>
      </c>
      <c r="X127" s="398">
        <v>3.5</v>
      </c>
      <c r="Y127" s="464">
        <v>4.03</v>
      </c>
      <c r="Z127" s="410">
        <v>37</v>
      </c>
      <c r="AA127" s="184">
        <f t="shared" si="17"/>
        <v>350</v>
      </c>
      <c r="AD127" s="183"/>
    </row>
    <row r="128" spans="1:32" ht="15" customHeight="1" x14ac:dyDescent="0.25">
      <c r="A128" s="73">
        <v>9</v>
      </c>
      <c r="B128" s="105" t="s">
        <v>71</v>
      </c>
      <c r="C128" s="764">
        <v>31</v>
      </c>
      <c r="D128" s="807">
        <v>2.9036</v>
      </c>
      <c r="E128" s="405">
        <v>3.23</v>
      </c>
      <c r="F128" s="765">
        <v>25</v>
      </c>
      <c r="G128" s="343">
        <v>23</v>
      </c>
      <c r="H128" s="338">
        <v>2.9565217391304346</v>
      </c>
      <c r="I128" s="405">
        <v>3.67</v>
      </c>
      <c r="J128" s="593">
        <v>113</v>
      </c>
      <c r="K128" s="343">
        <v>28</v>
      </c>
      <c r="L128" s="338">
        <v>3.0710000000000002</v>
      </c>
      <c r="M128" s="405">
        <v>3.61</v>
      </c>
      <c r="N128" s="406">
        <v>112</v>
      </c>
      <c r="O128" s="409">
        <v>35</v>
      </c>
      <c r="P128" s="338">
        <v>3.14</v>
      </c>
      <c r="Q128" s="563">
        <v>3.76</v>
      </c>
      <c r="R128" s="410">
        <v>114</v>
      </c>
      <c r="S128" s="409">
        <v>23</v>
      </c>
      <c r="T128" s="397">
        <v>3</v>
      </c>
      <c r="U128" s="562">
        <v>3.28</v>
      </c>
      <c r="V128" s="410">
        <v>90</v>
      </c>
      <c r="W128" s="416"/>
      <c r="X128" s="398"/>
      <c r="Y128" s="464">
        <v>4.03</v>
      </c>
      <c r="Z128" s="410">
        <v>41</v>
      </c>
      <c r="AA128" s="424">
        <f t="shared" si="17"/>
        <v>495</v>
      </c>
      <c r="AD128" s="183"/>
    </row>
    <row r="129" spans="1:30" ht="15" customHeight="1" x14ac:dyDescent="0.25">
      <c r="A129" s="73">
        <v>10</v>
      </c>
      <c r="B129" s="105" t="s">
        <v>159</v>
      </c>
      <c r="C129" s="764"/>
      <c r="D129" s="807"/>
      <c r="E129" s="405">
        <v>3.23</v>
      </c>
      <c r="F129" s="765">
        <v>40</v>
      </c>
      <c r="G129" s="343">
        <v>159</v>
      </c>
      <c r="H129" s="338">
        <v>3.5786163522012577</v>
      </c>
      <c r="I129" s="405">
        <v>3.67</v>
      </c>
      <c r="J129" s="593">
        <v>66</v>
      </c>
      <c r="K129" s="343">
        <v>72</v>
      </c>
      <c r="L129" s="338">
        <v>3.64</v>
      </c>
      <c r="M129" s="405">
        <v>3.61</v>
      </c>
      <c r="N129" s="406">
        <v>50</v>
      </c>
      <c r="O129" s="409">
        <v>55</v>
      </c>
      <c r="P129" s="338">
        <v>3.87</v>
      </c>
      <c r="Q129" s="563">
        <v>3.76</v>
      </c>
      <c r="R129" s="410">
        <v>29</v>
      </c>
      <c r="S129" s="409">
        <v>33</v>
      </c>
      <c r="T129" s="397">
        <v>3.18</v>
      </c>
      <c r="U129" s="562">
        <v>3.28</v>
      </c>
      <c r="V129" s="410">
        <v>68</v>
      </c>
      <c r="W129" s="416"/>
      <c r="X129" s="398"/>
      <c r="Y129" s="464">
        <v>4.03</v>
      </c>
      <c r="Z129" s="410">
        <v>41</v>
      </c>
      <c r="AA129" s="424">
        <f t="shared" ref="AA129" si="23">Z129+V129+R129+N129+J129+F129</f>
        <v>294</v>
      </c>
      <c r="AD129" s="183"/>
    </row>
    <row r="130" spans="1:30" ht="15" customHeight="1" thickBot="1" x14ac:dyDescent="0.3">
      <c r="A130" s="187">
        <v>11</v>
      </c>
      <c r="B130" s="630" t="s">
        <v>161</v>
      </c>
      <c r="C130" s="788">
        <v>71</v>
      </c>
      <c r="D130" s="816">
        <v>2.8731999999999993</v>
      </c>
      <c r="E130" s="615">
        <v>3.23</v>
      </c>
      <c r="F130" s="789">
        <v>27</v>
      </c>
      <c r="G130" s="613"/>
      <c r="H130" s="614"/>
      <c r="I130" s="615">
        <v>3.67</v>
      </c>
      <c r="J130" s="616">
        <v>114</v>
      </c>
      <c r="K130" s="617"/>
      <c r="L130" s="614"/>
      <c r="M130" s="618">
        <v>3.61</v>
      </c>
      <c r="N130" s="619">
        <v>115</v>
      </c>
      <c r="O130" s="620"/>
      <c r="P130" s="621"/>
      <c r="Q130" s="622">
        <v>3.76</v>
      </c>
      <c r="R130" s="623">
        <v>117</v>
      </c>
      <c r="S130" s="620"/>
      <c r="T130" s="624"/>
      <c r="U130" s="625">
        <v>3.28</v>
      </c>
      <c r="V130" s="623">
        <v>117</v>
      </c>
      <c r="W130" s="626"/>
      <c r="X130" s="627"/>
      <c r="Y130" s="628">
        <v>4.03</v>
      </c>
      <c r="Z130" s="623">
        <v>41</v>
      </c>
      <c r="AA130" s="629">
        <f t="shared" si="17"/>
        <v>531</v>
      </c>
      <c r="AD130" s="183"/>
    </row>
    <row r="131" spans="1:30" x14ac:dyDescent="0.25">
      <c r="A131" s="417" t="s">
        <v>157</v>
      </c>
      <c r="B131" s="188"/>
      <c r="C131" s="188"/>
      <c r="D131" s="419">
        <f>$D$4</f>
        <v>3.0643179487179473</v>
      </c>
      <c r="E131" s="188"/>
      <c r="F131" s="188"/>
      <c r="G131" s="188"/>
      <c r="H131" s="419">
        <f>$H$4</f>
        <v>3.6488770834982183</v>
      </c>
      <c r="I131" s="188"/>
      <c r="J131" s="188"/>
      <c r="K131" s="188"/>
      <c r="L131" s="419">
        <f>$L$4</f>
        <v>3.5764292923755416</v>
      </c>
      <c r="M131" s="188"/>
      <c r="N131" s="188"/>
      <c r="O131" s="189"/>
      <c r="P131" s="333">
        <f>$P$4</f>
        <v>3.7155172413793087</v>
      </c>
      <c r="Q131" s="1"/>
      <c r="R131" s="1"/>
      <c r="S131" s="1"/>
      <c r="T131" s="1">
        <f>$T$4</f>
        <v>3.2242241379310355</v>
      </c>
      <c r="U131" s="1"/>
      <c r="V131" s="1"/>
      <c r="W131" s="1"/>
      <c r="X131" s="1">
        <f>$X$4</f>
        <v>3.9937499999999999</v>
      </c>
      <c r="Y131" s="1"/>
    </row>
    <row r="132" spans="1:30" x14ac:dyDescent="0.25">
      <c r="A132" s="418" t="s">
        <v>158</v>
      </c>
      <c r="D132" s="390">
        <v>3.23</v>
      </c>
      <c r="H132" s="390">
        <v>3.67</v>
      </c>
      <c r="L132" s="390">
        <v>3.61</v>
      </c>
      <c r="M132" s="390"/>
      <c r="N132" s="390"/>
      <c r="O132" s="390"/>
      <c r="P132" s="89">
        <v>3.76</v>
      </c>
      <c r="Q132" s="190"/>
      <c r="R132" s="190"/>
      <c r="S132" s="190"/>
      <c r="T132" s="190">
        <v>3.28</v>
      </c>
      <c r="U132" s="190"/>
      <c r="V132" s="190"/>
      <c r="W132" s="190"/>
      <c r="X132" s="190">
        <v>4.03</v>
      </c>
      <c r="Y132" s="190"/>
      <c r="Z132" s="390"/>
    </row>
  </sheetData>
  <mergeCells count="9">
    <mergeCell ref="AA2:AA3"/>
    <mergeCell ref="A2:A3"/>
    <mergeCell ref="B2:B3"/>
    <mergeCell ref="K2:N2"/>
    <mergeCell ref="O2:R2"/>
    <mergeCell ref="S2:V2"/>
    <mergeCell ref="W2:Z2"/>
    <mergeCell ref="G2:J2"/>
    <mergeCell ref="C2:F2"/>
  </mergeCells>
  <conditionalFormatting sqref="X4:X132">
    <cfRule type="cellIs" dxfId="130" priority="23" stopIfTrue="1" operator="equal">
      <formula>$X$131</formula>
    </cfRule>
    <cfRule type="containsBlanks" dxfId="129" priority="24" stopIfTrue="1">
      <formula>LEN(TRIM(X4))=0</formula>
    </cfRule>
    <cfRule type="cellIs" dxfId="128" priority="25" stopIfTrue="1" operator="lessThan">
      <formula>3.5</formula>
    </cfRule>
    <cfRule type="cellIs" dxfId="127" priority="26" stopIfTrue="1" operator="between">
      <formula>$X$131</formula>
      <formula>3.5</formula>
    </cfRule>
    <cfRule type="cellIs" dxfId="126" priority="27" stopIfTrue="1" operator="between">
      <formula>4.499</formula>
      <formula>$X$131</formula>
    </cfRule>
    <cfRule type="cellIs" dxfId="125" priority="28" stopIfTrue="1" operator="greaterThanOrEqual">
      <formula>4.5</formula>
    </cfRule>
  </conditionalFormatting>
  <conditionalFormatting sqref="T4:T132">
    <cfRule type="containsBlanks" dxfId="124" priority="5" stopIfTrue="1">
      <formula>LEN(TRIM(T4))=0</formula>
    </cfRule>
    <cfRule type="cellIs" dxfId="123" priority="6" stopIfTrue="1" operator="lessThan">
      <formula>3.5</formula>
    </cfRule>
    <cfRule type="cellIs" dxfId="122" priority="7" stopIfTrue="1" operator="between">
      <formula>3.5</formula>
      <formula>4</formula>
    </cfRule>
    <cfRule type="cellIs" dxfId="121" priority="8" stopIfTrue="1" operator="between">
      <formula>4.5</formula>
      <formula>4</formula>
    </cfRule>
  </conditionalFormatting>
  <conditionalFormatting sqref="P4:P132">
    <cfRule type="containsBlanks" dxfId="120" priority="16" stopIfTrue="1">
      <formula>LEN(TRIM(P4))=0</formula>
    </cfRule>
    <cfRule type="cellIs" dxfId="119" priority="17" stopIfTrue="1" operator="equal">
      <formula>$P$131</formula>
    </cfRule>
    <cfRule type="cellIs" dxfId="118" priority="18" stopIfTrue="1" operator="lessThan">
      <formula>3.5</formula>
    </cfRule>
    <cfRule type="cellIs" dxfId="117" priority="19" stopIfTrue="1" operator="between">
      <formula>$P$131</formula>
      <formula>3.5</formula>
    </cfRule>
    <cfRule type="cellIs" dxfId="116" priority="20" stopIfTrue="1" operator="between">
      <formula>4.499</formula>
      <formula>$P$131</formula>
    </cfRule>
    <cfRule type="cellIs" dxfId="115" priority="21" stopIfTrue="1" operator="greaterThanOrEqual">
      <formula>4.5</formula>
    </cfRule>
  </conditionalFormatting>
  <conditionalFormatting sqref="L4:L132">
    <cfRule type="containsBlanks" dxfId="114" priority="10" stopIfTrue="1">
      <formula>LEN(TRIM(L4))=0</formula>
    </cfRule>
    <cfRule type="cellIs" dxfId="113" priority="11" stopIfTrue="1" operator="equal">
      <formula>$L$131</formula>
    </cfRule>
    <cfRule type="cellIs" dxfId="112" priority="12" stopIfTrue="1" operator="lessThan">
      <formula>3.5</formula>
    </cfRule>
    <cfRule type="cellIs" dxfId="111" priority="13" stopIfTrue="1" operator="between">
      <formula>$L$131</formula>
      <formula>3.5</formula>
    </cfRule>
    <cfRule type="cellIs" dxfId="110" priority="14" stopIfTrue="1" operator="between">
      <formula>4.499</formula>
      <formula>$L$131</formula>
    </cfRule>
    <cfRule type="cellIs" dxfId="109" priority="15" stopIfTrue="1" operator="greaterThanOrEqual">
      <formula>4.5</formula>
    </cfRule>
  </conditionalFormatting>
  <conditionalFormatting sqref="H4:H132">
    <cfRule type="containsBlanks" dxfId="108" priority="29" stopIfTrue="1">
      <formula>LEN(TRIM(H4))=0</formula>
    </cfRule>
    <cfRule type="cellIs" dxfId="107" priority="30" stopIfTrue="1" operator="equal">
      <formula>$H$131</formula>
    </cfRule>
    <cfRule type="cellIs" dxfId="106" priority="31" stopIfTrue="1" operator="lessThan">
      <formula>3.5</formula>
    </cfRule>
    <cfRule type="cellIs" dxfId="105" priority="32" stopIfTrue="1" operator="between">
      <formula>$H$131</formula>
      <formula>3.5</formula>
    </cfRule>
    <cfRule type="cellIs" dxfId="104" priority="33" stopIfTrue="1" operator="between">
      <formula>4.499</formula>
      <formula>$H$131</formula>
    </cfRule>
    <cfRule type="cellIs" dxfId="103" priority="34" stopIfTrue="1" operator="greaterThanOrEqual">
      <formula>4.5</formula>
    </cfRule>
  </conditionalFormatting>
  <conditionalFormatting sqref="D4:D132">
    <cfRule type="cellIs" dxfId="102" priority="4" operator="between">
      <formula>4.5</formula>
      <formula>4</formula>
    </cfRule>
    <cfRule type="cellIs" dxfId="101" priority="3" operator="between">
      <formula>4</formula>
      <formula>3.5</formula>
    </cfRule>
    <cfRule type="cellIs" dxfId="100" priority="2" operator="lessThan">
      <formula>3.5</formula>
    </cfRule>
    <cfRule type="containsBlanks" dxfId="99" priority="1">
      <formula>LEN(TRIM(D4))=0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2"/>
  <sheetViews>
    <sheetView zoomScale="90" zoomScaleNormal="90" workbookViewId="0">
      <selection activeCell="D12" sqref="D12"/>
    </sheetView>
  </sheetViews>
  <sheetFormatPr defaultRowHeight="15" x14ac:dyDescent="0.25"/>
  <cols>
    <col min="1" max="1" width="5.7109375" customWidth="1"/>
    <col min="2" max="2" width="33.5703125" customWidth="1"/>
    <col min="3" max="28" width="7.7109375" customWidth="1"/>
  </cols>
  <sheetData>
    <row r="1" spans="1:32" ht="409.5" customHeight="1" thickBot="1" x14ac:dyDescent="0.3"/>
    <row r="2" spans="1:32" ht="15" customHeight="1" x14ac:dyDescent="0.25">
      <c r="A2" s="819" t="s">
        <v>70</v>
      </c>
      <c r="B2" s="821" t="s">
        <v>133</v>
      </c>
      <c r="C2" s="823">
        <v>2020</v>
      </c>
      <c r="D2" s="824"/>
      <c r="E2" s="824"/>
      <c r="F2" s="817"/>
      <c r="G2" s="823">
        <v>2019</v>
      </c>
      <c r="H2" s="824"/>
      <c r="I2" s="824"/>
      <c r="J2" s="817"/>
      <c r="K2" s="823">
        <v>2018</v>
      </c>
      <c r="L2" s="824"/>
      <c r="M2" s="824"/>
      <c r="N2" s="817"/>
      <c r="O2" s="823">
        <v>2017</v>
      </c>
      <c r="P2" s="824"/>
      <c r="Q2" s="824"/>
      <c r="R2" s="817"/>
      <c r="S2" s="825">
        <v>2016</v>
      </c>
      <c r="T2" s="826"/>
      <c r="U2" s="826"/>
      <c r="V2" s="827"/>
      <c r="W2" s="825">
        <v>2015</v>
      </c>
      <c r="X2" s="826"/>
      <c r="Y2" s="826"/>
      <c r="Z2" s="827"/>
      <c r="AA2" s="817" t="s">
        <v>127</v>
      </c>
    </row>
    <row r="3" spans="1:32" ht="47.25" customHeight="1" thickBot="1" x14ac:dyDescent="0.3">
      <c r="A3" s="820"/>
      <c r="B3" s="822"/>
      <c r="C3" s="552" t="s">
        <v>119</v>
      </c>
      <c r="D3" s="179" t="s">
        <v>120</v>
      </c>
      <c r="E3" s="179" t="s">
        <v>128</v>
      </c>
      <c r="F3" s="553" t="s">
        <v>134</v>
      </c>
      <c r="G3" s="552" t="s">
        <v>119</v>
      </c>
      <c r="H3" s="179" t="s">
        <v>120</v>
      </c>
      <c r="I3" s="558" t="s">
        <v>128</v>
      </c>
      <c r="J3" s="553" t="s">
        <v>134</v>
      </c>
      <c r="K3" s="59" t="s">
        <v>119</v>
      </c>
      <c r="L3" s="179" t="s">
        <v>120</v>
      </c>
      <c r="M3" s="179" t="s">
        <v>128</v>
      </c>
      <c r="N3" s="180" t="s">
        <v>134</v>
      </c>
      <c r="O3" s="59" t="s">
        <v>119</v>
      </c>
      <c r="P3" s="179" t="s">
        <v>120</v>
      </c>
      <c r="Q3" s="179" t="s">
        <v>128</v>
      </c>
      <c r="R3" s="180" t="s">
        <v>134</v>
      </c>
      <c r="S3" s="59" t="s">
        <v>119</v>
      </c>
      <c r="T3" s="179" t="s">
        <v>120</v>
      </c>
      <c r="U3" s="179" t="s">
        <v>128</v>
      </c>
      <c r="V3" s="180" t="s">
        <v>134</v>
      </c>
      <c r="W3" s="59" t="s">
        <v>119</v>
      </c>
      <c r="X3" s="179" t="s">
        <v>120</v>
      </c>
      <c r="Y3" s="179" t="s">
        <v>128</v>
      </c>
      <c r="Z3" s="180" t="s">
        <v>134</v>
      </c>
      <c r="AA3" s="818"/>
    </row>
    <row r="4" spans="1:32" ht="15" customHeight="1" thickBot="1" x14ac:dyDescent="0.3">
      <c r="A4" s="371"/>
      <c r="B4" s="378" t="s">
        <v>137</v>
      </c>
      <c r="C4" s="543">
        <f>C5+C6+C15+C30+C50+C70+C87+C119</f>
        <v>2493</v>
      </c>
      <c r="D4" s="574">
        <f>AVERAGE(D5,D7:D14,D16:D29,D31:D49,D51:D69,D71:D86,D88:D118,D120:D130)</f>
        <v>3.0643179487179477</v>
      </c>
      <c r="E4" s="203">
        <v>3.23</v>
      </c>
      <c r="F4" s="544"/>
      <c r="G4" s="543">
        <f>G5+G6+G15+G30+G50+G70+G87+G119</f>
        <v>6220</v>
      </c>
      <c r="H4" s="574">
        <f>AVERAGE(H5,H7:H14,H16:H29,H31:H49,H51:H69,H71:H86,H88:H118,H120:H130)</f>
        <v>3.6488770834982174</v>
      </c>
      <c r="I4" s="554">
        <v>3.67</v>
      </c>
      <c r="J4" s="544"/>
      <c r="K4" s="379">
        <f>K5+K6+K15+K30+K50+K70+K87+K119</f>
        <v>5794</v>
      </c>
      <c r="L4" s="420">
        <f>AVERAGE(L5,L7:L14,L16:L29,L31:L49,L51:L69,L71:L86,L88:L118,L120:L130)</f>
        <v>3.5764292923755412</v>
      </c>
      <c r="M4" s="380">
        <v>3.61</v>
      </c>
      <c r="N4" s="381"/>
      <c r="O4" s="379">
        <f>O5+O6+O15+O30+O50+O70+O87+O119</f>
        <v>5058</v>
      </c>
      <c r="P4" s="420">
        <f>AVERAGE(P5,P7:P14,P16:P29,P31:P49,P51:P69,P71:P86,P88:P118,P120:P130)</f>
        <v>3.7155172413793087</v>
      </c>
      <c r="Q4" s="380">
        <v>3.76</v>
      </c>
      <c r="R4" s="381"/>
      <c r="S4" s="379">
        <f>S5+S6+S15+S30+S50+S70+S87+S119</f>
        <v>4959</v>
      </c>
      <c r="T4" s="420">
        <f>AVERAGE(T5,T7:T14,T16:T29,T31:T49,T51:T69,T71:T86,T88:T118,T120:T130)</f>
        <v>3.224224137931035</v>
      </c>
      <c r="U4" s="380">
        <v>3.28</v>
      </c>
      <c r="V4" s="381"/>
      <c r="W4" s="379">
        <f>W5+W6+W15+W30+W50+W70+W87+W119</f>
        <v>350</v>
      </c>
      <c r="X4" s="420">
        <f>AVERAGE(X5,X7:X14,X16:X29,X31:X49,X51:X69,X71:X86,X88:X118,X120:X130)</f>
        <v>3.9937499999999995</v>
      </c>
      <c r="Y4" s="380">
        <v>4.03</v>
      </c>
      <c r="Z4" s="381"/>
      <c r="AA4" s="382"/>
      <c r="AC4" s="301"/>
      <c r="AD4" s="57" t="s">
        <v>122</v>
      </c>
    </row>
    <row r="5" spans="1:32" ht="15" customHeight="1" thickBot="1" x14ac:dyDescent="0.3">
      <c r="A5" s="377">
        <v>1</v>
      </c>
      <c r="B5" s="346" t="s">
        <v>27</v>
      </c>
      <c r="C5" s="756"/>
      <c r="D5" s="567"/>
      <c r="E5" s="567">
        <v>3.23</v>
      </c>
      <c r="F5" s="757">
        <v>40</v>
      </c>
      <c r="G5" s="342">
        <v>41</v>
      </c>
      <c r="H5" s="348">
        <v>3.5853658536585367</v>
      </c>
      <c r="I5" s="567">
        <v>3.67</v>
      </c>
      <c r="J5" s="593">
        <v>65</v>
      </c>
      <c r="K5" s="347">
        <v>35</v>
      </c>
      <c r="L5" s="348">
        <v>3.8</v>
      </c>
      <c r="M5" s="564">
        <v>3.61</v>
      </c>
      <c r="N5" s="585">
        <v>22</v>
      </c>
      <c r="O5" s="582">
        <v>25</v>
      </c>
      <c r="P5" s="338">
        <v>3.84</v>
      </c>
      <c r="Q5" s="563">
        <v>3.76</v>
      </c>
      <c r="R5" s="410">
        <v>39</v>
      </c>
      <c r="S5" s="582">
        <v>30</v>
      </c>
      <c r="T5" s="397">
        <v>3.5</v>
      </c>
      <c r="U5" s="562">
        <v>3.28</v>
      </c>
      <c r="V5" s="410">
        <v>26</v>
      </c>
      <c r="W5" s="416">
        <v>2</v>
      </c>
      <c r="X5" s="398">
        <v>3.5</v>
      </c>
      <c r="Y5" s="464">
        <v>4.03</v>
      </c>
      <c r="Z5" s="410">
        <v>36</v>
      </c>
      <c r="AA5" s="383">
        <f>Z5+V5+R5+N5+J5+F5</f>
        <v>228</v>
      </c>
      <c r="AC5" s="241"/>
      <c r="AD5" s="57" t="s">
        <v>123</v>
      </c>
    </row>
    <row r="6" spans="1:32" ht="15" customHeight="1" thickBot="1" x14ac:dyDescent="0.3">
      <c r="A6" s="360"/>
      <c r="B6" s="372" t="s">
        <v>138</v>
      </c>
      <c r="C6" s="545">
        <f>SUM(C7:C14)</f>
        <v>84</v>
      </c>
      <c r="D6" s="573">
        <f>AVERAGE(D7:D14)</f>
        <v>3.2222999999999997</v>
      </c>
      <c r="E6" s="205">
        <v>3.23</v>
      </c>
      <c r="F6" s="546"/>
      <c r="G6" s="545">
        <f>SUM(G7:G14)</f>
        <v>410</v>
      </c>
      <c r="H6" s="573">
        <f>AVERAGE(H7:H14)</f>
        <v>3.7445775118183167</v>
      </c>
      <c r="I6" s="555">
        <v>3.67</v>
      </c>
      <c r="J6" s="546"/>
      <c r="K6" s="373">
        <f>SUM(K7:K14)</f>
        <v>386</v>
      </c>
      <c r="L6" s="399">
        <f>AVERAGE(L7:L14)</f>
        <v>3.737625</v>
      </c>
      <c r="M6" s="213">
        <v>3.61</v>
      </c>
      <c r="N6" s="374"/>
      <c r="O6" s="373">
        <f>SUM(O7:O14)</f>
        <v>311</v>
      </c>
      <c r="P6" s="399">
        <f>AVERAGE(P7:P14)</f>
        <v>3.9224999999999999</v>
      </c>
      <c r="Q6" s="213">
        <v>3.76</v>
      </c>
      <c r="R6" s="374"/>
      <c r="S6" s="373">
        <f>SUM(S7:S14)</f>
        <v>331</v>
      </c>
      <c r="T6" s="399">
        <f>AVERAGE(T7:T14)</f>
        <v>3.3937499999999998</v>
      </c>
      <c r="U6" s="213">
        <v>3.28</v>
      </c>
      <c r="V6" s="374"/>
      <c r="W6" s="373">
        <f>SUM(W7:W14)</f>
        <v>32</v>
      </c>
      <c r="X6" s="399">
        <f>AVERAGE(X7:X14)</f>
        <v>4.0625</v>
      </c>
      <c r="Y6" s="213">
        <v>4.03</v>
      </c>
      <c r="Z6" s="374"/>
      <c r="AA6" s="376"/>
      <c r="AC6" s="242"/>
      <c r="AD6" s="57" t="s">
        <v>124</v>
      </c>
    </row>
    <row r="7" spans="1:32" ht="15" customHeight="1" x14ac:dyDescent="0.25">
      <c r="A7" s="181">
        <v>1</v>
      </c>
      <c r="B7" s="104" t="s">
        <v>145</v>
      </c>
      <c r="C7" s="758">
        <v>39</v>
      </c>
      <c r="D7" s="802">
        <v>3.3333999999999997</v>
      </c>
      <c r="E7" s="561">
        <v>3.23</v>
      </c>
      <c r="F7" s="759">
        <v>8</v>
      </c>
      <c r="G7" s="342">
        <v>39</v>
      </c>
      <c r="H7" s="334">
        <v>3.7179487179487181</v>
      </c>
      <c r="I7" s="561">
        <v>3.67</v>
      </c>
      <c r="J7" s="593">
        <v>42</v>
      </c>
      <c r="K7" s="342">
        <v>39</v>
      </c>
      <c r="L7" s="334">
        <v>3.51</v>
      </c>
      <c r="M7" s="561">
        <v>3.61</v>
      </c>
      <c r="N7" s="586">
        <v>71</v>
      </c>
      <c r="O7" s="409">
        <v>34</v>
      </c>
      <c r="P7" s="338">
        <v>3.76</v>
      </c>
      <c r="Q7" s="563">
        <v>3.76</v>
      </c>
      <c r="R7" s="410">
        <v>52</v>
      </c>
      <c r="S7" s="409">
        <v>42</v>
      </c>
      <c r="T7" s="397">
        <v>3.07</v>
      </c>
      <c r="U7" s="562">
        <v>3.28</v>
      </c>
      <c r="V7" s="410">
        <v>85</v>
      </c>
      <c r="W7" s="220"/>
      <c r="X7" s="398"/>
      <c r="Y7" s="464">
        <v>4.03</v>
      </c>
      <c r="Z7" s="410">
        <v>41</v>
      </c>
      <c r="AA7" s="386">
        <f t="shared" ref="AA7:AA14" si="0">Z7+V7+R7+N7+J7+F7</f>
        <v>299</v>
      </c>
      <c r="AC7" s="58"/>
      <c r="AD7" s="57" t="s">
        <v>125</v>
      </c>
      <c r="AF7" s="183"/>
    </row>
    <row r="8" spans="1:32" ht="15" customHeight="1" x14ac:dyDescent="0.25">
      <c r="A8" s="73">
        <v>2</v>
      </c>
      <c r="B8" s="104" t="s">
        <v>88</v>
      </c>
      <c r="C8" s="758">
        <v>45</v>
      </c>
      <c r="D8" s="802">
        <v>3.1112000000000002</v>
      </c>
      <c r="E8" s="561">
        <v>3.23</v>
      </c>
      <c r="F8" s="759">
        <v>19</v>
      </c>
      <c r="G8" s="342">
        <v>49</v>
      </c>
      <c r="H8" s="334">
        <v>3.5510204081632653</v>
      </c>
      <c r="I8" s="561">
        <v>3.67</v>
      </c>
      <c r="J8" s="593">
        <v>76</v>
      </c>
      <c r="K8" s="342">
        <v>40</v>
      </c>
      <c r="L8" s="334">
        <v>3.7</v>
      </c>
      <c r="M8" s="561">
        <v>3.61</v>
      </c>
      <c r="N8" s="586">
        <v>37</v>
      </c>
      <c r="O8" s="409">
        <v>51</v>
      </c>
      <c r="P8" s="338">
        <v>3.86</v>
      </c>
      <c r="Q8" s="563">
        <v>3.76</v>
      </c>
      <c r="R8" s="410">
        <v>33</v>
      </c>
      <c r="S8" s="409">
        <v>33</v>
      </c>
      <c r="T8" s="397">
        <v>3.39</v>
      </c>
      <c r="U8" s="562">
        <v>3.28</v>
      </c>
      <c r="V8" s="410">
        <v>40</v>
      </c>
      <c r="W8" s="220">
        <v>16</v>
      </c>
      <c r="X8" s="398">
        <v>3.6</v>
      </c>
      <c r="Y8" s="464">
        <v>4.03</v>
      </c>
      <c r="Z8" s="410">
        <v>35</v>
      </c>
      <c r="AA8" s="387">
        <f t="shared" si="0"/>
        <v>240</v>
      </c>
      <c r="AF8" s="183"/>
    </row>
    <row r="9" spans="1:32" ht="15" customHeight="1" x14ac:dyDescent="0.25">
      <c r="A9" s="73">
        <v>3</v>
      </c>
      <c r="B9" s="104" t="s">
        <v>87</v>
      </c>
      <c r="C9" s="758"/>
      <c r="D9" s="561"/>
      <c r="E9" s="561">
        <v>3.23</v>
      </c>
      <c r="F9" s="759">
        <v>40</v>
      </c>
      <c r="G9" s="342">
        <v>52</v>
      </c>
      <c r="H9" s="334">
        <v>3.9230769230769229</v>
      </c>
      <c r="I9" s="561">
        <v>3.67</v>
      </c>
      <c r="J9" s="593">
        <v>11</v>
      </c>
      <c r="K9" s="342">
        <v>68</v>
      </c>
      <c r="L9" s="334">
        <v>3.72</v>
      </c>
      <c r="M9" s="561">
        <v>3.61</v>
      </c>
      <c r="N9" s="586">
        <v>32</v>
      </c>
      <c r="O9" s="409">
        <v>37</v>
      </c>
      <c r="P9" s="338">
        <v>3.54</v>
      </c>
      <c r="Q9" s="563">
        <v>3.76</v>
      </c>
      <c r="R9" s="410">
        <v>87</v>
      </c>
      <c r="S9" s="409">
        <v>42</v>
      </c>
      <c r="T9" s="397">
        <v>3.21</v>
      </c>
      <c r="U9" s="562">
        <v>3.28</v>
      </c>
      <c r="V9" s="410">
        <v>65</v>
      </c>
      <c r="W9" s="416">
        <v>11</v>
      </c>
      <c r="X9" s="398">
        <v>4.4000000000000004</v>
      </c>
      <c r="Y9" s="464">
        <v>4.03</v>
      </c>
      <c r="Z9" s="410">
        <v>6</v>
      </c>
      <c r="AA9" s="387">
        <f t="shared" si="0"/>
        <v>241</v>
      </c>
      <c r="AF9" s="183"/>
    </row>
    <row r="10" spans="1:32" ht="15" customHeight="1" x14ac:dyDescent="0.25">
      <c r="A10" s="73">
        <v>4</v>
      </c>
      <c r="B10" s="104" t="s">
        <v>83</v>
      </c>
      <c r="C10" s="758"/>
      <c r="D10" s="561"/>
      <c r="E10" s="561">
        <v>3.23</v>
      </c>
      <c r="F10" s="759">
        <v>40</v>
      </c>
      <c r="G10" s="342">
        <v>48</v>
      </c>
      <c r="H10" s="334">
        <v>3.9375</v>
      </c>
      <c r="I10" s="561">
        <v>3.67</v>
      </c>
      <c r="J10" s="593">
        <v>9</v>
      </c>
      <c r="K10" s="342">
        <v>63</v>
      </c>
      <c r="L10" s="334">
        <v>3.8879999999999999</v>
      </c>
      <c r="M10" s="561">
        <v>3.61</v>
      </c>
      <c r="N10" s="586">
        <v>13</v>
      </c>
      <c r="O10" s="409">
        <v>36</v>
      </c>
      <c r="P10" s="338">
        <v>4.1900000000000004</v>
      </c>
      <c r="Q10" s="563">
        <v>3.76</v>
      </c>
      <c r="R10" s="410">
        <v>5</v>
      </c>
      <c r="S10" s="409">
        <v>50</v>
      </c>
      <c r="T10" s="397">
        <v>3.66</v>
      </c>
      <c r="U10" s="562">
        <v>3.28</v>
      </c>
      <c r="V10" s="410">
        <v>15</v>
      </c>
      <c r="W10" s="416">
        <v>1</v>
      </c>
      <c r="X10" s="398">
        <v>4</v>
      </c>
      <c r="Y10" s="464">
        <v>4.03</v>
      </c>
      <c r="Z10" s="410">
        <v>20</v>
      </c>
      <c r="AA10" s="387">
        <f t="shared" si="0"/>
        <v>102</v>
      </c>
      <c r="AF10" s="183"/>
    </row>
    <row r="11" spans="1:32" ht="15" customHeight="1" x14ac:dyDescent="0.25">
      <c r="A11" s="73">
        <v>5</v>
      </c>
      <c r="B11" s="104" t="s">
        <v>85</v>
      </c>
      <c r="C11" s="758"/>
      <c r="D11" s="561"/>
      <c r="E11" s="561">
        <v>3.23</v>
      </c>
      <c r="F11" s="759">
        <v>40</v>
      </c>
      <c r="G11" s="342">
        <v>67</v>
      </c>
      <c r="H11" s="334">
        <v>3.8059701492537314</v>
      </c>
      <c r="I11" s="561">
        <v>3.67</v>
      </c>
      <c r="J11" s="593">
        <v>27</v>
      </c>
      <c r="K11" s="342">
        <v>78</v>
      </c>
      <c r="L11" s="334">
        <v>3.8069999999999999</v>
      </c>
      <c r="M11" s="561">
        <v>3.61</v>
      </c>
      <c r="N11" s="586">
        <v>20</v>
      </c>
      <c r="O11" s="409">
        <v>55</v>
      </c>
      <c r="P11" s="338">
        <v>4.2699999999999996</v>
      </c>
      <c r="Q11" s="563">
        <v>3.76</v>
      </c>
      <c r="R11" s="410">
        <v>2</v>
      </c>
      <c r="S11" s="409">
        <v>69</v>
      </c>
      <c r="T11" s="397">
        <v>3.46</v>
      </c>
      <c r="U11" s="562">
        <v>3.28</v>
      </c>
      <c r="V11" s="410">
        <v>29</v>
      </c>
      <c r="W11" s="220"/>
      <c r="X11" s="398"/>
      <c r="Y11" s="464">
        <v>4.03</v>
      </c>
      <c r="Z11" s="410">
        <v>41</v>
      </c>
      <c r="AA11" s="387">
        <f t="shared" si="0"/>
        <v>159</v>
      </c>
      <c r="AC11" s="185"/>
      <c r="AD11" s="183"/>
      <c r="AF11" s="183"/>
    </row>
    <row r="12" spans="1:32" ht="15" customHeight="1" x14ac:dyDescent="0.25">
      <c r="A12" s="73">
        <v>6</v>
      </c>
      <c r="B12" s="295" t="s">
        <v>84</v>
      </c>
      <c r="C12" s="760"/>
      <c r="D12" s="560"/>
      <c r="E12" s="560">
        <v>3.23</v>
      </c>
      <c r="F12" s="761">
        <v>40</v>
      </c>
      <c r="G12" s="342">
        <v>22</v>
      </c>
      <c r="H12" s="334">
        <v>3.7272727272727271</v>
      </c>
      <c r="I12" s="560">
        <v>3.67</v>
      </c>
      <c r="J12" s="593">
        <v>40</v>
      </c>
      <c r="K12" s="342">
        <v>29</v>
      </c>
      <c r="L12" s="334">
        <v>3.8620000000000001</v>
      </c>
      <c r="M12" s="561">
        <v>3.61</v>
      </c>
      <c r="N12" s="586">
        <v>16</v>
      </c>
      <c r="O12" s="409">
        <v>18</v>
      </c>
      <c r="P12" s="338">
        <v>4.17</v>
      </c>
      <c r="Q12" s="563">
        <v>3.76</v>
      </c>
      <c r="R12" s="410">
        <v>7</v>
      </c>
      <c r="S12" s="409">
        <v>33</v>
      </c>
      <c r="T12" s="397">
        <v>3.45</v>
      </c>
      <c r="U12" s="562">
        <v>3.28</v>
      </c>
      <c r="V12" s="410">
        <v>33</v>
      </c>
      <c r="W12" s="416">
        <v>4</v>
      </c>
      <c r="X12" s="398">
        <v>4.25</v>
      </c>
      <c r="Y12" s="464">
        <v>4.03</v>
      </c>
      <c r="Z12" s="410">
        <v>8</v>
      </c>
      <c r="AA12" s="387">
        <f t="shared" si="0"/>
        <v>144</v>
      </c>
      <c r="AC12" s="185"/>
      <c r="AD12" s="183"/>
      <c r="AF12" s="183"/>
    </row>
    <row r="13" spans="1:32" ht="15" customHeight="1" x14ac:dyDescent="0.25">
      <c r="A13" s="73">
        <v>7</v>
      </c>
      <c r="B13" s="104" t="s">
        <v>89</v>
      </c>
      <c r="C13" s="758"/>
      <c r="D13" s="561"/>
      <c r="E13" s="561">
        <v>3.23</v>
      </c>
      <c r="F13" s="759">
        <v>40</v>
      </c>
      <c r="G13" s="342">
        <v>56</v>
      </c>
      <c r="H13" s="334">
        <v>3.5535714285714284</v>
      </c>
      <c r="I13" s="561">
        <v>3.67</v>
      </c>
      <c r="J13" s="593">
        <v>74</v>
      </c>
      <c r="K13" s="342">
        <v>26</v>
      </c>
      <c r="L13" s="334">
        <v>3.577</v>
      </c>
      <c r="M13" s="561">
        <v>3.61</v>
      </c>
      <c r="N13" s="586">
        <v>58</v>
      </c>
      <c r="O13" s="409">
        <v>55</v>
      </c>
      <c r="P13" s="338">
        <v>3.75</v>
      </c>
      <c r="Q13" s="563">
        <v>3.76</v>
      </c>
      <c r="R13" s="410">
        <v>54</v>
      </c>
      <c r="S13" s="409">
        <v>32</v>
      </c>
      <c r="T13" s="397">
        <v>3.31</v>
      </c>
      <c r="U13" s="562">
        <v>3.28</v>
      </c>
      <c r="V13" s="410">
        <v>52</v>
      </c>
      <c r="W13" s="416"/>
      <c r="X13" s="398"/>
      <c r="Y13" s="464">
        <v>4.03</v>
      </c>
      <c r="Z13" s="410">
        <v>41</v>
      </c>
      <c r="AA13" s="388">
        <f t="shared" si="0"/>
        <v>319</v>
      </c>
      <c r="AC13" s="185"/>
      <c r="AD13" s="183"/>
      <c r="AF13" s="183"/>
    </row>
    <row r="14" spans="1:32" ht="15" customHeight="1" thickBot="1" x14ac:dyDescent="0.3">
      <c r="A14" s="384">
        <v>8</v>
      </c>
      <c r="B14" s="104" t="s">
        <v>86</v>
      </c>
      <c r="C14" s="758"/>
      <c r="D14" s="561"/>
      <c r="E14" s="561">
        <v>3.23</v>
      </c>
      <c r="F14" s="759">
        <v>40</v>
      </c>
      <c r="G14" s="342">
        <v>77</v>
      </c>
      <c r="H14" s="334">
        <v>3.7402597402597402</v>
      </c>
      <c r="I14" s="561">
        <v>3.67</v>
      </c>
      <c r="J14" s="593">
        <v>36</v>
      </c>
      <c r="K14" s="342">
        <v>43</v>
      </c>
      <c r="L14" s="334">
        <v>3.8370000000000002</v>
      </c>
      <c r="M14" s="561">
        <v>3.61</v>
      </c>
      <c r="N14" s="586">
        <v>18</v>
      </c>
      <c r="O14" s="409">
        <v>25</v>
      </c>
      <c r="P14" s="338">
        <v>3.84</v>
      </c>
      <c r="Q14" s="563">
        <v>3.76</v>
      </c>
      <c r="R14" s="410">
        <v>38</v>
      </c>
      <c r="S14" s="409">
        <v>30</v>
      </c>
      <c r="T14" s="397">
        <v>3.6</v>
      </c>
      <c r="U14" s="562">
        <v>3.28</v>
      </c>
      <c r="V14" s="410">
        <v>19</v>
      </c>
      <c r="W14" s="220"/>
      <c r="X14" s="398"/>
      <c r="Y14" s="464">
        <v>4.03</v>
      </c>
      <c r="Z14" s="410">
        <v>41</v>
      </c>
      <c r="AA14" s="389">
        <f t="shared" si="0"/>
        <v>192</v>
      </c>
      <c r="AC14" s="185"/>
      <c r="AD14" s="183"/>
      <c r="AF14" s="183"/>
    </row>
    <row r="15" spans="1:32" ht="15" customHeight="1" thickBot="1" x14ac:dyDescent="0.3">
      <c r="A15" s="360"/>
      <c r="B15" s="375" t="s">
        <v>139</v>
      </c>
      <c r="C15" s="547">
        <f>SUM(C16:C29)</f>
        <v>133</v>
      </c>
      <c r="D15" s="399">
        <f>AVERAGE(D16:D29)</f>
        <v>2.6231499999999999</v>
      </c>
      <c r="E15" s="213">
        <v>3.23</v>
      </c>
      <c r="F15" s="376"/>
      <c r="G15" s="547">
        <f>SUM(G16:G29)</f>
        <v>724</v>
      </c>
      <c r="H15" s="399">
        <f>AVERAGE(H16:H29)</f>
        <v>3.5972146168104828</v>
      </c>
      <c r="I15" s="556">
        <v>3.67</v>
      </c>
      <c r="J15" s="376"/>
      <c r="K15" s="385">
        <f>SUM(K16:K29)</f>
        <v>676</v>
      </c>
      <c r="L15" s="399">
        <f>AVERAGE(L16:L29)</f>
        <v>3.4950769230769234</v>
      </c>
      <c r="M15" s="213">
        <v>3.61</v>
      </c>
      <c r="N15" s="374"/>
      <c r="O15" s="396">
        <f>SUM(O16:O29)</f>
        <v>599</v>
      </c>
      <c r="P15" s="364">
        <f>AVERAGE(P16:P29)</f>
        <v>3.6357142857142857</v>
      </c>
      <c r="Q15" s="364">
        <v>3.76</v>
      </c>
      <c r="R15" s="395"/>
      <c r="S15" s="396">
        <f>SUM(S16:S29)</f>
        <v>552</v>
      </c>
      <c r="T15" s="365">
        <f>AVERAGE(T16:T29)</f>
        <v>3.11</v>
      </c>
      <c r="U15" s="366">
        <v>3.28</v>
      </c>
      <c r="V15" s="395"/>
      <c r="W15" s="413">
        <f>SUM(W16:W29)</f>
        <v>87</v>
      </c>
      <c r="X15" s="367">
        <f>AVERAGE(X16:X29)</f>
        <v>3.9</v>
      </c>
      <c r="Y15" s="368">
        <v>4.03</v>
      </c>
      <c r="Z15" s="395"/>
      <c r="AA15" s="369"/>
      <c r="AC15" s="185"/>
      <c r="AD15" s="183"/>
      <c r="AF15" s="183"/>
    </row>
    <row r="16" spans="1:32" ht="15" customHeight="1" x14ac:dyDescent="0.25">
      <c r="A16" s="181">
        <v>1</v>
      </c>
      <c r="B16" s="104" t="s">
        <v>76</v>
      </c>
      <c r="C16" s="758">
        <v>116</v>
      </c>
      <c r="D16" s="802">
        <v>2.7757999999999998</v>
      </c>
      <c r="E16" s="561">
        <v>3.23</v>
      </c>
      <c r="F16" s="759">
        <v>30</v>
      </c>
      <c r="G16" s="342">
        <v>52</v>
      </c>
      <c r="H16" s="334">
        <v>3.4615384615384617</v>
      </c>
      <c r="I16" s="561">
        <v>3.67</v>
      </c>
      <c r="J16" s="593">
        <v>93</v>
      </c>
      <c r="K16" s="342">
        <v>35</v>
      </c>
      <c r="L16" s="334">
        <v>3.4860000000000002</v>
      </c>
      <c r="M16" s="561">
        <v>3.61</v>
      </c>
      <c r="N16" s="586">
        <v>74</v>
      </c>
      <c r="O16" s="583">
        <v>37</v>
      </c>
      <c r="P16" s="338">
        <v>3.7</v>
      </c>
      <c r="Q16" s="563">
        <v>3.76</v>
      </c>
      <c r="R16" s="410">
        <v>64</v>
      </c>
      <c r="S16" s="583">
        <v>33</v>
      </c>
      <c r="T16" s="397">
        <v>3.12</v>
      </c>
      <c r="U16" s="562">
        <v>3.28</v>
      </c>
      <c r="V16" s="410">
        <v>75</v>
      </c>
      <c r="W16" s="220"/>
      <c r="X16" s="398"/>
      <c r="Y16" s="464">
        <v>4.03</v>
      </c>
      <c r="Z16" s="410">
        <v>41</v>
      </c>
      <c r="AA16" s="182">
        <f t="shared" ref="AA16:AA29" si="1">Z16+V16+R16+N16+J16+F16</f>
        <v>377</v>
      </c>
      <c r="AC16" s="183"/>
      <c r="AD16" s="183"/>
      <c r="AF16" s="183"/>
    </row>
    <row r="17" spans="1:32" ht="15" customHeight="1" x14ac:dyDescent="0.25">
      <c r="A17" s="73">
        <v>2</v>
      </c>
      <c r="B17" s="111" t="s">
        <v>60</v>
      </c>
      <c r="C17" s="762">
        <v>17</v>
      </c>
      <c r="D17" s="803">
        <v>2.4704999999999999</v>
      </c>
      <c r="E17" s="566">
        <v>3.23</v>
      </c>
      <c r="F17" s="763">
        <v>37</v>
      </c>
      <c r="G17" s="342">
        <v>44</v>
      </c>
      <c r="H17" s="334">
        <v>3.4318181818181817</v>
      </c>
      <c r="I17" s="566">
        <v>3.67</v>
      </c>
      <c r="J17" s="593">
        <v>101</v>
      </c>
      <c r="K17" s="342">
        <v>40</v>
      </c>
      <c r="L17" s="334">
        <v>3.1749999999999998</v>
      </c>
      <c r="M17" s="566">
        <v>3.61</v>
      </c>
      <c r="N17" s="587">
        <v>106</v>
      </c>
      <c r="O17" s="583">
        <v>38</v>
      </c>
      <c r="P17" s="338">
        <v>3.42</v>
      </c>
      <c r="Q17" s="563">
        <v>3.76</v>
      </c>
      <c r="R17" s="410">
        <v>102</v>
      </c>
      <c r="S17" s="583">
        <v>42</v>
      </c>
      <c r="T17" s="397">
        <v>3</v>
      </c>
      <c r="U17" s="562">
        <v>3.28</v>
      </c>
      <c r="V17" s="410">
        <v>88</v>
      </c>
      <c r="W17" s="416"/>
      <c r="X17" s="398"/>
      <c r="Y17" s="464">
        <v>4.03</v>
      </c>
      <c r="Z17" s="410">
        <v>41</v>
      </c>
      <c r="AA17" s="184">
        <f t="shared" si="1"/>
        <v>475</v>
      </c>
      <c r="AC17" s="183"/>
      <c r="AD17" s="183"/>
      <c r="AF17" s="183"/>
    </row>
    <row r="18" spans="1:32" ht="15" customHeight="1" x14ac:dyDescent="0.25">
      <c r="A18" s="73">
        <v>3</v>
      </c>
      <c r="B18" s="104" t="s">
        <v>64</v>
      </c>
      <c r="C18" s="758"/>
      <c r="D18" s="561"/>
      <c r="E18" s="561">
        <v>3.23</v>
      </c>
      <c r="F18" s="759">
        <v>40</v>
      </c>
      <c r="G18" s="342">
        <v>49</v>
      </c>
      <c r="H18" s="334">
        <v>3.795918367346939</v>
      </c>
      <c r="I18" s="561">
        <v>3.67</v>
      </c>
      <c r="J18" s="593">
        <v>29</v>
      </c>
      <c r="K18" s="342">
        <v>60</v>
      </c>
      <c r="L18" s="334">
        <v>3.766</v>
      </c>
      <c r="M18" s="561">
        <v>3.61</v>
      </c>
      <c r="N18" s="586">
        <v>26</v>
      </c>
      <c r="O18" s="583">
        <v>58</v>
      </c>
      <c r="P18" s="338">
        <v>3.93</v>
      </c>
      <c r="Q18" s="563">
        <v>3.76</v>
      </c>
      <c r="R18" s="410">
        <v>23</v>
      </c>
      <c r="S18" s="583">
        <v>43</v>
      </c>
      <c r="T18" s="397">
        <v>3.72</v>
      </c>
      <c r="U18" s="562">
        <v>3.28</v>
      </c>
      <c r="V18" s="410">
        <v>10</v>
      </c>
      <c r="W18" s="220">
        <v>23</v>
      </c>
      <c r="X18" s="398">
        <v>3.9</v>
      </c>
      <c r="Y18" s="464">
        <v>4.03</v>
      </c>
      <c r="Z18" s="410">
        <v>28</v>
      </c>
      <c r="AA18" s="184">
        <f t="shared" si="1"/>
        <v>156</v>
      </c>
      <c r="AC18" s="183"/>
      <c r="AD18" s="183"/>
      <c r="AF18" s="183"/>
    </row>
    <row r="19" spans="1:32" ht="15" customHeight="1" x14ac:dyDescent="0.25">
      <c r="A19" s="73">
        <v>4</v>
      </c>
      <c r="B19" s="104" t="s">
        <v>63</v>
      </c>
      <c r="C19" s="758"/>
      <c r="D19" s="561"/>
      <c r="E19" s="561">
        <v>3.23</v>
      </c>
      <c r="F19" s="759">
        <v>40</v>
      </c>
      <c r="G19" s="342">
        <v>63</v>
      </c>
      <c r="H19" s="334">
        <v>3.6825396825396823</v>
      </c>
      <c r="I19" s="561">
        <v>3.67</v>
      </c>
      <c r="J19" s="593">
        <v>48</v>
      </c>
      <c r="K19" s="342">
        <v>70</v>
      </c>
      <c r="L19" s="334">
        <v>4.2859999999999996</v>
      </c>
      <c r="M19" s="561">
        <v>3.61</v>
      </c>
      <c r="N19" s="586">
        <v>1</v>
      </c>
      <c r="O19" s="583">
        <v>64</v>
      </c>
      <c r="P19" s="338">
        <v>3.63</v>
      </c>
      <c r="Q19" s="563">
        <v>3.76</v>
      </c>
      <c r="R19" s="410">
        <v>75</v>
      </c>
      <c r="S19" s="583">
        <v>54</v>
      </c>
      <c r="T19" s="397">
        <v>3.33</v>
      </c>
      <c r="U19" s="562">
        <v>3.28</v>
      </c>
      <c r="V19" s="410">
        <v>48</v>
      </c>
      <c r="W19" s="220">
        <v>25</v>
      </c>
      <c r="X19" s="398">
        <v>3.7</v>
      </c>
      <c r="Y19" s="464">
        <v>4.03</v>
      </c>
      <c r="Z19" s="410">
        <v>31</v>
      </c>
      <c r="AA19" s="184">
        <f t="shared" si="1"/>
        <v>243</v>
      </c>
      <c r="AC19" s="183"/>
      <c r="AD19" s="183"/>
      <c r="AF19" s="183"/>
    </row>
    <row r="20" spans="1:32" ht="15" customHeight="1" x14ac:dyDescent="0.25">
      <c r="A20" s="73">
        <v>5</v>
      </c>
      <c r="B20" s="111" t="s">
        <v>61</v>
      </c>
      <c r="C20" s="762"/>
      <c r="D20" s="566"/>
      <c r="E20" s="566">
        <v>3.23</v>
      </c>
      <c r="F20" s="763">
        <v>40</v>
      </c>
      <c r="G20" s="342">
        <v>54</v>
      </c>
      <c r="H20" s="334">
        <v>4.0555555555555554</v>
      </c>
      <c r="I20" s="566">
        <v>3.67</v>
      </c>
      <c r="J20" s="593">
        <v>4</v>
      </c>
      <c r="K20" s="342">
        <v>38</v>
      </c>
      <c r="L20" s="334">
        <v>3.657</v>
      </c>
      <c r="M20" s="566">
        <v>3.61</v>
      </c>
      <c r="N20" s="587">
        <v>44</v>
      </c>
      <c r="O20" s="583">
        <v>36</v>
      </c>
      <c r="P20" s="338">
        <v>3.72</v>
      </c>
      <c r="Q20" s="563">
        <v>3.76</v>
      </c>
      <c r="R20" s="410">
        <v>60</v>
      </c>
      <c r="S20" s="583">
        <v>29</v>
      </c>
      <c r="T20" s="397">
        <v>3.62</v>
      </c>
      <c r="U20" s="562">
        <v>3.28</v>
      </c>
      <c r="V20" s="410">
        <v>16</v>
      </c>
      <c r="W20" s="416">
        <v>2</v>
      </c>
      <c r="X20" s="398">
        <v>4</v>
      </c>
      <c r="Y20" s="464">
        <v>4.03</v>
      </c>
      <c r="Z20" s="410">
        <v>17</v>
      </c>
      <c r="AA20" s="184">
        <f t="shared" si="1"/>
        <v>181</v>
      </c>
      <c r="AC20" s="183"/>
      <c r="AD20" s="183"/>
      <c r="AF20" s="183"/>
    </row>
    <row r="21" spans="1:32" ht="15" customHeight="1" x14ac:dyDescent="0.25">
      <c r="A21" s="73">
        <v>6</v>
      </c>
      <c r="B21" s="111" t="s">
        <v>66</v>
      </c>
      <c r="C21" s="762"/>
      <c r="D21" s="566"/>
      <c r="E21" s="566">
        <v>3.23</v>
      </c>
      <c r="F21" s="763">
        <v>40</v>
      </c>
      <c r="G21" s="342">
        <v>80</v>
      </c>
      <c r="H21" s="334">
        <v>3.6124999999999998</v>
      </c>
      <c r="I21" s="566">
        <v>3.67</v>
      </c>
      <c r="J21" s="593">
        <v>63</v>
      </c>
      <c r="K21" s="342">
        <v>68</v>
      </c>
      <c r="L21" s="334">
        <v>3.6320000000000001</v>
      </c>
      <c r="M21" s="566">
        <v>3.61</v>
      </c>
      <c r="N21" s="587">
        <v>52</v>
      </c>
      <c r="O21" s="583">
        <v>89</v>
      </c>
      <c r="P21" s="338">
        <v>3.98</v>
      </c>
      <c r="Q21" s="563">
        <v>3.76</v>
      </c>
      <c r="R21" s="410">
        <v>19</v>
      </c>
      <c r="S21" s="583">
        <v>58</v>
      </c>
      <c r="T21" s="397">
        <v>3.45</v>
      </c>
      <c r="U21" s="562">
        <v>3.28</v>
      </c>
      <c r="V21" s="410">
        <v>31</v>
      </c>
      <c r="W21" s="416"/>
      <c r="X21" s="398"/>
      <c r="Y21" s="464">
        <v>4.03</v>
      </c>
      <c r="Z21" s="410">
        <v>41</v>
      </c>
      <c r="AA21" s="184">
        <f t="shared" si="1"/>
        <v>246</v>
      </c>
      <c r="AC21" s="183"/>
      <c r="AD21" s="183"/>
      <c r="AF21" s="183"/>
    </row>
    <row r="22" spans="1:32" ht="15" customHeight="1" x14ac:dyDescent="0.25">
      <c r="A22" s="73">
        <v>7</v>
      </c>
      <c r="B22" s="111" t="s">
        <v>65</v>
      </c>
      <c r="C22" s="762"/>
      <c r="D22" s="566"/>
      <c r="E22" s="566">
        <v>3.23</v>
      </c>
      <c r="F22" s="763">
        <v>40</v>
      </c>
      <c r="G22" s="342">
        <v>113</v>
      </c>
      <c r="H22" s="334">
        <v>3.831858407079646</v>
      </c>
      <c r="I22" s="566">
        <v>3.67</v>
      </c>
      <c r="J22" s="593">
        <v>23</v>
      </c>
      <c r="K22" s="342">
        <v>96</v>
      </c>
      <c r="L22" s="334">
        <v>3.7189999999999999</v>
      </c>
      <c r="M22" s="566">
        <v>3.61</v>
      </c>
      <c r="N22" s="587">
        <v>31</v>
      </c>
      <c r="O22" s="583">
        <v>105</v>
      </c>
      <c r="P22" s="338">
        <v>3.77</v>
      </c>
      <c r="Q22" s="563">
        <v>3.76</v>
      </c>
      <c r="R22" s="410">
        <v>49</v>
      </c>
      <c r="S22" s="583">
        <v>111</v>
      </c>
      <c r="T22" s="397">
        <v>3.44</v>
      </c>
      <c r="U22" s="562">
        <v>3.28</v>
      </c>
      <c r="V22" s="410">
        <v>35</v>
      </c>
      <c r="W22" s="416">
        <v>37</v>
      </c>
      <c r="X22" s="398">
        <v>4</v>
      </c>
      <c r="Y22" s="464">
        <v>4.03</v>
      </c>
      <c r="Z22" s="410">
        <v>14</v>
      </c>
      <c r="AA22" s="186">
        <f t="shared" si="1"/>
        <v>192</v>
      </c>
      <c r="AC22" s="183"/>
      <c r="AD22" s="183"/>
      <c r="AF22" s="183"/>
    </row>
    <row r="23" spans="1:32" ht="15" customHeight="1" x14ac:dyDescent="0.25">
      <c r="A23" s="73">
        <v>8</v>
      </c>
      <c r="B23" s="111" t="s">
        <v>59</v>
      </c>
      <c r="C23" s="762"/>
      <c r="D23" s="566"/>
      <c r="E23" s="566">
        <v>3.23</v>
      </c>
      <c r="F23" s="763">
        <v>40</v>
      </c>
      <c r="G23" s="342">
        <v>52</v>
      </c>
      <c r="H23" s="334">
        <v>3.6153846153846154</v>
      </c>
      <c r="I23" s="566">
        <v>3.67</v>
      </c>
      <c r="J23" s="593">
        <v>62</v>
      </c>
      <c r="K23" s="342">
        <v>18</v>
      </c>
      <c r="L23" s="334">
        <v>3.1110000000000002</v>
      </c>
      <c r="M23" s="566">
        <v>3.61</v>
      </c>
      <c r="N23" s="587">
        <v>111</v>
      </c>
      <c r="O23" s="583">
        <v>22</v>
      </c>
      <c r="P23" s="338">
        <v>3.68</v>
      </c>
      <c r="Q23" s="563">
        <v>3.76</v>
      </c>
      <c r="R23" s="410">
        <v>67</v>
      </c>
      <c r="S23" s="583">
        <v>12</v>
      </c>
      <c r="T23" s="397">
        <v>3</v>
      </c>
      <c r="U23" s="562">
        <v>3.28</v>
      </c>
      <c r="V23" s="410">
        <v>91</v>
      </c>
      <c r="W23" s="416"/>
      <c r="X23" s="398"/>
      <c r="Y23" s="464">
        <v>4.03</v>
      </c>
      <c r="Z23" s="410">
        <v>41</v>
      </c>
      <c r="AA23" s="184">
        <f t="shared" si="1"/>
        <v>412</v>
      </c>
      <c r="AC23" s="183"/>
      <c r="AD23" s="183"/>
      <c r="AF23" s="183"/>
    </row>
    <row r="24" spans="1:32" ht="15" customHeight="1" x14ac:dyDescent="0.25">
      <c r="A24" s="73">
        <v>9</v>
      </c>
      <c r="B24" s="111" t="s">
        <v>55</v>
      </c>
      <c r="C24" s="762"/>
      <c r="D24" s="566"/>
      <c r="E24" s="566">
        <v>3.23</v>
      </c>
      <c r="F24" s="763">
        <v>40</v>
      </c>
      <c r="G24" s="342">
        <v>35</v>
      </c>
      <c r="H24" s="334">
        <v>3.3714285714285714</v>
      </c>
      <c r="I24" s="566">
        <v>3.67</v>
      </c>
      <c r="J24" s="593">
        <v>105</v>
      </c>
      <c r="K24" s="342">
        <v>67</v>
      </c>
      <c r="L24" s="334">
        <v>3.2530000000000001</v>
      </c>
      <c r="M24" s="566">
        <v>3.61</v>
      </c>
      <c r="N24" s="587">
        <v>103</v>
      </c>
      <c r="O24" s="583">
        <v>20</v>
      </c>
      <c r="P24" s="338">
        <v>3.5</v>
      </c>
      <c r="Q24" s="563">
        <v>3.76</v>
      </c>
      <c r="R24" s="410">
        <v>91</v>
      </c>
      <c r="S24" s="583">
        <v>38</v>
      </c>
      <c r="T24" s="397">
        <v>2.58</v>
      </c>
      <c r="U24" s="562">
        <v>3.28</v>
      </c>
      <c r="V24" s="410">
        <v>109</v>
      </c>
      <c r="W24" s="416"/>
      <c r="X24" s="398"/>
      <c r="Y24" s="464">
        <v>4.03</v>
      </c>
      <c r="Z24" s="410">
        <v>41</v>
      </c>
      <c r="AA24" s="184">
        <f t="shared" si="1"/>
        <v>489</v>
      </c>
      <c r="AC24" s="183"/>
      <c r="AD24" s="183"/>
      <c r="AF24" s="183"/>
    </row>
    <row r="25" spans="1:32" ht="15" customHeight="1" x14ac:dyDescent="0.25">
      <c r="A25" s="73">
        <v>10</v>
      </c>
      <c r="B25" s="105" t="s">
        <v>68</v>
      </c>
      <c r="C25" s="764"/>
      <c r="D25" s="405"/>
      <c r="E25" s="405">
        <v>3.23</v>
      </c>
      <c r="F25" s="765">
        <v>40</v>
      </c>
      <c r="G25" s="342">
        <v>61</v>
      </c>
      <c r="H25" s="334">
        <v>3.459016393442623</v>
      </c>
      <c r="I25" s="405">
        <v>3.67</v>
      </c>
      <c r="J25" s="593">
        <v>92</v>
      </c>
      <c r="K25" s="342">
        <v>59</v>
      </c>
      <c r="L25" s="334">
        <v>3.1520000000000001</v>
      </c>
      <c r="M25" s="405">
        <v>3.61</v>
      </c>
      <c r="N25" s="406">
        <v>107</v>
      </c>
      <c r="O25" s="583">
        <v>31</v>
      </c>
      <c r="P25" s="338">
        <v>3.45</v>
      </c>
      <c r="Q25" s="563">
        <v>3.76</v>
      </c>
      <c r="R25" s="410">
        <v>99</v>
      </c>
      <c r="S25" s="583">
        <v>42</v>
      </c>
      <c r="T25" s="397">
        <v>3.12</v>
      </c>
      <c r="U25" s="562">
        <v>3.28</v>
      </c>
      <c r="V25" s="410">
        <v>74</v>
      </c>
      <c r="W25" s="416"/>
      <c r="X25" s="398"/>
      <c r="Y25" s="464">
        <v>4.03</v>
      </c>
      <c r="Z25" s="410">
        <v>41</v>
      </c>
      <c r="AA25" s="184">
        <f t="shared" si="1"/>
        <v>453</v>
      </c>
      <c r="AC25" s="183"/>
      <c r="AD25" s="183"/>
      <c r="AF25" s="183"/>
    </row>
    <row r="26" spans="1:32" ht="15" customHeight="1" x14ac:dyDescent="0.25">
      <c r="A26" s="73">
        <v>11</v>
      </c>
      <c r="B26" s="111" t="s">
        <v>62</v>
      </c>
      <c r="C26" s="762"/>
      <c r="D26" s="566"/>
      <c r="E26" s="566">
        <v>3.23</v>
      </c>
      <c r="F26" s="763">
        <v>40</v>
      </c>
      <c r="G26" s="342">
        <v>39</v>
      </c>
      <c r="H26" s="334">
        <v>3.4358974358974357</v>
      </c>
      <c r="I26" s="566">
        <v>3.67</v>
      </c>
      <c r="J26" s="593">
        <v>100</v>
      </c>
      <c r="K26" s="342">
        <v>11</v>
      </c>
      <c r="L26" s="334">
        <v>3.6360000000000001</v>
      </c>
      <c r="M26" s="566">
        <v>3.61</v>
      </c>
      <c r="N26" s="587">
        <v>51</v>
      </c>
      <c r="O26" s="583">
        <v>20</v>
      </c>
      <c r="P26" s="338">
        <v>3.8</v>
      </c>
      <c r="Q26" s="563">
        <v>3.76</v>
      </c>
      <c r="R26" s="410">
        <v>43</v>
      </c>
      <c r="S26" s="583">
        <v>24</v>
      </c>
      <c r="T26" s="397">
        <v>3.38</v>
      </c>
      <c r="U26" s="562">
        <v>3.28</v>
      </c>
      <c r="V26" s="410">
        <v>42</v>
      </c>
      <c r="W26" s="416"/>
      <c r="X26" s="398"/>
      <c r="Y26" s="464">
        <v>4.03</v>
      </c>
      <c r="Z26" s="410">
        <v>41</v>
      </c>
      <c r="AA26" s="184">
        <f t="shared" si="1"/>
        <v>317</v>
      </c>
      <c r="AC26" s="183"/>
      <c r="AD26" s="183"/>
      <c r="AF26" s="183"/>
    </row>
    <row r="27" spans="1:32" ht="15" customHeight="1" x14ac:dyDescent="0.25">
      <c r="A27" s="73">
        <v>12</v>
      </c>
      <c r="B27" s="111" t="s">
        <v>107</v>
      </c>
      <c r="C27" s="762"/>
      <c r="D27" s="566"/>
      <c r="E27" s="566">
        <v>3.23</v>
      </c>
      <c r="F27" s="763">
        <v>40</v>
      </c>
      <c r="G27" s="342">
        <v>47</v>
      </c>
      <c r="H27" s="334">
        <v>3.5531914893617023</v>
      </c>
      <c r="I27" s="566">
        <v>3.67</v>
      </c>
      <c r="J27" s="593">
        <v>77</v>
      </c>
      <c r="K27" s="342">
        <v>42</v>
      </c>
      <c r="L27" s="334">
        <v>3.1190000000000002</v>
      </c>
      <c r="M27" s="566">
        <v>3.61</v>
      </c>
      <c r="N27" s="587">
        <v>109</v>
      </c>
      <c r="O27" s="583">
        <v>17</v>
      </c>
      <c r="P27" s="338">
        <v>3.47</v>
      </c>
      <c r="Q27" s="563">
        <v>3.76</v>
      </c>
      <c r="R27" s="410">
        <v>93</v>
      </c>
      <c r="S27" s="583">
        <v>21</v>
      </c>
      <c r="T27" s="397">
        <v>3.1</v>
      </c>
      <c r="U27" s="562">
        <v>3.28</v>
      </c>
      <c r="V27" s="410">
        <v>79</v>
      </c>
      <c r="W27" s="416"/>
      <c r="X27" s="398"/>
      <c r="Y27" s="464">
        <v>4.03</v>
      </c>
      <c r="Z27" s="410">
        <v>41</v>
      </c>
      <c r="AA27" s="184">
        <f t="shared" si="1"/>
        <v>439</v>
      </c>
      <c r="AC27" s="183"/>
      <c r="AD27" s="183"/>
      <c r="AF27" s="183"/>
    </row>
    <row r="28" spans="1:32" ht="15" customHeight="1" x14ac:dyDescent="0.25">
      <c r="A28" s="73">
        <v>13</v>
      </c>
      <c r="B28" s="111" t="s">
        <v>57</v>
      </c>
      <c r="C28" s="762"/>
      <c r="D28" s="566"/>
      <c r="E28" s="566">
        <v>3.23</v>
      </c>
      <c r="F28" s="763">
        <v>40</v>
      </c>
      <c r="G28" s="342"/>
      <c r="H28" s="334"/>
      <c r="I28" s="566">
        <v>3.67</v>
      </c>
      <c r="J28" s="593">
        <v>114</v>
      </c>
      <c r="K28" s="342"/>
      <c r="L28" s="334"/>
      <c r="M28" s="566">
        <v>3.61</v>
      </c>
      <c r="N28" s="587">
        <v>115</v>
      </c>
      <c r="O28" s="583">
        <v>17</v>
      </c>
      <c r="P28" s="338">
        <v>3.18</v>
      </c>
      <c r="Q28" s="563">
        <v>3.76</v>
      </c>
      <c r="R28" s="410">
        <v>113</v>
      </c>
      <c r="S28" s="583">
        <v>20</v>
      </c>
      <c r="T28" s="397">
        <v>2.4</v>
      </c>
      <c r="U28" s="562">
        <v>3.28</v>
      </c>
      <c r="V28" s="410">
        <v>113</v>
      </c>
      <c r="W28" s="416"/>
      <c r="X28" s="398"/>
      <c r="Y28" s="464">
        <v>4.03</v>
      </c>
      <c r="Z28" s="410">
        <v>41</v>
      </c>
      <c r="AA28" s="184">
        <f t="shared" si="1"/>
        <v>536</v>
      </c>
      <c r="AC28" s="183"/>
      <c r="AD28" s="183"/>
      <c r="AF28" s="183"/>
    </row>
    <row r="29" spans="1:32" ht="15" customHeight="1" thickBot="1" x14ac:dyDescent="0.3">
      <c r="A29" s="384">
        <v>14</v>
      </c>
      <c r="B29" s="111" t="s">
        <v>58</v>
      </c>
      <c r="C29" s="762"/>
      <c r="D29" s="566"/>
      <c r="E29" s="566">
        <v>3.23</v>
      </c>
      <c r="F29" s="763">
        <v>40</v>
      </c>
      <c r="G29" s="588">
        <v>35</v>
      </c>
      <c r="H29" s="566">
        <v>3.4571428571428573</v>
      </c>
      <c r="I29" s="566">
        <v>3.67</v>
      </c>
      <c r="J29" s="593">
        <v>94</v>
      </c>
      <c r="K29" s="588">
        <v>72</v>
      </c>
      <c r="L29" s="566">
        <v>3.444</v>
      </c>
      <c r="M29" s="566">
        <v>3.61</v>
      </c>
      <c r="N29" s="587">
        <v>84</v>
      </c>
      <c r="O29" s="583">
        <v>45</v>
      </c>
      <c r="P29" s="338">
        <v>3.67</v>
      </c>
      <c r="Q29" s="563">
        <v>3.76</v>
      </c>
      <c r="R29" s="410">
        <v>70</v>
      </c>
      <c r="S29" s="583">
        <v>25</v>
      </c>
      <c r="T29" s="397">
        <v>2.2799999999999998</v>
      </c>
      <c r="U29" s="562">
        <v>3.28</v>
      </c>
      <c r="V29" s="410">
        <v>114</v>
      </c>
      <c r="W29" s="416"/>
      <c r="X29" s="398"/>
      <c r="Y29" s="464">
        <v>4.03</v>
      </c>
      <c r="Z29" s="410">
        <v>41</v>
      </c>
      <c r="AA29" s="370">
        <f t="shared" si="1"/>
        <v>443</v>
      </c>
      <c r="AC29" s="183"/>
      <c r="AD29" s="183"/>
      <c r="AF29" s="183"/>
    </row>
    <row r="30" spans="1:32" ht="15" customHeight="1" thickBot="1" x14ac:dyDescent="0.3">
      <c r="A30" s="360"/>
      <c r="B30" s="400" t="s">
        <v>140</v>
      </c>
      <c r="C30" s="548">
        <f>SUM(C31:C49)</f>
        <v>199</v>
      </c>
      <c r="D30" s="401">
        <f>AVERAGE(D31:D49)</f>
        <v>2.9602999999999997</v>
      </c>
      <c r="E30" s="209">
        <v>3.23</v>
      </c>
      <c r="F30" s="549"/>
      <c r="G30" s="548">
        <f>SUM(G31:G49)</f>
        <v>910</v>
      </c>
      <c r="H30" s="401">
        <f>AVERAGE(H31:H49)</f>
        <v>3.5609515711933262</v>
      </c>
      <c r="I30" s="557">
        <v>3.67</v>
      </c>
      <c r="J30" s="549"/>
      <c r="K30" s="391">
        <f>SUM(K31:K49)</f>
        <v>820</v>
      </c>
      <c r="L30" s="401">
        <f>AVERAGE(L31:L49)</f>
        <v>3.546342105263157</v>
      </c>
      <c r="M30" s="209">
        <v>3.61</v>
      </c>
      <c r="N30" s="392"/>
      <c r="O30" s="408">
        <f>SUM(O31:O49)</f>
        <v>711</v>
      </c>
      <c r="P30" s="364">
        <f>AVERAGE(P31:P49)</f>
        <v>3.7336842105263157</v>
      </c>
      <c r="Q30" s="393">
        <v>3.76</v>
      </c>
      <c r="R30" s="395"/>
      <c r="S30" s="408">
        <f>SUM(S31:S49)</f>
        <v>767</v>
      </c>
      <c r="T30" s="365">
        <f>AVERAGE(T31:T49)</f>
        <v>3.1705263157894739</v>
      </c>
      <c r="U30" s="366">
        <v>3.28</v>
      </c>
      <c r="V30" s="395"/>
      <c r="W30" s="414">
        <f>SUM(W31:W49)</f>
        <v>45</v>
      </c>
      <c r="X30" s="367">
        <f>AVERAGE(X31:X49)</f>
        <v>3.875</v>
      </c>
      <c r="Y30" s="368">
        <v>4.03</v>
      </c>
      <c r="Z30" s="395"/>
      <c r="AA30" s="369"/>
      <c r="AC30" s="183"/>
      <c r="AD30" s="183"/>
      <c r="AF30" s="183"/>
    </row>
    <row r="31" spans="1:32" ht="15" customHeight="1" x14ac:dyDescent="0.25">
      <c r="A31" s="181">
        <v>1</v>
      </c>
      <c r="B31" s="295" t="s">
        <v>90</v>
      </c>
      <c r="C31" s="760">
        <v>81</v>
      </c>
      <c r="D31" s="804">
        <v>3.1601999999999997</v>
      </c>
      <c r="E31" s="560">
        <v>3.23</v>
      </c>
      <c r="F31" s="761">
        <v>15</v>
      </c>
      <c r="G31" s="342">
        <v>62</v>
      </c>
      <c r="H31" s="334">
        <v>3.7580645161290325</v>
      </c>
      <c r="I31" s="560">
        <v>3.67</v>
      </c>
      <c r="J31" s="593">
        <v>34</v>
      </c>
      <c r="K31" s="342">
        <v>64</v>
      </c>
      <c r="L31" s="334">
        <v>3.8125</v>
      </c>
      <c r="M31" s="561">
        <v>3.61</v>
      </c>
      <c r="N31" s="586">
        <v>21</v>
      </c>
      <c r="O31" s="409">
        <v>59</v>
      </c>
      <c r="P31" s="338">
        <v>3.83</v>
      </c>
      <c r="Q31" s="563">
        <v>3.76</v>
      </c>
      <c r="R31" s="410">
        <v>40</v>
      </c>
      <c r="S31" s="409">
        <v>54</v>
      </c>
      <c r="T31" s="397">
        <v>3.74</v>
      </c>
      <c r="U31" s="562">
        <v>3.28</v>
      </c>
      <c r="V31" s="410">
        <v>9</v>
      </c>
      <c r="W31" s="220">
        <v>34</v>
      </c>
      <c r="X31" s="398">
        <v>3.8</v>
      </c>
      <c r="Y31" s="464">
        <v>4.03</v>
      </c>
      <c r="Z31" s="410">
        <v>30</v>
      </c>
      <c r="AA31" s="388">
        <f t="shared" ref="AA31:AA49" si="2">Z31+V31+R31+N31+J31+F31</f>
        <v>149</v>
      </c>
      <c r="AC31" s="183"/>
      <c r="AD31" s="183"/>
      <c r="AF31" s="183"/>
    </row>
    <row r="32" spans="1:32" ht="15" customHeight="1" x14ac:dyDescent="0.25">
      <c r="A32" s="73">
        <v>2</v>
      </c>
      <c r="B32" s="104" t="s">
        <v>48</v>
      </c>
      <c r="C32" s="758">
        <v>64</v>
      </c>
      <c r="D32" s="802">
        <v>3.1565999999999996</v>
      </c>
      <c r="E32" s="561">
        <v>3.23</v>
      </c>
      <c r="F32" s="759">
        <v>16</v>
      </c>
      <c r="G32" s="342">
        <v>34</v>
      </c>
      <c r="H32" s="334">
        <v>3.7058823529411766</v>
      </c>
      <c r="I32" s="561">
        <v>3.67</v>
      </c>
      <c r="J32" s="593">
        <v>43</v>
      </c>
      <c r="K32" s="342">
        <v>31</v>
      </c>
      <c r="L32" s="334">
        <v>3.645</v>
      </c>
      <c r="M32" s="561">
        <v>3.61</v>
      </c>
      <c r="N32" s="586">
        <v>48</v>
      </c>
      <c r="O32" s="409">
        <v>17</v>
      </c>
      <c r="P32" s="338">
        <v>3.59</v>
      </c>
      <c r="Q32" s="563">
        <v>3.76</v>
      </c>
      <c r="R32" s="410">
        <v>80</v>
      </c>
      <c r="S32" s="409">
        <v>51</v>
      </c>
      <c r="T32" s="397">
        <v>2.76</v>
      </c>
      <c r="U32" s="562">
        <v>3.28</v>
      </c>
      <c r="V32" s="410">
        <v>104</v>
      </c>
      <c r="W32" s="220"/>
      <c r="X32" s="398"/>
      <c r="Y32" s="464">
        <v>4.03</v>
      </c>
      <c r="Z32" s="410">
        <v>41</v>
      </c>
      <c r="AA32" s="387">
        <f t="shared" si="2"/>
        <v>332</v>
      </c>
      <c r="AC32" s="183"/>
      <c r="AD32" s="183"/>
      <c r="AF32" s="183"/>
    </row>
    <row r="33" spans="1:32" ht="15" customHeight="1" x14ac:dyDescent="0.25">
      <c r="A33" s="73">
        <v>3</v>
      </c>
      <c r="B33" s="104" t="s">
        <v>82</v>
      </c>
      <c r="C33" s="758">
        <v>26</v>
      </c>
      <c r="D33" s="802">
        <v>2.8462000000000001</v>
      </c>
      <c r="E33" s="561">
        <v>3.23</v>
      </c>
      <c r="F33" s="759">
        <v>28</v>
      </c>
      <c r="G33" s="342">
        <v>80</v>
      </c>
      <c r="H33" s="334">
        <v>3.6749999999999998</v>
      </c>
      <c r="I33" s="561">
        <v>3.67</v>
      </c>
      <c r="J33" s="593">
        <v>47</v>
      </c>
      <c r="K33" s="342">
        <v>62</v>
      </c>
      <c r="L33" s="334">
        <v>3.645</v>
      </c>
      <c r="M33" s="561">
        <v>3.61</v>
      </c>
      <c r="N33" s="586">
        <v>46</v>
      </c>
      <c r="O33" s="409">
        <v>23</v>
      </c>
      <c r="P33" s="338">
        <v>3.78</v>
      </c>
      <c r="Q33" s="563">
        <v>3.76</v>
      </c>
      <c r="R33" s="410">
        <v>48</v>
      </c>
      <c r="S33" s="409">
        <v>80</v>
      </c>
      <c r="T33" s="397">
        <v>3.15</v>
      </c>
      <c r="U33" s="562">
        <v>3.28</v>
      </c>
      <c r="V33" s="410">
        <v>72</v>
      </c>
      <c r="W33" s="220"/>
      <c r="X33" s="398"/>
      <c r="Y33" s="464">
        <v>4.03</v>
      </c>
      <c r="Z33" s="410">
        <v>41</v>
      </c>
      <c r="AA33" s="387">
        <f t="shared" si="2"/>
        <v>282</v>
      </c>
      <c r="AC33" s="183"/>
      <c r="AD33" s="183"/>
      <c r="AF33" s="183"/>
    </row>
    <row r="34" spans="1:32" ht="15" customHeight="1" x14ac:dyDescent="0.25">
      <c r="A34" s="73">
        <v>4</v>
      </c>
      <c r="B34" s="104" t="s">
        <v>81</v>
      </c>
      <c r="C34" s="758">
        <v>28</v>
      </c>
      <c r="D34" s="802">
        <v>2.6781999999999999</v>
      </c>
      <c r="E34" s="561">
        <v>3.23</v>
      </c>
      <c r="F34" s="759">
        <v>33</v>
      </c>
      <c r="G34" s="342">
        <v>43</v>
      </c>
      <c r="H34" s="334">
        <v>3.5813953488372094</v>
      </c>
      <c r="I34" s="561">
        <v>3.67</v>
      </c>
      <c r="J34" s="593">
        <v>68</v>
      </c>
      <c r="K34" s="342">
        <v>47</v>
      </c>
      <c r="L34" s="334">
        <v>3.702</v>
      </c>
      <c r="M34" s="561">
        <v>3.61</v>
      </c>
      <c r="N34" s="586">
        <v>36</v>
      </c>
      <c r="O34" s="409">
        <v>36</v>
      </c>
      <c r="P34" s="338">
        <v>3.72</v>
      </c>
      <c r="Q34" s="563">
        <v>3.76</v>
      </c>
      <c r="R34" s="410">
        <v>61</v>
      </c>
      <c r="S34" s="409">
        <v>36</v>
      </c>
      <c r="T34" s="397">
        <v>3.53</v>
      </c>
      <c r="U34" s="562">
        <v>3.28</v>
      </c>
      <c r="V34" s="410">
        <v>24</v>
      </c>
      <c r="W34" s="220"/>
      <c r="X34" s="398"/>
      <c r="Y34" s="464">
        <v>4.03</v>
      </c>
      <c r="Z34" s="410">
        <v>41</v>
      </c>
      <c r="AA34" s="387">
        <f t="shared" si="2"/>
        <v>263</v>
      </c>
      <c r="AC34" s="183"/>
      <c r="AD34" s="183"/>
      <c r="AF34" s="183"/>
    </row>
    <row r="35" spans="1:32" ht="15" customHeight="1" x14ac:dyDescent="0.25">
      <c r="A35" s="73">
        <v>5</v>
      </c>
      <c r="B35" s="104" t="s">
        <v>146</v>
      </c>
      <c r="C35" s="758"/>
      <c r="D35" s="561"/>
      <c r="E35" s="561">
        <v>3.23</v>
      </c>
      <c r="F35" s="759">
        <v>40</v>
      </c>
      <c r="G35" s="342">
        <v>59</v>
      </c>
      <c r="H35" s="334">
        <v>3.8983050847457625</v>
      </c>
      <c r="I35" s="561">
        <v>3.67</v>
      </c>
      <c r="J35" s="593">
        <v>13</v>
      </c>
      <c r="K35" s="342">
        <v>51</v>
      </c>
      <c r="L35" s="334">
        <v>3.5880000000000001</v>
      </c>
      <c r="M35" s="561">
        <v>3.61</v>
      </c>
      <c r="N35" s="586">
        <v>54</v>
      </c>
      <c r="O35" s="409">
        <v>81</v>
      </c>
      <c r="P35" s="338">
        <v>3.74</v>
      </c>
      <c r="Q35" s="563">
        <v>3.76</v>
      </c>
      <c r="R35" s="410">
        <v>56</v>
      </c>
      <c r="S35" s="409">
        <v>31</v>
      </c>
      <c r="T35" s="397">
        <v>3.45</v>
      </c>
      <c r="U35" s="562">
        <v>3.28</v>
      </c>
      <c r="V35" s="410">
        <v>34</v>
      </c>
      <c r="W35" s="220">
        <v>9</v>
      </c>
      <c r="X35" s="398">
        <v>3.7</v>
      </c>
      <c r="Y35" s="464">
        <v>4.03</v>
      </c>
      <c r="Z35" s="410">
        <v>32</v>
      </c>
      <c r="AA35" s="387">
        <f t="shared" si="2"/>
        <v>229</v>
      </c>
      <c r="AC35" s="183"/>
      <c r="AD35" s="183"/>
      <c r="AF35" s="183"/>
    </row>
    <row r="36" spans="1:32" ht="15" customHeight="1" x14ac:dyDescent="0.25">
      <c r="A36" s="73">
        <v>6</v>
      </c>
      <c r="B36" s="104" t="s">
        <v>80</v>
      </c>
      <c r="C36" s="758"/>
      <c r="D36" s="561"/>
      <c r="E36" s="561">
        <v>3.23</v>
      </c>
      <c r="F36" s="759">
        <v>40</v>
      </c>
      <c r="G36" s="342">
        <v>66</v>
      </c>
      <c r="H36" s="334">
        <v>3.7424242424242422</v>
      </c>
      <c r="I36" s="561">
        <v>3.67</v>
      </c>
      <c r="J36" s="593">
        <v>37</v>
      </c>
      <c r="K36" s="342">
        <v>89</v>
      </c>
      <c r="L36" s="334">
        <v>3.5169999999999999</v>
      </c>
      <c r="M36" s="561">
        <v>3.61</v>
      </c>
      <c r="N36" s="586">
        <v>69</v>
      </c>
      <c r="O36" s="409">
        <v>67</v>
      </c>
      <c r="P36" s="338">
        <v>3.85</v>
      </c>
      <c r="Q36" s="563">
        <v>3.76</v>
      </c>
      <c r="R36" s="410">
        <v>35</v>
      </c>
      <c r="S36" s="409">
        <v>70</v>
      </c>
      <c r="T36" s="397">
        <v>3.26</v>
      </c>
      <c r="U36" s="562">
        <v>3.28</v>
      </c>
      <c r="V36" s="410">
        <v>59</v>
      </c>
      <c r="W36" s="220"/>
      <c r="X36" s="398"/>
      <c r="Y36" s="464">
        <v>4.03</v>
      </c>
      <c r="Z36" s="410">
        <v>41</v>
      </c>
      <c r="AA36" s="387">
        <f t="shared" si="2"/>
        <v>281</v>
      </c>
      <c r="AC36" s="183"/>
      <c r="AD36" s="183"/>
      <c r="AF36" s="183"/>
    </row>
    <row r="37" spans="1:32" ht="15" customHeight="1" x14ac:dyDescent="0.25">
      <c r="A37" s="73">
        <v>7</v>
      </c>
      <c r="B37" s="104" t="s">
        <v>52</v>
      </c>
      <c r="C37" s="758"/>
      <c r="D37" s="561"/>
      <c r="E37" s="561">
        <v>3.23</v>
      </c>
      <c r="F37" s="759">
        <v>40</v>
      </c>
      <c r="G37" s="342">
        <v>67</v>
      </c>
      <c r="H37" s="334">
        <v>3.4477611940298507</v>
      </c>
      <c r="I37" s="561">
        <v>3.67</v>
      </c>
      <c r="J37" s="593">
        <v>96</v>
      </c>
      <c r="K37" s="342">
        <v>84</v>
      </c>
      <c r="L37" s="334">
        <v>3.536</v>
      </c>
      <c r="M37" s="561">
        <v>3.61</v>
      </c>
      <c r="N37" s="586">
        <v>66</v>
      </c>
      <c r="O37" s="409">
        <v>58</v>
      </c>
      <c r="P37" s="338">
        <v>3.79</v>
      </c>
      <c r="Q37" s="563">
        <v>3.76</v>
      </c>
      <c r="R37" s="410">
        <v>44</v>
      </c>
      <c r="S37" s="409">
        <v>62</v>
      </c>
      <c r="T37" s="397">
        <v>3.11</v>
      </c>
      <c r="U37" s="562">
        <v>3.28</v>
      </c>
      <c r="V37" s="410">
        <v>76</v>
      </c>
      <c r="W37" s="220"/>
      <c r="X37" s="398"/>
      <c r="Y37" s="464">
        <v>4.03</v>
      </c>
      <c r="Z37" s="410">
        <v>41</v>
      </c>
      <c r="AA37" s="387">
        <f t="shared" si="2"/>
        <v>363</v>
      </c>
      <c r="AC37" s="183"/>
      <c r="AD37" s="183"/>
      <c r="AF37" s="183"/>
    </row>
    <row r="38" spans="1:32" ht="15" customHeight="1" x14ac:dyDescent="0.25">
      <c r="A38" s="73">
        <v>8</v>
      </c>
      <c r="B38" s="104" t="s">
        <v>51</v>
      </c>
      <c r="C38" s="758"/>
      <c r="D38" s="561"/>
      <c r="E38" s="561">
        <v>3.23</v>
      </c>
      <c r="F38" s="759">
        <v>40</v>
      </c>
      <c r="G38" s="342">
        <v>20</v>
      </c>
      <c r="H38" s="334">
        <v>3.2</v>
      </c>
      <c r="I38" s="561">
        <v>3.67</v>
      </c>
      <c r="J38" s="593">
        <v>112</v>
      </c>
      <c r="K38" s="342">
        <v>17</v>
      </c>
      <c r="L38" s="334">
        <v>3.117</v>
      </c>
      <c r="M38" s="561">
        <v>3.61</v>
      </c>
      <c r="N38" s="586">
        <v>110</v>
      </c>
      <c r="O38" s="409">
        <v>24</v>
      </c>
      <c r="P38" s="338">
        <v>3.29</v>
      </c>
      <c r="Q38" s="563">
        <v>3.76</v>
      </c>
      <c r="R38" s="410">
        <v>111</v>
      </c>
      <c r="S38" s="409">
        <v>12</v>
      </c>
      <c r="T38" s="397">
        <v>3.08</v>
      </c>
      <c r="U38" s="562">
        <v>3.28</v>
      </c>
      <c r="V38" s="410">
        <v>83</v>
      </c>
      <c r="W38" s="220"/>
      <c r="X38" s="398"/>
      <c r="Y38" s="464">
        <v>4.03</v>
      </c>
      <c r="Z38" s="410">
        <v>41</v>
      </c>
      <c r="AA38" s="387">
        <f t="shared" si="2"/>
        <v>497</v>
      </c>
      <c r="AC38" s="183"/>
      <c r="AD38" s="183"/>
      <c r="AF38" s="183"/>
    </row>
    <row r="39" spans="1:32" ht="15" customHeight="1" x14ac:dyDescent="0.25">
      <c r="A39" s="73">
        <v>9</v>
      </c>
      <c r="B39" s="104" t="s">
        <v>49</v>
      </c>
      <c r="C39" s="758"/>
      <c r="D39" s="561"/>
      <c r="E39" s="561">
        <v>3.23</v>
      </c>
      <c r="F39" s="759">
        <v>40</v>
      </c>
      <c r="G39" s="342">
        <v>14</v>
      </c>
      <c r="H39" s="334">
        <v>3.2142857142857144</v>
      </c>
      <c r="I39" s="561">
        <v>3.67</v>
      </c>
      <c r="J39" s="593">
        <v>111</v>
      </c>
      <c r="K39" s="342">
        <v>20</v>
      </c>
      <c r="L39" s="334">
        <v>3.8</v>
      </c>
      <c r="M39" s="561">
        <v>3.61</v>
      </c>
      <c r="N39" s="586">
        <v>23</v>
      </c>
      <c r="O39" s="409">
        <v>19</v>
      </c>
      <c r="P39" s="338">
        <v>3.74</v>
      </c>
      <c r="Q39" s="563">
        <v>3.76</v>
      </c>
      <c r="R39" s="410">
        <v>58</v>
      </c>
      <c r="S39" s="409">
        <v>20</v>
      </c>
      <c r="T39" s="397">
        <v>3.25</v>
      </c>
      <c r="U39" s="562">
        <v>3.28</v>
      </c>
      <c r="V39" s="410">
        <v>61</v>
      </c>
      <c r="W39" s="220"/>
      <c r="X39" s="398"/>
      <c r="Y39" s="464">
        <v>4.03</v>
      </c>
      <c r="Z39" s="410">
        <v>41</v>
      </c>
      <c r="AA39" s="387">
        <f t="shared" si="2"/>
        <v>334</v>
      </c>
      <c r="AC39" s="183"/>
      <c r="AD39" s="183"/>
      <c r="AF39" s="183"/>
    </row>
    <row r="40" spans="1:32" ht="15" customHeight="1" x14ac:dyDescent="0.25">
      <c r="A40" s="73">
        <v>10</v>
      </c>
      <c r="B40" s="104" t="s">
        <v>50</v>
      </c>
      <c r="C40" s="758"/>
      <c r="D40" s="561"/>
      <c r="E40" s="561">
        <v>3.23</v>
      </c>
      <c r="F40" s="759">
        <v>40</v>
      </c>
      <c r="G40" s="342">
        <v>43</v>
      </c>
      <c r="H40" s="334">
        <v>3.558139534883721</v>
      </c>
      <c r="I40" s="561">
        <v>3.67</v>
      </c>
      <c r="J40" s="593">
        <v>72</v>
      </c>
      <c r="K40" s="342">
        <v>26</v>
      </c>
      <c r="L40" s="334">
        <v>3.6920000000000002</v>
      </c>
      <c r="M40" s="561">
        <v>3.61</v>
      </c>
      <c r="N40" s="586">
        <v>38</v>
      </c>
      <c r="O40" s="409">
        <v>31</v>
      </c>
      <c r="P40" s="338">
        <v>4</v>
      </c>
      <c r="Q40" s="563">
        <v>3.76</v>
      </c>
      <c r="R40" s="410">
        <v>17</v>
      </c>
      <c r="S40" s="409">
        <v>18</v>
      </c>
      <c r="T40" s="397">
        <v>3.44</v>
      </c>
      <c r="U40" s="562">
        <v>3.28</v>
      </c>
      <c r="V40" s="410">
        <v>36</v>
      </c>
      <c r="W40" s="578"/>
      <c r="X40" s="398"/>
      <c r="Y40" s="464">
        <v>4.03</v>
      </c>
      <c r="Z40" s="410">
        <v>41</v>
      </c>
      <c r="AA40" s="387">
        <f t="shared" si="2"/>
        <v>244</v>
      </c>
      <c r="AC40" s="183"/>
      <c r="AD40" s="183"/>
      <c r="AF40" s="183"/>
    </row>
    <row r="41" spans="1:32" ht="15" customHeight="1" x14ac:dyDescent="0.25">
      <c r="A41" s="73">
        <v>11</v>
      </c>
      <c r="B41" s="104" t="s">
        <v>45</v>
      </c>
      <c r="C41" s="758"/>
      <c r="D41" s="561"/>
      <c r="E41" s="561">
        <v>3.23</v>
      </c>
      <c r="F41" s="759">
        <v>40</v>
      </c>
      <c r="G41" s="342">
        <v>27</v>
      </c>
      <c r="H41" s="334">
        <v>3.5185185185185186</v>
      </c>
      <c r="I41" s="561">
        <v>3.67</v>
      </c>
      <c r="J41" s="593">
        <v>82</v>
      </c>
      <c r="K41" s="342">
        <v>25</v>
      </c>
      <c r="L41" s="334">
        <v>3.48</v>
      </c>
      <c r="M41" s="561">
        <v>3.61</v>
      </c>
      <c r="N41" s="586">
        <v>76</v>
      </c>
      <c r="O41" s="409">
        <v>34</v>
      </c>
      <c r="P41" s="338">
        <v>3.65</v>
      </c>
      <c r="Q41" s="563">
        <v>3.76</v>
      </c>
      <c r="R41" s="410">
        <v>73</v>
      </c>
      <c r="S41" s="409">
        <v>62</v>
      </c>
      <c r="T41" s="397">
        <v>3</v>
      </c>
      <c r="U41" s="562">
        <v>3.28</v>
      </c>
      <c r="V41" s="410">
        <v>87</v>
      </c>
      <c r="W41" s="220"/>
      <c r="X41" s="398"/>
      <c r="Y41" s="464">
        <v>4.03</v>
      </c>
      <c r="Z41" s="410">
        <v>41</v>
      </c>
      <c r="AA41" s="387">
        <f t="shared" si="2"/>
        <v>399</v>
      </c>
      <c r="AC41" s="183"/>
      <c r="AD41" s="183"/>
      <c r="AF41" s="183"/>
    </row>
    <row r="42" spans="1:32" ht="15" customHeight="1" x14ac:dyDescent="0.25">
      <c r="A42" s="73">
        <v>12</v>
      </c>
      <c r="B42" s="104" t="s">
        <v>47</v>
      </c>
      <c r="C42" s="758"/>
      <c r="D42" s="561"/>
      <c r="E42" s="561">
        <v>3.23</v>
      </c>
      <c r="F42" s="759">
        <v>40</v>
      </c>
      <c r="G42" s="342">
        <v>27</v>
      </c>
      <c r="H42" s="334">
        <v>3.2962962962962963</v>
      </c>
      <c r="I42" s="561">
        <v>3.67</v>
      </c>
      <c r="J42" s="593">
        <v>109</v>
      </c>
      <c r="K42" s="342">
        <v>28</v>
      </c>
      <c r="L42" s="334">
        <v>3.3210000000000002</v>
      </c>
      <c r="M42" s="561">
        <v>3.61</v>
      </c>
      <c r="N42" s="586">
        <v>95</v>
      </c>
      <c r="O42" s="409">
        <v>16</v>
      </c>
      <c r="P42" s="338">
        <v>3.44</v>
      </c>
      <c r="Q42" s="563">
        <v>3.76</v>
      </c>
      <c r="R42" s="410">
        <v>100</v>
      </c>
      <c r="S42" s="409">
        <v>21</v>
      </c>
      <c r="T42" s="397">
        <v>2.9</v>
      </c>
      <c r="U42" s="562">
        <v>3.28</v>
      </c>
      <c r="V42" s="410">
        <v>96</v>
      </c>
      <c r="W42" s="220"/>
      <c r="X42" s="398"/>
      <c r="Y42" s="464">
        <v>4.03</v>
      </c>
      <c r="Z42" s="410">
        <v>41</v>
      </c>
      <c r="AA42" s="387">
        <f t="shared" si="2"/>
        <v>481</v>
      </c>
      <c r="AC42" s="183"/>
      <c r="AD42" s="183"/>
      <c r="AF42" s="183"/>
    </row>
    <row r="43" spans="1:32" ht="15" customHeight="1" x14ac:dyDescent="0.25">
      <c r="A43" s="73">
        <v>13</v>
      </c>
      <c r="B43" s="104" t="s">
        <v>53</v>
      </c>
      <c r="C43" s="758"/>
      <c r="D43" s="561"/>
      <c r="E43" s="561">
        <v>3.23</v>
      </c>
      <c r="F43" s="759">
        <v>40</v>
      </c>
      <c r="G43" s="342">
        <v>71</v>
      </c>
      <c r="H43" s="334">
        <v>3.4507042253521125</v>
      </c>
      <c r="I43" s="561">
        <v>3.67</v>
      </c>
      <c r="J43" s="593">
        <v>95</v>
      </c>
      <c r="K43" s="342">
        <v>39</v>
      </c>
      <c r="L43" s="334">
        <v>3.3079999999999998</v>
      </c>
      <c r="M43" s="561">
        <v>3.61</v>
      </c>
      <c r="N43" s="586">
        <v>97</v>
      </c>
      <c r="O43" s="409">
        <v>56</v>
      </c>
      <c r="P43" s="338">
        <v>3.68</v>
      </c>
      <c r="Q43" s="563">
        <v>3.76</v>
      </c>
      <c r="R43" s="410">
        <v>66</v>
      </c>
      <c r="S43" s="409">
        <v>50</v>
      </c>
      <c r="T43" s="397">
        <v>2.94</v>
      </c>
      <c r="U43" s="562">
        <v>3.28</v>
      </c>
      <c r="V43" s="410">
        <v>94</v>
      </c>
      <c r="W43" s="220"/>
      <c r="X43" s="398"/>
      <c r="Y43" s="464">
        <v>4.03</v>
      </c>
      <c r="Z43" s="410">
        <v>41</v>
      </c>
      <c r="AA43" s="387">
        <f t="shared" si="2"/>
        <v>433</v>
      </c>
      <c r="AC43" s="183"/>
      <c r="AD43" s="183"/>
      <c r="AF43" s="183"/>
    </row>
    <row r="44" spans="1:32" ht="15" customHeight="1" x14ac:dyDescent="0.25">
      <c r="A44" s="73">
        <v>14</v>
      </c>
      <c r="B44" s="104" t="s">
        <v>54</v>
      </c>
      <c r="C44" s="758"/>
      <c r="D44" s="561"/>
      <c r="E44" s="561">
        <v>3.23</v>
      </c>
      <c r="F44" s="759">
        <v>40</v>
      </c>
      <c r="G44" s="342">
        <v>40</v>
      </c>
      <c r="H44" s="334">
        <v>3.8250000000000002</v>
      </c>
      <c r="I44" s="561">
        <v>3.67</v>
      </c>
      <c r="J44" s="593">
        <v>24</v>
      </c>
      <c r="K44" s="342">
        <v>36</v>
      </c>
      <c r="L44" s="334">
        <v>3.8330000000000002</v>
      </c>
      <c r="M44" s="561">
        <v>3.61</v>
      </c>
      <c r="N44" s="586">
        <v>19</v>
      </c>
      <c r="O44" s="409">
        <v>22</v>
      </c>
      <c r="P44" s="338">
        <v>4.18</v>
      </c>
      <c r="Q44" s="563">
        <v>3.76</v>
      </c>
      <c r="R44" s="410">
        <v>6</v>
      </c>
      <c r="S44" s="409">
        <v>37</v>
      </c>
      <c r="T44" s="397">
        <v>3.76</v>
      </c>
      <c r="U44" s="562">
        <v>3.28</v>
      </c>
      <c r="V44" s="410">
        <v>6</v>
      </c>
      <c r="W44" s="220"/>
      <c r="X44" s="398"/>
      <c r="Y44" s="464">
        <v>4.03</v>
      </c>
      <c r="Z44" s="410">
        <v>41</v>
      </c>
      <c r="AA44" s="387">
        <f t="shared" si="2"/>
        <v>136</v>
      </c>
      <c r="AC44" s="183"/>
      <c r="AD44" s="183"/>
      <c r="AF44" s="183"/>
    </row>
    <row r="45" spans="1:32" ht="15" customHeight="1" x14ac:dyDescent="0.25">
      <c r="A45" s="73">
        <v>15</v>
      </c>
      <c r="B45" s="104" t="s">
        <v>78</v>
      </c>
      <c r="C45" s="758"/>
      <c r="D45" s="561"/>
      <c r="E45" s="561">
        <v>3.23</v>
      </c>
      <c r="F45" s="759">
        <v>40</v>
      </c>
      <c r="G45" s="342">
        <v>62</v>
      </c>
      <c r="H45" s="334">
        <v>3.3548387096774195</v>
      </c>
      <c r="I45" s="561">
        <v>3.67</v>
      </c>
      <c r="J45" s="593">
        <v>106</v>
      </c>
      <c r="K45" s="342">
        <v>35</v>
      </c>
      <c r="L45" s="334">
        <v>3.286</v>
      </c>
      <c r="M45" s="561">
        <v>3.61</v>
      </c>
      <c r="N45" s="586">
        <v>100</v>
      </c>
      <c r="O45" s="409">
        <v>56</v>
      </c>
      <c r="P45" s="338">
        <v>3.54</v>
      </c>
      <c r="Q45" s="563">
        <v>3.76</v>
      </c>
      <c r="R45" s="410">
        <v>86</v>
      </c>
      <c r="S45" s="409">
        <v>43</v>
      </c>
      <c r="T45" s="397">
        <v>2.95</v>
      </c>
      <c r="U45" s="562">
        <v>3.28</v>
      </c>
      <c r="V45" s="410">
        <v>93</v>
      </c>
      <c r="W45" s="220"/>
      <c r="X45" s="398"/>
      <c r="Y45" s="464">
        <v>4.03</v>
      </c>
      <c r="Z45" s="410">
        <v>41</v>
      </c>
      <c r="AA45" s="387">
        <f t="shared" si="2"/>
        <v>466</v>
      </c>
      <c r="AC45" s="183"/>
      <c r="AD45" s="183"/>
      <c r="AF45" s="183"/>
    </row>
    <row r="46" spans="1:32" ht="15" customHeight="1" x14ac:dyDescent="0.25">
      <c r="A46" s="73">
        <v>16</v>
      </c>
      <c r="B46" s="104" t="s">
        <v>79</v>
      </c>
      <c r="C46" s="758"/>
      <c r="D46" s="561"/>
      <c r="E46" s="561">
        <v>3.23</v>
      </c>
      <c r="F46" s="759">
        <v>40</v>
      </c>
      <c r="G46" s="342">
        <v>51</v>
      </c>
      <c r="H46" s="334">
        <v>3.5490196078431371</v>
      </c>
      <c r="I46" s="561">
        <v>3.67</v>
      </c>
      <c r="J46" s="593">
        <v>75</v>
      </c>
      <c r="K46" s="342">
        <v>11</v>
      </c>
      <c r="L46" s="334">
        <v>3.4540000000000002</v>
      </c>
      <c r="M46" s="561">
        <v>3.61</v>
      </c>
      <c r="N46" s="586">
        <v>82</v>
      </c>
      <c r="O46" s="409">
        <v>15</v>
      </c>
      <c r="P46" s="338">
        <v>3.67</v>
      </c>
      <c r="Q46" s="563">
        <v>3.76</v>
      </c>
      <c r="R46" s="410">
        <v>71</v>
      </c>
      <c r="S46" s="409">
        <v>30</v>
      </c>
      <c r="T46" s="397">
        <v>2.57</v>
      </c>
      <c r="U46" s="562">
        <v>3.28</v>
      </c>
      <c r="V46" s="410">
        <v>110</v>
      </c>
      <c r="W46" s="220">
        <v>1</v>
      </c>
      <c r="X46" s="398">
        <v>4</v>
      </c>
      <c r="Y46" s="464">
        <v>4.03</v>
      </c>
      <c r="Z46" s="410">
        <v>21</v>
      </c>
      <c r="AA46" s="387">
        <f t="shared" si="2"/>
        <v>399</v>
      </c>
      <c r="AC46" s="183"/>
      <c r="AD46" s="183"/>
      <c r="AF46" s="183"/>
    </row>
    <row r="47" spans="1:32" ht="15" customHeight="1" x14ac:dyDescent="0.25">
      <c r="A47" s="73">
        <v>17</v>
      </c>
      <c r="B47" s="104" t="s">
        <v>44</v>
      </c>
      <c r="C47" s="758"/>
      <c r="D47" s="561"/>
      <c r="E47" s="561">
        <v>3.23</v>
      </c>
      <c r="F47" s="759">
        <v>40</v>
      </c>
      <c r="G47" s="342">
        <v>43</v>
      </c>
      <c r="H47" s="334">
        <v>3.5116279069767442</v>
      </c>
      <c r="I47" s="561">
        <v>3.67</v>
      </c>
      <c r="J47" s="593">
        <v>88</v>
      </c>
      <c r="K47" s="342">
        <v>41</v>
      </c>
      <c r="L47" s="334">
        <v>3.4390000000000001</v>
      </c>
      <c r="M47" s="561">
        <v>3.61</v>
      </c>
      <c r="N47" s="586">
        <v>85</v>
      </c>
      <c r="O47" s="409">
        <v>21</v>
      </c>
      <c r="P47" s="338">
        <v>3.86</v>
      </c>
      <c r="Q47" s="563">
        <v>3.76</v>
      </c>
      <c r="R47" s="410">
        <v>34</v>
      </c>
      <c r="S47" s="409">
        <v>13</v>
      </c>
      <c r="T47" s="397">
        <v>2.77</v>
      </c>
      <c r="U47" s="562">
        <v>3.28</v>
      </c>
      <c r="V47" s="410">
        <v>103</v>
      </c>
      <c r="W47" s="220"/>
      <c r="X47" s="398"/>
      <c r="Y47" s="464">
        <v>4.03</v>
      </c>
      <c r="Z47" s="410">
        <v>41</v>
      </c>
      <c r="AA47" s="387">
        <f t="shared" si="2"/>
        <v>391</v>
      </c>
      <c r="AC47" s="183"/>
      <c r="AD47" s="183"/>
      <c r="AF47" s="183"/>
    </row>
    <row r="48" spans="1:32" ht="15" customHeight="1" x14ac:dyDescent="0.25">
      <c r="A48" s="73">
        <v>18</v>
      </c>
      <c r="B48" s="104" t="s">
        <v>46</v>
      </c>
      <c r="C48" s="758"/>
      <c r="D48" s="561"/>
      <c r="E48" s="561">
        <v>3.23</v>
      </c>
      <c r="F48" s="759">
        <v>40</v>
      </c>
      <c r="G48" s="342">
        <v>18</v>
      </c>
      <c r="H48" s="334">
        <v>3.8888888888888888</v>
      </c>
      <c r="I48" s="561">
        <v>3.67</v>
      </c>
      <c r="J48" s="593">
        <v>16</v>
      </c>
      <c r="K48" s="342">
        <v>12</v>
      </c>
      <c r="L48" s="334">
        <v>3.6659999999999999</v>
      </c>
      <c r="M48" s="561">
        <v>3.61</v>
      </c>
      <c r="N48" s="586">
        <v>40</v>
      </c>
      <c r="O48" s="409">
        <v>12</v>
      </c>
      <c r="P48" s="338">
        <v>3.92</v>
      </c>
      <c r="Q48" s="563">
        <v>3.76</v>
      </c>
      <c r="R48" s="410">
        <v>25</v>
      </c>
      <c r="S48" s="409">
        <v>24</v>
      </c>
      <c r="T48" s="397">
        <v>3.13</v>
      </c>
      <c r="U48" s="562">
        <v>3.28</v>
      </c>
      <c r="V48" s="410">
        <v>73</v>
      </c>
      <c r="W48" s="220"/>
      <c r="X48" s="398"/>
      <c r="Y48" s="464">
        <v>4.03</v>
      </c>
      <c r="Z48" s="410">
        <v>41</v>
      </c>
      <c r="AA48" s="387">
        <f t="shared" si="2"/>
        <v>235</v>
      </c>
      <c r="AC48" s="183"/>
      <c r="AD48" s="183"/>
      <c r="AF48" s="183"/>
    </row>
    <row r="49" spans="1:32" ht="15" customHeight="1" thickBot="1" x14ac:dyDescent="0.3">
      <c r="A49" s="384">
        <v>19</v>
      </c>
      <c r="B49" s="104" t="s">
        <v>42</v>
      </c>
      <c r="C49" s="758"/>
      <c r="D49" s="561"/>
      <c r="E49" s="561">
        <v>3.23</v>
      </c>
      <c r="F49" s="759">
        <v>40</v>
      </c>
      <c r="G49" s="342">
        <v>83</v>
      </c>
      <c r="H49" s="334">
        <v>3.4819277108433737</v>
      </c>
      <c r="I49" s="561">
        <v>3.67</v>
      </c>
      <c r="J49" s="593">
        <v>90</v>
      </c>
      <c r="K49" s="342">
        <v>102</v>
      </c>
      <c r="L49" s="334">
        <v>3.5390000000000001</v>
      </c>
      <c r="M49" s="561">
        <v>3.61</v>
      </c>
      <c r="N49" s="586">
        <v>65</v>
      </c>
      <c r="O49" s="409">
        <v>64</v>
      </c>
      <c r="P49" s="338">
        <v>3.67</v>
      </c>
      <c r="Q49" s="563">
        <v>3.76</v>
      </c>
      <c r="R49" s="410">
        <v>68</v>
      </c>
      <c r="S49" s="409">
        <v>53</v>
      </c>
      <c r="T49" s="397">
        <v>3.45</v>
      </c>
      <c r="U49" s="562">
        <v>3.28</v>
      </c>
      <c r="V49" s="410">
        <v>32</v>
      </c>
      <c r="W49" s="220">
        <v>1</v>
      </c>
      <c r="X49" s="398">
        <v>4</v>
      </c>
      <c r="Y49" s="464">
        <v>4.03</v>
      </c>
      <c r="Z49" s="410">
        <v>22</v>
      </c>
      <c r="AA49" s="389">
        <f t="shared" si="2"/>
        <v>317</v>
      </c>
      <c r="AC49" s="183"/>
      <c r="AD49" s="183"/>
      <c r="AF49" s="183"/>
    </row>
    <row r="50" spans="1:32" ht="15" customHeight="1" thickBot="1" x14ac:dyDescent="0.3">
      <c r="A50" s="360"/>
      <c r="B50" s="375" t="s">
        <v>141</v>
      </c>
      <c r="C50" s="547">
        <f>SUM(C51:C69)</f>
        <v>848</v>
      </c>
      <c r="D50" s="399">
        <f>AVERAGE(D51:D69)</f>
        <v>3.0845600000000002</v>
      </c>
      <c r="E50" s="213">
        <v>3.23</v>
      </c>
      <c r="F50" s="376"/>
      <c r="G50" s="547">
        <f>SUM(G51:G69)</f>
        <v>845</v>
      </c>
      <c r="H50" s="399">
        <f>AVERAGE(H51:H69)</f>
        <v>3.6878913603557222</v>
      </c>
      <c r="I50" s="556">
        <v>3.67</v>
      </c>
      <c r="J50" s="376"/>
      <c r="K50" s="385">
        <f>SUM(K51:K69)</f>
        <v>784</v>
      </c>
      <c r="L50" s="399">
        <f>AVERAGE(L51:L69)</f>
        <v>3.6061947368421046</v>
      </c>
      <c r="M50" s="213">
        <v>3.61</v>
      </c>
      <c r="N50" s="374"/>
      <c r="O50" s="396">
        <f>SUM(O51:O69)</f>
        <v>698</v>
      </c>
      <c r="P50" s="364">
        <f>AVERAGE(P51:P69)</f>
        <v>3.7826315789473686</v>
      </c>
      <c r="Q50" s="393">
        <v>3.76</v>
      </c>
      <c r="R50" s="395"/>
      <c r="S50" s="396">
        <f>SUM(S51:S69)</f>
        <v>740</v>
      </c>
      <c r="T50" s="365">
        <f>AVERAGE(T51:T69)</f>
        <v>3.2457894736842108</v>
      </c>
      <c r="U50" s="366">
        <v>3.28</v>
      </c>
      <c r="V50" s="395"/>
      <c r="W50" s="413">
        <f>SUM(W51:W69)</f>
        <v>116</v>
      </c>
      <c r="X50" s="367">
        <f>AVERAGE(X51:X69)</f>
        <v>4.1250000000000009</v>
      </c>
      <c r="Y50" s="368">
        <v>4.03</v>
      </c>
      <c r="Z50" s="395"/>
      <c r="AA50" s="369"/>
      <c r="AC50" s="183"/>
      <c r="AD50" s="183"/>
      <c r="AF50" s="183"/>
    </row>
    <row r="51" spans="1:32" ht="15" customHeight="1" x14ac:dyDescent="0.25">
      <c r="A51" s="181">
        <v>1</v>
      </c>
      <c r="B51" s="592" t="s">
        <v>75</v>
      </c>
      <c r="C51" s="766">
        <v>22</v>
      </c>
      <c r="D51" s="805">
        <v>3.3635999999999995</v>
      </c>
      <c r="E51" s="767">
        <v>3.23</v>
      </c>
      <c r="F51" s="768">
        <v>7</v>
      </c>
      <c r="G51" s="342">
        <v>20</v>
      </c>
      <c r="H51" s="335">
        <v>3.45</v>
      </c>
      <c r="I51" s="560">
        <v>3.67</v>
      </c>
      <c r="J51" s="593">
        <v>99</v>
      </c>
      <c r="K51" s="342">
        <v>13</v>
      </c>
      <c r="L51" s="335">
        <v>3.3069999999999999</v>
      </c>
      <c r="M51" s="561">
        <v>3.61</v>
      </c>
      <c r="N51" s="586">
        <v>98</v>
      </c>
      <c r="O51" s="409">
        <v>11</v>
      </c>
      <c r="P51" s="338">
        <v>4</v>
      </c>
      <c r="Q51" s="563">
        <v>3.76</v>
      </c>
      <c r="R51" s="410">
        <v>18</v>
      </c>
      <c r="S51" s="409">
        <v>11</v>
      </c>
      <c r="T51" s="397">
        <v>1.64</v>
      </c>
      <c r="U51" s="562">
        <v>3.28</v>
      </c>
      <c r="V51" s="410">
        <v>116</v>
      </c>
      <c r="W51" s="579">
        <v>1</v>
      </c>
      <c r="X51" s="398">
        <v>3</v>
      </c>
      <c r="Y51" s="464">
        <v>4.03</v>
      </c>
      <c r="Z51" s="410">
        <v>39</v>
      </c>
      <c r="AA51" s="182">
        <f t="shared" ref="AA51:AA69" si="3">Z51+V51+R51+N51+J51+F51</f>
        <v>377</v>
      </c>
      <c r="AC51" s="183"/>
      <c r="AD51" s="183"/>
      <c r="AF51" s="183"/>
    </row>
    <row r="52" spans="1:32" ht="15" customHeight="1" x14ac:dyDescent="0.25">
      <c r="A52" s="73">
        <v>2</v>
      </c>
      <c r="B52" s="295" t="s">
        <v>40</v>
      </c>
      <c r="C52" s="760">
        <v>87</v>
      </c>
      <c r="D52" s="804">
        <v>3.2876999999999996</v>
      </c>
      <c r="E52" s="560">
        <v>3.23</v>
      </c>
      <c r="F52" s="761">
        <v>9</v>
      </c>
      <c r="G52" s="342">
        <v>58</v>
      </c>
      <c r="H52" s="335">
        <v>3.896551724137931</v>
      </c>
      <c r="I52" s="560">
        <v>3.67</v>
      </c>
      <c r="J52" s="593">
        <v>14</v>
      </c>
      <c r="K52" s="342">
        <v>50</v>
      </c>
      <c r="L52" s="335">
        <v>3.66</v>
      </c>
      <c r="M52" s="561">
        <v>3.61</v>
      </c>
      <c r="N52" s="586">
        <v>43</v>
      </c>
      <c r="O52" s="409">
        <v>70</v>
      </c>
      <c r="P52" s="338">
        <v>3.86</v>
      </c>
      <c r="Q52" s="563">
        <v>3.76</v>
      </c>
      <c r="R52" s="410">
        <v>32</v>
      </c>
      <c r="S52" s="409">
        <v>57</v>
      </c>
      <c r="T52" s="397">
        <v>3.56</v>
      </c>
      <c r="U52" s="562">
        <v>3.28</v>
      </c>
      <c r="V52" s="410">
        <v>21</v>
      </c>
      <c r="W52" s="580">
        <v>20</v>
      </c>
      <c r="X52" s="398">
        <v>4.2</v>
      </c>
      <c r="Y52" s="464">
        <v>4.03</v>
      </c>
      <c r="Z52" s="410">
        <v>9</v>
      </c>
      <c r="AA52" s="184">
        <f t="shared" si="3"/>
        <v>128</v>
      </c>
      <c r="AC52" s="183"/>
      <c r="AD52" s="183"/>
      <c r="AF52" s="183"/>
    </row>
    <row r="53" spans="1:32" ht="15" customHeight="1" x14ac:dyDescent="0.25">
      <c r="A53" s="73">
        <v>3</v>
      </c>
      <c r="B53" s="104" t="s">
        <v>94</v>
      </c>
      <c r="C53" s="758">
        <v>175</v>
      </c>
      <c r="D53" s="802">
        <v>3.24</v>
      </c>
      <c r="E53" s="561">
        <v>3.23</v>
      </c>
      <c r="F53" s="759">
        <v>11</v>
      </c>
      <c r="G53" s="342">
        <v>110</v>
      </c>
      <c r="H53" s="335">
        <v>4.0272727272727273</v>
      </c>
      <c r="I53" s="561">
        <v>3.67</v>
      </c>
      <c r="J53" s="593">
        <v>6</v>
      </c>
      <c r="K53" s="342">
        <v>98</v>
      </c>
      <c r="L53" s="335">
        <v>3.9790000000000001</v>
      </c>
      <c r="M53" s="561">
        <v>3.61</v>
      </c>
      <c r="N53" s="586">
        <v>6</v>
      </c>
      <c r="O53" s="409">
        <v>91</v>
      </c>
      <c r="P53" s="338">
        <v>4.04</v>
      </c>
      <c r="Q53" s="563">
        <v>3.76</v>
      </c>
      <c r="R53" s="410">
        <v>14</v>
      </c>
      <c r="S53" s="409">
        <v>78</v>
      </c>
      <c r="T53" s="397">
        <v>3.68</v>
      </c>
      <c r="U53" s="562">
        <v>3.28</v>
      </c>
      <c r="V53" s="410">
        <v>12</v>
      </c>
      <c r="W53" s="220">
        <v>13</v>
      </c>
      <c r="X53" s="398">
        <v>3.9</v>
      </c>
      <c r="Y53" s="464">
        <v>4.03</v>
      </c>
      <c r="Z53" s="410">
        <v>29</v>
      </c>
      <c r="AA53" s="184">
        <f t="shared" si="3"/>
        <v>78</v>
      </c>
      <c r="AC53" s="183"/>
      <c r="AD53" s="183"/>
      <c r="AF53" s="183"/>
    </row>
    <row r="54" spans="1:32" ht="15" customHeight="1" x14ac:dyDescent="0.25">
      <c r="A54" s="73">
        <v>4</v>
      </c>
      <c r="B54" s="104" t="s">
        <v>95</v>
      </c>
      <c r="C54" s="758">
        <v>126</v>
      </c>
      <c r="D54" s="802">
        <v>3.1745000000000001</v>
      </c>
      <c r="E54" s="561">
        <v>3.23</v>
      </c>
      <c r="F54" s="759">
        <v>14</v>
      </c>
      <c r="G54" s="342">
        <v>70</v>
      </c>
      <c r="H54" s="335">
        <v>3.842857142857143</v>
      </c>
      <c r="I54" s="561">
        <v>3.67</v>
      </c>
      <c r="J54" s="593">
        <v>22</v>
      </c>
      <c r="K54" s="342">
        <v>81</v>
      </c>
      <c r="L54" s="335">
        <v>3.79</v>
      </c>
      <c r="M54" s="561">
        <v>3.61</v>
      </c>
      <c r="N54" s="586">
        <v>25</v>
      </c>
      <c r="O54" s="409">
        <v>65</v>
      </c>
      <c r="P54" s="338">
        <v>4.38</v>
      </c>
      <c r="Q54" s="563">
        <v>3.76</v>
      </c>
      <c r="R54" s="410">
        <v>1</v>
      </c>
      <c r="S54" s="412">
        <v>62</v>
      </c>
      <c r="T54" s="397">
        <v>3.94</v>
      </c>
      <c r="U54" s="562">
        <v>3.28</v>
      </c>
      <c r="V54" s="410">
        <v>2</v>
      </c>
      <c r="W54" s="580">
        <v>47</v>
      </c>
      <c r="X54" s="398">
        <v>4.5999999999999996</v>
      </c>
      <c r="Y54" s="464">
        <v>4.03</v>
      </c>
      <c r="Z54" s="410">
        <v>3</v>
      </c>
      <c r="AA54" s="184">
        <f t="shared" si="3"/>
        <v>67</v>
      </c>
      <c r="AC54" s="183"/>
      <c r="AD54" s="183"/>
      <c r="AF54" s="183"/>
    </row>
    <row r="55" spans="1:32" ht="15" customHeight="1" x14ac:dyDescent="0.25">
      <c r="A55" s="73">
        <v>5</v>
      </c>
      <c r="B55" s="104" t="s">
        <v>91</v>
      </c>
      <c r="C55" s="758">
        <v>40</v>
      </c>
      <c r="D55" s="802">
        <v>3.1</v>
      </c>
      <c r="E55" s="561">
        <v>3.23</v>
      </c>
      <c r="F55" s="759">
        <v>20</v>
      </c>
      <c r="G55" s="342">
        <v>31</v>
      </c>
      <c r="H55" s="335">
        <v>3.7419354838709675</v>
      </c>
      <c r="I55" s="561">
        <v>3.67</v>
      </c>
      <c r="J55" s="593">
        <v>38</v>
      </c>
      <c r="K55" s="342">
        <v>43</v>
      </c>
      <c r="L55" s="335">
        <v>3.2320000000000002</v>
      </c>
      <c r="M55" s="561">
        <v>3.61</v>
      </c>
      <c r="N55" s="586">
        <v>105</v>
      </c>
      <c r="O55" s="409">
        <v>23</v>
      </c>
      <c r="P55" s="338">
        <v>3.35</v>
      </c>
      <c r="Q55" s="563">
        <v>3.76</v>
      </c>
      <c r="R55" s="410">
        <v>108</v>
      </c>
      <c r="S55" s="409">
        <v>30</v>
      </c>
      <c r="T55" s="397">
        <v>3.33</v>
      </c>
      <c r="U55" s="562">
        <v>3.28</v>
      </c>
      <c r="V55" s="410">
        <v>49</v>
      </c>
      <c r="W55" s="220"/>
      <c r="X55" s="398"/>
      <c r="Y55" s="464">
        <v>4.03</v>
      </c>
      <c r="Z55" s="410">
        <v>41</v>
      </c>
      <c r="AA55" s="184">
        <f t="shared" si="3"/>
        <v>361</v>
      </c>
      <c r="AC55" s="183"/>
      <c r="AD55" s="183"/>
      <c r="AF55" s="183"/>
    </row>
    <row r="56" spans="1:32" ht="15" customHeight="1" x14ac:dyDescent="0.25">
      <c r="A56" s="73">
        <v>6</v>
      </c>
      <c r="B56" s="104" t="s">
        <v>93</v>
      </c>
      <c r="C56" s="758">
        <v>53</v>
      </c>
      <c r="D56" s="802">
        <v>3.0563000000000007</v>
      </c>
      <c r="E56" s="561">
        <v>3.23</v>
      </c>
      <c r="F56" s="759">
        <v>21</v>
      </c>
      <c r="G56" s="342">
        <v>53</v>
      </c>
      <c r="H56" s="335">
        <v>3.3773584905660377</v>
      </c>
      <c r="I56" s="561">
        <v>3.67</v>
      </c>
      <c r="J56" s="593">
        <v>104</v>
      </c>
      <c r="K56" s="342">
        <v>65</v>
      </c>
      <c r="L56" s="335">
        <v>3.3077000000000001</v>
      </c>
      <c r="M56" s="561">
        <v>3.61</v>
      </c>
      <c r="N56" s="586">
        <v>96</v>
      </c>
      <c r="O56" s="409">
        <v>54</v>
      </c>
      <c r="P56" s="338">
        <v>3.52</v>
      </c>
      <c r="Q56" s="563">
        <v>3.76</v>
      </c>
      <c r="R56" s="410">
        <v>89</v>
      </c>
      <c r="S56" s="409">
        <v>46</v>
      </c>
      <c r="T56" s="397">
        <v>3.3</v>
      </c>
      <c r="U56" s="562">
        <v>3.28</v>
      </c>
      <c r="V56" s="410">
        <v>53</v>
      </c>
      <c r="W56" s="579">
        <v>1</v>
      </c>
      <c r="X56" s="398">
        <v>4</v>
      </c>
      <c r="Y56" s="464">
        <v>4.03</v>
      </c>
      <c r="Z56" s="410">
        <v>24</v>
      </c>
      <c r="AA56" s="184">
        <f t="shared" si="3"/>
        <v>387</v>
      </c>
      <c r="AC56" s="183"/>
      <c r="AD56" s="183"/>
      <c r="AF56" s="183"/>
    </row>
    <row r="57" spans="1:32" ht="15" customHeight="1" x14ac:dyDescent="0.25">
      <c r="A57" s="73">
        <v>7</v>
      </c>
      <c r="B57" s="104" t="s">
        <v>41</v>
      </c>
      <c r="C57" s="758">
        <v>76</v>
      </c>
      <c r="D57" s="802">
        <v>3.0528999999999997</v>
      </c>
      <c r="E57" s="561">
        <v>3.23</v>
      </c>
      <c r="F57" s="759">
        <v>22</v>
      </c>
      <c r="G57" s="342">
        <v>23</v>
      </c>
      <c r="H57" s="335">
        <v>3.5217391304347827</v>
      </c>
      <c r="I57" s="561">
        <v>3.67</v>
      </c>
      <c r="J57" s="593">
        <v>83</v>
      </c>
      <c r="K57" s="342">
        <v>28</v>
      </c>
      <c r="L57" s="335">
        <v>3.3570000000000002</v>
      </c>
      <c r="M57" s="561">
        <v>3.61</v>
      </c>
      <c r="N57" s="586">
        <v>92</v>
      </c>
      <c r="O57" s="409">
        <v>15</v>
      </c>
      <c r="P57" s="338">
        <v>3.47</v>
      </c>
      <c r="Q57" s="563">
        <v>3.76</v>
      </c>
      <c r="R57" s="410">
        <v>94</v>
      </c>
      <c r="S57" s="409">
        <v>23</v>
      </c>
      <c r="T57" s="397">
        <v>3.22</v>
      </c>
      <c r="U57" s="562">
        <v>3.28</v>
      </c>
      <c r="V57" s="410">
        <v>62</v>
      </c>
      <c r="W57" s="220">
        <v>1</v>
      </c>
      <c r="X57" s="398">
        <v>4</v>
      </c>
      <c r="Y57" s="464">
        <v>4.03</v>
      </c>
      <c r="Z57" s="410">
        <v>23</v>
      </c>
      <c r="AA57" s="184">
        <f t="shared" si="3"/>
        <v>376</v>
      </c>
      <c r="AC57" s="183"/>
      <c r="AD57" s="183"/>
      <c r="AF57" s="183"/>
    </row>
    <row r="58" spans="1:32" ht="15" customHeight="1" x14ac:dyDescent="0.25">
      <c r="A58" s="73">
        <v>8</v>
      </c>
      <c r="B58" s="104" t="s">
        <v>38</v>
      </c>
      <c r="C58" s="758">
        <v>80</v>
      </c>
      <c r="D58" s="802">
        <v>2.9375</v>
      </c>
      <c r="E58" s="561">
        <v>3.23</v>
      </c>
      <c r="F58" s="759">
        <v>23</v>
      </c>
      <c r="G58" s="342">
        <v>21</v>
      </c>
      <c r="H58" s="335">
        <v>3.5238095238095237</v>
      </c>
      <c r="I58" s="561">
        <v>3.67</v>
      </c>
      <c r="J58" s="593">
        <v>84</v>
      </c>
      <c r="K58" s="342">
        <v>48</v>
      </c>
      <c r="L58" s="335">
        <v>3.6459999999999999</v>
      </c>
      <c r="M58" s="561">
        <v>3.61</v>
      </c>
      <c r="N58" s="586">
        <v>47</v>
      </c>
      <c r="O58" s="409">
        <v>34</v>
      </c>
      <c r="P58" s="338">
        <v>3.79</v>
      </c>
      <c r="Q58" s="563">
        <v>3.76</v>
      </c>
      <c r="R58" s="410">
        <v>45</v>
      </c>
      <c r="S58" s="409">
        <v>40</v>
      </c>
      <c r="T58" s="397">
        <v>3.28</v>
      </c>
      <c r="U58" s="562">
        <v>3.28</v>
      </c>
      <c r="V58" s="410">
        <v>57</v>
      </c>
      <c r="W58" s="220">
        <v>2</v>
      </c>
      <c r="X58" s="398">
        <v>5</v>
      </c>
      <c r="Y58" s="464">
        <v>4.03</v>
      </c>
      <c r="Z58" s="410">
        <v>1</v>
      </c>
      <c r="AA58" s="184">
        <f t="shared" si="3"/>
        <v>257</v>
      </c>
      <c r="AC58" s="183"/>
      <c r="AD58" s="183"/>
      <c r="AF58" s="183"/>
    </row>
    <row r="59" spans="1:32" ht="15" customHeight="1" x14ac:dyDescent="0.25">
      <c r="A59" s="73">
        <v>9</v>
      </c>
      <c r="B59" s="111" t="s">
        <v>33</v>
      </c>
      <c r="C59" s="762">
        <v>53</v>
      </c>
      <c r="D59" s="803">
        <v>2.9055</v>
      </c>
      <c r="E59" s="566">
        <v>3.23</v>
      </c>
      <c r="F59" s="763">
        <v>24</v>
      </c>
      <c r="G59" s="342">
        <v>49</v>
      </c>
      <c r="H59" s="335">
        <v>3.510204081632653</v>
      </c>
      <c r="I59" s="566">
        <v>3.67</v>
      </c>
      <c r="J59" s="593">
        <v>87</v>
      </c>
      <c r="K59" s="342">
        <v>12</v>
      </c>
      <c r="L59" s="335">
        <v>3.6659999999999999</v>
      </c>
      <c r="M59" s="566">
        <v>3.61</v>
      </c>
      <c r="N59" s="587">
        <v>41</v>
      </c>
      <c r="O59" s="409">
        <v>13</v>
      </c>
      <c r="P59" s="338">
        <v>3.46</v>
      </c>
      <c r="Q59" s="563">
        <v>3.76</v>
      </c>
      <c r="R59" s="410">
        <v>98</v>
      </c>
      <c r="S59" s="409">
        <v>55</v>
      </c>
      <c r="T59" s="397">
        <v>2.85</v>
      </c>
      <c r="U59" s="562">
        <v>3.28</v>
      </c>
      <c r="V59" s="410">
        <v>99</v>
      </c>
      <c r="W59" s="220"/>
      <c r="X59" s="398"/>
      <c r="Y59" s="464">
        <v>4.03</v>
      </c>
      <c r="Z59" s="410">
        <v>41</v>
      </c>
      <c r="AA59" s="184">
        <f t="shared" si="3"/>
        <v>390</v>
      </c>
      <c r="AC59" s="183"/>
      <c r="AD59" s="183"/>
      <c r="AF59" s="183"/>
    </row>
    <row r="60" spans="1:32" ht="15" customHeight="1" x14ac:dyDescent="0.25">
      <c r="A60" s="73">
        <v>10</v>
      </c>
      <c r="B60" s="104" t="s">
        <v>108</v>
      </c>
      <c r="C60" s="758">
        <v>136</v>
      </c>
      <c r="D60" s="802">
        <v>2.7275999999999998</v>
      </c>
      <c r="E60" s="561">
        <v>3.23</v>
      </c>
      <c r="F60" s="759">
        <v>32</v>
      </c>
      <c r="G60" s="342">
        <v>104</v>
      </c>
      <c r="H60" s="335">
        <v>3.8557692307692308</v>
      </c>
      <c r="I60" s="561">
        <v>3.67</v>
      </c>
      <c r="J60" s="593">
        <v>19</v>
      </c>
      <c r="K60" s="342">
        <v>90</v>
      </c>
      <c r="L60" s="335">
        <v>3.6440000000000001</v>
      </c>
      <c r="M60" s="561">
        <v>3.61</v>
      </c>
      <c r="N60" s="586">
        <v>49</v>
      </c>
      <c r="O60" s="582">
        <v>93</v>
      </c>
      <c r="P60" s="338">
        <v>3.88</v>
      </c>
      <c r="Q60" s="563">
        <v>3.76</v>
      </c>
      <c r="R60" s="410">
        <v>28</v>
      </c>
      <c r="S60" s="582">
        <v>104</v>
      </c>
      <c r="T60" s="397">
        <v>3.51</v>
      </c>
      <c r="U60" s="562">
        <v>3.28</v>
      </c>
      <c r="V60" s="410">
        <v>25</v>
      </c>
      <c r="W60" s="220"/>
      <c r="X60" s="398"/>
      <c r="Y60" s="464">
        <v>4.03</v>
      </c>
      <c r="Z60" s="410">
        <v>41</v>
      </c>
      <c r="AA60" s="184">
        <f t="shared" si="3"/>
        <v>194</v>
      </c>
      <c r="AC60" s="183"/>
      <c r="AD60" s="183"/>
      <c r="AF60" s="183"/>
    </row>
    <row r="61" spans="1:32" ht="15" customHeight="1" x14ac:dyDescent="0.25">
      <c r="A61" s="73">
        <v>11</v>
      </c>
      <c r="B61" s="104" t="s">
        <v>164</v>
      </c>
      <c r="C61" s="758"/>
      <c r="D61" s="561"/>
      <c r="E61" s="561">
        <v>3.23</v>
      </c>
      <c r="F61" s="759">
        <v>40</v>
      </c>
      <c r="G61" s="342">
        <v>25</v>
      </c>
      <c r="H61" s="335">
        <v>4.08</v>
      </c>
      <c r="I61" s="561">
        <v>3.67</v>
      </c>
      <c r="J61" s="593">
        <v>3</v>
      </c>
      <c r="K61" s="342">
        <v>27</v>
      </c>
      <c r="L61" s="335">
        <v>4.0369999999999999</v>
      </c>
      <c r="M61" s="561">
        <v>3.61</v>
      </c>
      <c r="N61" s="586">
        <v>3</v>
      </c>
      <c r="O61" s="409">
        <v>29</v>
      </c>
      <c r="P61" s="338">
        <v>4.07</v>
      </c>
      <c r="Q61" s="563">
        <v>3.76</v>
      </c>
      <c r="R61" s="410">
        <v>13</v>
      </c>
      <c r="S61" s="409">
        <v>34</v>
      </c>
      <c r="T61" s="397">
        <v>3.76</v>
      </c>
      <c r="U61" s="562">
        <v>3.28</v>
      </c>
      <c r="V61" s="410">
        <v>7</v>
      </c>
      <c r="W61" s="220">
        <v>6</v>
      </c>
      <c r="X61" s="398">
        <v>4</v>
      </c>
      <c r="Y61" s="464">
        <v>4.03</v>
      </c>
      <c r="Z61" s="410">
        <v>15</v>
      </c>
      <c r="AA61" s="184">
        <f t="shared" si="3"/>
        <v>81</v>
      </c>
      <c r="AC61" s="183"/>
      <c r="AD61" s="183"/>
      <c r="AF61" s="183"/>
    </row>
    <row r="62" spans="1:32" ht="15" customHeight="1" x14ac:dyDescent="0.25">
      <c r="A62" s="73">
        <v>12</v>
      </c>
      <c r="B62" s="340" t="s">
        <v>39</v>
      </c>
      <c r="C62" s="769"/>
      <c r="D62" s="570"/>
      <c r="E62" s="570">
        <v>3.23</v>
      </c>
      <c r="F62" s="770">
        <v>40</v>
      </c>
      <c r="G62" s="342">
        <v>75</v>
      </c>
      <c r="H62" s="336">
        <v>3.6133333333333333</v>
      </c>
      <c r="I62" s="570">
        <v>3.67</v>
      </c>
      <c r="J62" s="593">
        <v>64</v>
      </c>
      <c r="K62" s="342">
        <v>70</v>
      </c>
      <c r="L62" s="336">
        <v>3.7280000000000002</v>
      </c>
      <c r="M62" s="571">
        <v>3.61</v>
      </c>
      <c r="N62" s="589">
        <v>30</v>
      </c>
      <c r="O62" s="409">
        <v>24</v>
      </c>
      <c r="P62" s="568">
        <v>4.08</v>
      </c>
      <c r="Q62" s="563">
        <v>3.76</v>
      </c>
      <c r="R62" s="410">
        <v>12</v>
      </c>
      <c r="S62" s="409">
        <v>21</v>
      </c>
      <c r="T62" s="397">
        <v>3.33</v>
      </c>
      <c r="U62" s="562">
        <v>3.28</v>
      </c>
      <c r="V62" s="410">
        <v>50</v>
      </c>
      <c r="W62" s="581">
        <v>9</v>
      </c>
      <c r="X62" s="398">
        <v>4.0999999999999996</v>
      </c>
      <c r="Y62" s="464">
        <v>4.03</v>
      </c>
      <c r="Z62" s="410">
        <v>13</v>
      </c>
      <c r="AA62" s="184">
        <f t="shared" si="3"/>
        <v>209</v>
      </c>
      <c r="AC62" s="183"/>
      <c r="AD62" s="183"/>
      <c r="AF62" s="183"/>
    </row>
    <row r="63" spans="1:32" ht="15" customHeight="1" x14ac:dyDescent="0.25">
      <c r="A63" s="73">
        <v>13</v>
      </c>
      <c r="B63" s="104" t="s">
        <v>74</v>
      </c>
      <c r="C63" s="758"/>
      <c r="D63" s="561"/>
      <c r="E63" s="561">
        <v>3.23</v>
      </c>
      <c r="F63" s="759">
        <v>40</v>
      </c>
      <c r="G63" s="342">
        <v>22</v>
      </c>
      <c r="H63" s="335">
        <v>3.2727272727272729</v>
      </c>
      <c r="I63" s="561">
        <v>3.67</v>
      </c>
      <c r="J63" s="593">
        <v>110</v>
      </c>
      <c r="K63" s="342">
        <v>12</v>
      </c>
      <c r="L63" s="335">
        <v>3</v>
      </c>
      <c r="M63" s="561">
        <v>3.61</v>
      </c>
      <c r="N63" s="586">
        <v>114</v>
      </c>
      <c r="O63" s="409">
        <v>14</v>
      </c>
      <c r="P63" s="338">
        <v>3</v>
      </c>
      <c r="Q63" s="563">
        <v>3.76</v>
      </c>
      <c r="R63" s="410">
        <v>116</v>
      </c>
      <c r="S63" s="409">
        <v>16</v>
      </c>
      <c r="T63" s="397">
        <v>2.88</v>
      </c>
      <c r="U63" s="562">
        <v>3.28</v>
      </c>
      <c r="V63" s="410">
        <v>97</v>
      </c>
      <c r="W63" s="579"/>
      <c r="X63" s="398"/>
      <c r="Y63" s="464">
        <v>4.03</v>
      </c>
      <c r="Z63" s="410">
        <v>41</v>
      </c>
      <c r="AA63" s="184">
        <f t="shared" si="3"/>
        <v>518</v>
      </c>
      <c r="AC63" s="183"/>
      <c r="AD63" s="183"/>
      <c r="AF63" s="183"/>
    </row>
    <row r="64" spans="1:32" ht="15" customHeight="1" x14ac:dyDescent="0.25">
      <c r="A64" s="73">
        <v>14</v>
      </c>
      <c r="B64" s="104" t="s">
        <v>35</v>
      </c>
      <c r="C64" s="758"/>
      <c r="D64" s="561"/>
      <c r="E64" s="561">
        <v>3.23</v>
      </c>
      <c r="F64" s="759">
        <v>40</v>
      </c>
      <c r="G64" s="342">
        <v>36</v>
      </c>
      <c r="H64" s="335">
        <v>3.6666666666666665</v>
      </c>
      <c r="I64" s="561">
        <v>3.67</v>
      </c>
      <c r="J64" s="593">
        <v>50</v>
      </c>
      <c r="K64" s="342">
        <v>16</v>
      </c>
      <c r="L64" s="335">
        <v>3.375</v>
      </c>
      <c r="M64" s="561">
        <v>3.61</v>
      </c>
      <c r="N64" s="586">
        <v>88</v>
      </c>
      <c r="O64" s="409">
        <v>29</v>
      </c>
      <c r="P64" s="338">
        <v>3.24</v>
      </c>
      <c r="Q64" s="563">
        <v>3.76</v>
      </c>
      <c r="R64" s="410">
        <v>112</v>
      </c>
      <c r="S64" s="409">
        <v>21</v>
      </c>
      <c r="T64" s="397">
        <v>3.19</v>
      </c>
      <c r="U64" s="562">
        <v>3.28</v>
      </c>
      <c r="V64" s="410">
        <v>67</v>
      </c>
      <c r="W64" s="220"/>
      <c r="X64" s="398"/>
      <c r="Y64" s="464">
        <v>4.03</v>
      </c>
      <c r="Z64" s="410">
        <v>41</v>
      </c>
      <c r="AA64" s="184">
        <f t="shared" si="3"/>
        <v>398</v>
      </c>
      <c r="AC64" s="183"/>
      <c r="AD64" s="183"/>
      <c r="AF64" s="183"/>
    </row>
    <row r="65" spans="1:32" ht="15" customHeight="1" x14ac:dyDescent="0.25">
      <c r="A65" s="73">
        <v>15</v>
      </c>
      <c r="B65" s="115" t="s">
        <v>135</v>
      </c>
      <c r="C65" s="771"/>
      <c r="D65" s="572"/>
      <c r="E65" s="572">
        <v>3.23</v>
      </c>
      <c r="F65" s="772">
        <v>40</v>
      </c>
      <c r="G65" s="342">
        <v>57</v>
      </c>
      <c r="H65" s="335">
        <v>3.5614035087719298</v>
      </c>
      <c r="I65" s="572">
        <v>3.67</v>
      </c>
      <c r="J65" s="593">
        <v>71</v>
      </c>
      <c r="K65" s="342">
        <v>56</v>
      </c>
      <c r="L65" s="335">
        <v>3.6070000000000002</v>
      </c>
      <c r="M65" s="572">
        <v>3.61</v>
      </c>
      <c r="N65" s="590">
        <v>53</v>
      </c>
      <c r="O65" s="409">
        <v>49</v>
      </c>
      <c r="P65" s="338">
        <v>3.61</v>
      </c>
      <c r="Q65" s="563">
        <v>3.76</v>
      </c>
      <c r="R65" s="410">
        <v>77</v>
      </c>
      <c r="S65" s="409">
        <v>46</v>
      </c>
      <c r="T65" s="334">
        <v>3.28</v>
      </c>
      <c r="U65" s="562">
        <v>3.28</v>
      </c>
      <c r="V65" s="410">
        <v>56</v>
      </c>
      <c r="W65" s="580">
        <v>5</v>
      </c>
      <c r="X65" s="398">
        <v>4</v>
      </c>
      <c r="Y65" s="464">
        <v>4.03</v>
      </c>
      <c r="Z65" s="410">
        <v>16</v>
      </c>
      <c r="AA65" s="184">
        <f t="shared" si="3"/>
        <v>313</v>
      </c>
      <c r="AC65" s="183"/>
      <c r="AD65" s="183"/>
      <c r="AF65" s="183"/>
    </row>
    <row r="66" spans="1:32" ht="15" customHeight="1" x14ac:dyDescent="0.25">
      <c r="A66" s="73">
        <v>16</v>
      </c>
      <c r="B66" s="104" t="s">
        <v>92</v>
      </c>
      <c r="C66" s="758"/>
      <c r="D66" s="561"/>
      <c r="E66" s="561">
        <v>3.23</v>
      </c>
      <c r="F66" s="759">
        <v>40</v>
      </c>
      <c r="G66" s="342">
        <v>8</v>
      </c>
      <c r="H66" s="335">
        <v>3.625</v>
      </c>
      <c r="I66" s="561">
        <v>3.67</v>
      </c>
      <c r="J66" s="593">
        <v>60</v>
      </c>
      <c r="K66" s="342">
        <v>5</v>
      </c>
      <c r="L66" s="335">
        <v>3.8</v>
      </c>
      <c r="M66" s="561">
        <v>3.61</v>
      </c>
      <c r="N66" s="586">
        <v>24</v>
      </c>
      <c r="O66" s="409">
        <v>5</v>
      </c>
      <c r="P66" s="338">
        <v>4.2</v>
      </c>
      <c r="Q66" s="563">
        <v>3.76</v>
      </c>
      <c r="R66" s="410">
        <v>3</v>
      </c>
      <c r="S66" s="409">
        <v>16</v>
      </c>
      <c r="T66" s="397">
        <v>2.56</v>
      </c>
      <c r="U66" s="562">
        <v>3.28</v>
      </c>
      <c r="V66" s="410">
        <v>111</v>
      </c>
      <c r="W66" s="220"/>
      <c r="X66" s="398"/>
      <c r="Y66" s="464">
        <v>4.03</v>
      </c>
      <c r="Z66" s="410">
        <v>41</v>
      </c>
      <c r="AA66" s="184">
        <f t="shared" si="3"/>
        <v>279</v>
      </c>
      <c r="AC66" s="183"/>
      <c r="AD66" s="183"/>
      <c r="AF66" s="183"/>
    </row>
    <row r="67" spans="1:32" ht="15" customHeight="1" x14ac:dyDescent="0.25">
      <c r="A67" s="73">
        <v>17</v>
      </c>
      <c r="B67" s="104" t="s">
        <v>36</v>
      </c>
      <c r="C67" s="758"/>
      <c r="D67" s="561"/>
      <c r="E67" s="561">
        <v>3.23</v>
      </c>
      <c r="F67" s="759">
        <v>40</v>
      </c>
      <c r="G67" s="342">
        <v>29</v>
      </c>
      <c r="H67" s="335">
        <v>3.7931034482758621</v>
      </c>
      <c r="I67" s="561">
        <v>3.67</v>
      </c>
      <c r="J67" s="593">
        <v>30</v>
      </c>
      <c r="K67" s="342">
        <v>28</v>
      </c>
      <c r="L67" s="335">
        <v>4</v>
      </c>
      <c r="M67" s="561">
        <v>3.61</v>
      </c>
      <c r="N67" s="586">
        <v>4</v>
      </c>
      <c r="O67" s="409">
        <v>18</v>
      </c>
      <c r="P67" s="338">
        <v>3.94</v>
      </c>
      <c r="Q67" s="563">
        <v>3.76</v>
      </c>
      <c r="R67" s="410">
        <v>22</v>
      </c>
      <c r="S67" s="409">
        <v>30</v>
      </c>
      <c r="T67" s="397">
        <v>3.37</v>
      </c>
      <c r="U67" s="562">
        <v>3.28</v>
      </c>
      <c r="V67" s="410">
        <v>43</v>
      </c>
      <c r="W67" s="220">
        <v>5</v>
      </c>
      <c r="X67" s="398">
        <v>4.2</v>
      </c>
      <c r="Y67" s="464">
        <v>4.03</v>
      </c>
      <c r="Z67" s="410">
        <v>10</v>
      </c>
      <c r="AA67" s="184">
        <f t="shared" si="3"/>
        <v>149</v>
      </c>
      <c r="AC67" s="183"/>
      <c r="AD67" s="183"/>
      <c r="AF67" s="183"/>
    </row>
    <row r="68" spans="1:32" ht="15" customHeight="1" x14ac:dyDescent="0.25">
      <c r="A68" s="73">
        <v>18</v>
      </c>
      <c r="B68" s="104" t="s">
        <v>37</v>
      </c>
      <c r="C68" s="758"/>
      <c r="D68" s="561"/>
      <c r="E68" s="561">
        <v>3.23</v>
      </c>
      <c r="F68" s="759">
        <v>40</v>
      </c>
      <c r="G68" s="342">
        <v>49</v>
      </c>
      <c r="H68" s="335">
        <v>3.510204081632653</v>
      </c>
      <c r="I68" s="561">
        <v>3.67</v>
      </c>
      <c r="J68" s="593">
        <v>86</v>
      </c>
      <c r="K68" s="342">
        <v>30</v>
      </c>
      <c r="L68" s="335">
        <v>3.4660000000000002</v>
      </c>
      <c r="M68" s="561">
        <v>3.61</v>
      </c>
      <c r="N68" s="586">
        <v>78</v>
      </c>
      <c r="O68" s="409">
        <v>52</v>
      </c>
      <c r="P68" s="338">
        <v>3.87</v>
      </c>
      <c r="Q68" s="563">
        <v>3.76</v>
      </c>
      <c r="R68" s="410">
        <v>30</v>
      </c>
      <c r="S68" s="409">
        <v>35</v>
      </c>
      <c r="T68" s="397">
        <v>2.86</v>
      </c>
      <c r="U68" s="562">
        <v>3.28</v>
      </c>
      <c r="V68" s="410">
        <v>98</v>
      </c>
      <c r="W68" s="220"/>
      <c r="X68" s="398"/>
      <c r="Y68" s="464">
        <v>4.03</v>
      </c>
      <c r="Z68" s="410">
        <v>41</v>
      </c>
      <c r="AA68" s="186">
        <f t="shared" si="3"/>
        <v>373</v>
      </c>
      <c r="AC68" s="183"/>
      <c r="AD68" s="183"/>
      <c r="AF68" s="183"/>
    </row>
    <row r="69" spans="1:32" ht="15" customHeight="1" thickBot="1" x14ac:dyDescent="0.3">
      <c r="A69" s="384">
        <v>19</v>
      </c>
      <c r="B69" s="111" t="s">
        <v>147</v>
      </c>
      <c r="C69" s="762"/>
      <c r="D69" s="566"/>
      <c r="E69" s="566">
        <v>3.23</v>
      </c>
      <c r="F69" s="763">
        <v>40</v>
      </c>
      <c r="G69" s="342">
        <v>5</v>
      </c>
      <c r="H69" s="335">
        <v>4.2</v>
      </c>
      <c r="I69" s="566">
        <v>3.67</v>
      </c>
      <c r="J69" s="593">
        <v>1</v>
      </c>
      <c r="K69" s="342">
        <v>12</v>
      </c>
      <c r="L69" s="335">
        <v>3.9159999999999999</v>
      </c>
      <c r="M69" s="566">
        <v>3.61</v>
      </c>
      <c r="N69" s="587">
        <v>9</v>
      </c>
      <c r="O69" s="409">
        <v>9</v>
      </c>
      <c r="P69" s="338">
        <v>4.1100000000000003</v>
      </c>
      <c r="Q69" s="563">
        <v>3.76</v>
      </c>
      <c r="R69" s="410">
        <v>10</v>
      </c>
      <c r="S69" s="409">
        <v>15</v>
      </c>
      <c r="T69" s="397">
        <v>4.13</v>
      </c>
      <c r="U69" s="562">
        <v>3.28</v>
      </c>
      <c r="V69" s="410">
        <v>1</v>
      </c>
      <c r="W69" s="220">
        <v>6</v>
      </c>
      <c r="X69" s="398">
        <v>4.5</v>
      </c>
      <c r="Y69" s="464">
        <v>4.03</v>
      </c>
      <c r="Z69" s="410">
        <v>5</v>
      </c>
      <c r="AA69" s="370">
        <f t="shared" si="3"/>
        <v>66</v>
      </c>
      <c r="AC69" s="183"/>
      <c r="AD69" s="183"/>
      <c r="AF69" s="183"/>
    </row>
    <row r="70" spans="1:32" ht="15" customHeight="1" thickBot="1" x14ac:dyDescent="0.3">
      <c r="A70" s="360"/>
      <c r="B70" s="400" t="s">
        <v>142</v>
      </c>
      <c r="C70" s="548">
        <f>SUM(C71:C86)</f>
        <v>208</v>
      </c>
      <c r="D70" s="401">
        <f>AVERAGE(D71:D86)</f>
        <v>3.4933999999999998</v>
      </c>
      <c r="E70" s="209">
        <v>3.23</v>
      </c>
      <c r="F70" s="549"/>
      <c r="G70" s="548">
        <f>SUM(G71:G86)</f>
        <v>854</v>
      </c>
      <c r="H70" s="401">
        <f>AVERAGE(H71:H86)</f>
        <v>3.7041434171203642</v>
      </c>
      <c r="I70" s="557">
        <v>3.67</v>
      </c>
      <c r="J70" s="549"/>
      <c r="K70" s="391">
        <f>SUM(K71:K86)</f>
        <v>797</v>
      </c>
      <c r="L70" s="401">
        <f>AVERAGE(L71:L86)</f>
        <v>3.6444333333333332</v>
      </c>
      <c r="M70" s="209">
        <v>3.61</v>
      </c>
      <c r="N70" s="392"/>
      <c r="O70" s="396">
        <f>SUM(O71:O86)</f>
        <v>668</v>
      </c>
      <c r="P70" s="364">
        <f>AVERAGE(P71:P86)</f>
        <v>3.7112500000000006</v>
      </c>
      <c r="Q70" s="393">
        <v>3.76</v>
      </c>
      <c r="R70" s="395"/>
      <c r="S70" s="396">
        <f>SUM(S71:S86)</f>
        <v>616</v>
      </c>
      <c r="T70" s="365">
        <f>AVERAGE(T71:T86)</f>
        <v>3.274375</v>
      </c>
      <c r="U70" s="366">
        <v>3.28</v>
      </c>
      <c r="V70" s="395"/>
      <c r="W70" s="413">
        <f>SUM(W71:W86)</f>
        <v>23</v>
      </c>
      <c r="X70" s="367">
        <f>AVERAGE(X71:X86)</f>
        <v>4.26</v>
      </c>
      <c r="Y70" s="368">
        <v>4.03</v>
      </c>
      <c r="Z70" s="395"/>
      <c r="AA70" s="369"/>
      <c r="AC70" s="183"/>
      <c r="AD70" s="183"/>
      <c r="AF70" s="183"/>
    </row>
    <row r="71" spans="1:32" ht="15" customHeight="1" x14ac:dyDescent="0.25">
      <c r="A71" s="181">
        <v>1</v>
      </c>
      <c r="B71" s="106" t="s">
        <v>98</v>
      </c>
      <c r="C71" s="773">
        <v>56</v>
      </c>
      <c r="D71" s="806">
        <v>3.8392999999999997</v>
      </c>
      <c r="E71" s="564">
        <v>3.23</v>
      </c>
      <c r="F71" s="774">
        <v>3</v>
      </c>
      <c r="G71" s="347">
        <v>63</v>
      </c>
      <c r="H71" s="334">
        <v>3.9047619047619047</v>
      </c>
      <c r="I71" s="564">
        <v>3.67</v>
      </c>
      <c r="J71" s="593">
        <v>12</v>
      </c>
      <c r="K71" s="342">
        <v>80</v>
      </c>
      <c r="L71" s="334">
        <v>3.8875000000000002</v>
      </c>
      <c r="M71" s="564">
        <v>3.61</v>
      </c>
      <c r="N71" s="585">
        <v>12</v>
      </c>
      <c r="O71" s="582">
        <v>71</v>
      </c>
      <c r="P71" s="338">
        <v>4.0999999999999996</v>
      </c>
      <c r="Q71" s="563">
        <v>3.76</v>
      </c>
      <c r="R71" s="410">
        <v>11</v>
      </c>
      <c r="S71" s="584">
        <v>40</v>
      </c>
      <c r="T71" s="397">
        <v>3.58</v>
      </c>
      <c r="U71" s="562">
        <v>3.28</v>
      </c>
      <c r="V71" s="410">
        <v>20</v>
      </c>
      <c r="W71" s="416"/>
      <c r="X71" s="398"/>
      <c r="Y71" s="464">
        <v>4.03</v>
      </c>
      <c r="Z71" s="410">
        <v>41</v>
      </c>
      <c r="AA71" s="386">
        <f t="shared" ref="AA71:AA86" si="4">Z71+V71+R71+N71+J71+F71</f>
        <v>99</v>
      </c>
      <c r="AC71" s="183"/>
      <c r="AD71" s="183"/>
      <c r="AF71" s="183"/>
    </row>
    <row r="72" spans="1:32" ht="15" customHeight="1" x14ac:dyDescent="0.25">
      <c r="A72" s="73">
        <v>2</v>
      </c>
      <c r="B72" s="106" t="s">
        <v>100</v>
      </c>
      <c r="C72" s="773">
        <v>90</v>
      </c>
      <c r="D72" s="806">
        <v>3.3666999999999998</v>
      </c>
      <c r="E72" s="564">
        <v>3.23</v>
      </c>
      <c r="F72" s="774">
        <v>6</v>
      </c>
      <c r="G72" s="342">
        <v>65</v>
      </c>
      <c r="H72" s="334">
        <v>3.5846153846153848</v>
      </c>
      <c r="I72" s="564">
        <v>3.67</v>
      </c>
      <c r="J72" s="593">
        <v>67</v>
      </c>
      <c r="K72" s="342">
        <v>51</v>
      </c>
      <c r="L72" s="334">
        <v>3.3719999999999999</v>
      </c>
      <c r="M72" s="564">
        <v>3.61</v>
      </c>
      <c r="N72" s="585">
        <v>90</v>
      </c>
      <c r="O72" s="582">
        <v>48</v>
      </c>
      <c r="P72" s="338">
        <v>3.4</v>
      </c>
      <c r="Q72" s="563">
        <v>3.76</v>
      </c>
      <c r="R72" s="410">
        <v>103</v>
      </c>
      <c r="S72" s="584">
        <v>26</v>
      </c>
      <c r="T72" s="397">
        <v>3.27</v>
      </c>
      <c r="U72" s="562">
        <v>3.28</v>
      </c>
      <c r="V72" s="410">
        <v>58</v>
      </c>
      <c r="W72" s="416"/>
      <c r="X72" s="398"/>
      <c r="Y72" s="464">
        <v>4.03</v>
      </c>
      <c r="Z72" s="410">
        <v>41</v>
      </c>
      <c r="AA72" s="387">
        <f t="shared" si="4"/>
        <v>365</v>
      </c>
      <c r="AC72" s="183"/>
      <c r="AD72" s="183"/>
      <c r="AF72" s="183"/>
    </row>
    <row r="73" spans="1:32" ht="15" customHeight="1" x14ac:dyDescent="0.25">
      <c r="A73" s="73">
        <v>3</v>
      </c>
      <c r="B73" s="106" t="s">
        <v>30</v>
      </c>
      <c r="C73" s="773">
        <v>62</v>
      </c>
      <c r="D73" s="806">
        <v>3.2742</v>
      </c>
      <c r="E73" s="564">
        <v>3.23</v>
      </c>
      <c r="F73" s="774">
        <v>10</v>
      </c>
      <c r="G73" s="342">
        <v>64</v>
      </c>
      <c r="H73" s="334">
        <v>3.734375</v>
      </c>
      <c r="I73" s="564">
        <v>3.67</v>
      </c>
      <c r="J73" s="593">
        <v>39</v>
      </c>
      <c r="K73" s="342">
        <v>49</v>
      </c>
      <c r="L73" s="334">
        <v>3.8370000000000002</v>
      </c>
      <c r="M73" s="564">
        <v>3.61</v>
      </c>
      <c r="N73" s="585">
        <v>17</v>
      </c>
      <c r="O73" s="582">
        <v>71</v>
      </c>
      <c r="P73" s="338">
        <v>3.75</v>
      </c>
      <c r="Q73" s="563">
        <v>3.76</v>
      </c>
      <c r="R73" s="410">
        <v>53</v>
      </c>
      <c r="S73" s="584">
        <v>72</v>
      </c>
      <c r="T73" s="397">
        <v>3.21</v>
      </c>
      <c r="U73" s="562">
        <v>3.28</v>
      </c>
      <c r="V73" s="410">
        <v>63</v>
      </c>
      <c r="W73" s="416"/>
      <c r="X73" s="398"/>
      <c r="Y73" s="464">
        <v>4.03</v>
      </c>
      <c r="Z73" s="410">
        <v>41</v>
      </c>
      <c r="AA73" s="387">
        <f t="shared" si="4"/>
        <v>223</v>
      </c>
      <c r="AC73" s="183"/>
      <c r="AD73" s="183"/>
      <c r="AF73" s="183"/>
    </row>
    <row r="74" spans="1:32" ht="15" customHeight="1" x14ac:dyDescent="0.25">
      <c r="A74" s="73">
        <v>4</v>
      </c>
      <c r="B74" s="106" t="s">
        <v>112</v>
      </c>
      <c r="C74" s="773"/>
      <c r="D74" s="564"/>
      <c r="E74" s="564">
        <v>3.23</v>
      </c>
      <c r="F74" s="774">
        <v>40</v>
      </c>
      <c r="G74" s="342">
        <v>73</v>
      </c>
      <c r="H74" s="334">
        <v>3.8767123287671232</v>
      </c>
      <c r="I74" s="564">
        <v>3.67</v>
      </c>
      <c r="J74" s="593">
        <v>17</v>
      </c>
      <c r="K74" s="342">
        <v>62</v>
      </c>
      <c r="L74" s="334">
        <v>3.742</v>
      </c>
      <c r="M74" s="564">
        <v>3.61</v>
      </c>
      <c r="N74" s="585">
        <v>28</v>
      </c>
      <c r="O74" s="582">
        <v>44</v>
      </c>
      <c r="P74" s="338">
        <v>3.73</v>
      </c>
      <c r="Q74" s="563">
        <v>3.76</v>
      </c>
      <c r="R74" s="410">
        <v>59</v>
      </c>
      <c r="S74" s="584">
        <v>39</v>
      </c>
      <c r="T74" s="397">
        <v>3.67</v>
      </c>
      <c r="U74" s="562">
        <v>3.28</v>
      </c>
      <c r="V74" s="410">
        <v>14</v>
      </c>
      <c r="W74" s="416"/>
      <c r="X74" s="398"/>
      <c r="Y74" s="464">
        <v>4.03</v>
      </c>
      <c r="Z74" s="410">
        <v>41</v>
      </c>
      <c r="AA74" s="387">
        <f t="shared" si="4"/>
        <v>199</v>
      </c>
      <c r="AC74" s="183"/>
      <c r="AD74" s="183"/>
      <c r="AF74" s="183"/>
    </row>
    <row r="75" spans="1:32" ht="15" customHeight="1" x14ac:dyDescent="0.25">
      <c r="A75" s="73">
        <v>5</v>
      </c>
      <c r="B75" s="106" t="s">
        <v>31</v>
      </c>
      <c r="C75" s="773"/>
      <c r="D75" s="564"/>
      <c r="E75" s="564">
        <v>3.23</v>
      </c>
      <c r="F75" s="774">
        <v>40</v>
      </c>
      <c r="G75" s="342">
        <v>90</v>
      </c>
      <c r="H75" s="334">
        <v>3.8111111111111109</v>
      </c>
      <c r="I75" s="564">
        <v>3.67</v>
      </c>
      <c r="J75" s="593">
        <v>26</v>
      </c>
      <c r="K75" s="342">
        <v>77</v>
      </c>
      <c r="L75" s="334">
        <v>3.9089999999999998</v>
      </c>
      <c r="M75" s="564">
        <v>3.61</v>
      </c>
      <c r="N75" s="585">
        <v>10</v>
      </c>
      <c r="O75" s="582">
        <v>49</v>
      </c>
      <c r="P75" s="338">
        <v>3.82</v>
      </c>
      <c r="Q75" s="563">
        <v>3.76</v>
      </c>
      <c r="R75" s="410">
        <v>42</v>
      </c>
      <c r="S75" s="584">
        <v>16</v>
      </c>
      <c r="T75" s="397">
        <v>3.56</v>
      </c>
      <c r="U75" s="562">
        <v>3.28</v>
      </c>
      <c r="V75" s="410">
        <v>22</v>
      </c>
      <c r="W75" s="416">
        <v>3</v>
      </c>
      <c r="X75" s="398">
        <v>3.7</v>
      </c>
      <c r="Y75" s="464">
        <v>4.03</v>
      </c>
      <c r="Z75" s="410">
        <v>34</v>
      </c>
      <c r="AA75" s="387">
        <f t="shared" si="4"/>
        <v>174</v>
      </c>
      <c r="AC75" s="183"/>
      <c r="AD75" s="183"/>
      <c r="AF75" s="183"/>
    </row>
    <row r="76" spans="1:32" ht="15" customHeight="1" x14ac:dyDescent="0.25">
      <c r="A76" s="73">
        <v>6</v>
      </c>
      <c r="B76" s="106" t="s">
        <v>29</v>
      </c>
      <c r="C76" s="773"/>
      <c r="D76" s="564"/>
      <c r="E76" s="564">
        <v>3.23</v>
      </c>
      <c r="F76" s="774">
        <v>40</v>
      </c>
      <c r="G76" s="342">
        <v>33</v>
      </c>
      <c r="H76" s="337">
        <v>3.6969696969696968</v>
      </c>
      <c r="I76" s="564">
        <v>3.67</v>
      </c>
      <c r="J76" s="593">
        <v>44</v>
      </c>
      <c r="K76" s="342">
        <v>38</v>
      </c>
      <c r="L76" s="337">
        <v>3.6840000000000002</v>
      </c>
      <c r="M76" s="564">
        <v>3.61</v>
      </c>
      <c r="N76" s="585">
        <v>39</v>
      </c>
      <c r="O76" s="582">
        <v>42</v>
      </c>
      <c r="P76" s="568">
        <v>3.5</v>
      </c>
      <c r="Q76" s="563">
        <v>3.76</v>
      </c>
      <c r="R76" s="410">
        <v>90</v>
      </c>
      <c r="S76" s="584">
        <v>54</v>
      </c>
      <c r="T76" s="397">
        <v>3.31</v>
      </c>
      <c r="U76" s="562">
        <v>3.28</v>
      </c>
      <c r="V76" s="410">
        <v>51</v>
      </c>
      <c r="W76" s="416"/>
      <c r="X76" s="398"/>
      <c r="Y76" s="464">
        <v>4.03</v>
      </c>
      <c r="Z76" s="410">
        <v>41</v>
      </c>
      <c r="AA76" s="407">
        <f t="shared" si="4"/>
        <v>305</v>
      </c>
      <c r="AC76" s="183"/>
      <c r="AD76" s="183"/>
      <c r="AF76" s="183"/>
    </row>
    <row r="77" spans="1:32" ht="15" customHeight="1" x14ac:dyDescent="0.25">
      <c r="A77" s="73">
        <v>7</v>
      </c>
      <c r="B77" s="106" t="s">
        <v>113</v>
      </c>
      <c r="C77" s="773"/>
      <c r="D77" s="564"/>
      <c r="E77" s="564">
        <v>3.23</v>
      </c>
      <c r="F77" s="774">
        <v>40</v>
      </c>
      <c r="G77" s="342"/>
      <c r="H77" s="334"/>
      <c r="I77" s="564">
        <v>3.67</v>
      </c>
      <c r="J77" s="593">
        <v>114</v>
      </c>
      <c r="K77" s="342"/>
      <c r="L77" s="334"/>
      <c r="M77" s="564">
        <v>3.61</v>
      </c>
      <c r="N77" s="585">
        <v>115</v>
      </c>
      <c r="O77" s="582">
        <v>25</v>
      </c>
      <c r="P77" s="338">
        <v>3.48</v>
      </c>
      <c r="Q77" s="563">
        <v>3.76</v>
      </c>
      <c r="R77" s="410">
        <v>92</v>
      </c>
      <c r="S77" s="584">
        <v>32</v>
      </c>
      <c r="T77" s="397">
        <v>3.88</v>
      </c>
      <c r="U77" s="562">
        <v>3.28</v>
      </c>
      <c r="V77" s="410">
        <v>4</v>
      </c>
      <c r="W77" s="416"/>
      <c r="X77" s="398"/>
      <c r="Y77" s="464">
        <v>4.03</v>
      </c>
      <c r="Z77" s="410">
        <v>41</v>
      </c>
      <c r="AA77" s="387">
        <f t="shared" si="4"/>
        <v>406</v>
      </c>
      <c r="AC77" s="183"/>
      <c r="AD77" s="183"/>
      <c r="AF77" s="183"/>
    </row>
    <row r="78" spans="1:32" ht="15" customHeight="1" x14ac:dyDescent="0.25">
      <c r="A78" s="73">
        <v>8</v>
      </c>
      <c r="B78" s="106" t="s">
        <v>101</v>
      </c>
      <c r="C78" s="773"/>
      <c r="D78" s="564"/>
      <c r="E78" s="564">
        <v>3.23</v>
      </c>
      <c r="F78" s="774">
        <v>40</v>
      </c>
      <c r="G78" s="342">
        <v>52</v>
      </c>
      <c r="H78" s="334">
        <v>3.5384615384615383</v>
      </c>
      <c r="I78" s="564">
        <v>3.67</v>
      </c>
      <c r="J78" s="593">
        <v>78</v>
      </c>
      <c r="K78" s="342">
        <v>55</v>
      </c>
      <c r="L78" s="334">
        <v>3.363</v>
      </c>
      <c r="M78" s="564">
        <v>3.61</v>
      </c>
      <c r="N78" s="585">
        <v>91</v>
      </c>
      <c r="O78" s="582">
        <v>52</v>
      </c>
      <c r="P78" s="338">
        <v>3.62</v>
      </c>
      <c r="Q78" s="563">
        <v>3.76</v>
      </c>
      <c r="R78" s="410">
        <v>76</v>
      </c>
      <c r="S78" s="584">
        <v>19</v>
      </c>
      <c r="T78" s="397">
        <v>2.2599999999999998</v>
      </c>
      <c r="U78" s="562">
        <v>3.28</v>
      </c>
      <c r="V78" s="410">
        <v>115</v>
      </c>
      <c r="W78" s="416"/>
      <c r="X78" s="398"/>
      <c r="Y78" s="464">
        <v>4.03</v>
      </c>
      <c r="Z78" s="410">
        <v>41</v>
      </c>
      <c r="AA78" s="387">
        <f t="shared" si="4"/>
        <v>441</v>
      </c>
      <c r="AC78" s="183"/>
      <c r="AD78" s="183"/>
      <c r="AF78" s="183"/>
    </row>
    <row r="79" spans="1:32" ht="15" customHeight="1" x14ac:dyDescent="0.25">
      <c r="A79" s="73">
        <v>9</v>
      </c>
      <c r="B79" s="106" t="s">
        <v>99</v>
      </c>
      <c r="C79" s="773"/>
      <c r="D79" s="564"/>
      <c r="E79" s="564">
        <v>3.23</v>
      </c>
      <c r="F79" s="774">
        <v>40</v>
      </c>
      <c r="G79" s="342">
        <v>58</v>
      </c>
      <c r="H79" s="334">
        <v>3.7758620689655173</v>
      </c>
      <c r="I79" s="564">
        <v>3.67</v>
      </c>
      <c r="J79" s="593">
        <v>32</v>
      </c>
      <c r="K79" s="342">
        <v>38</v>
      </c>
      <c r="L79" s="334">
        <v>3.71</v>
      </c>
      <c r="M79" s="564">
        <v>3.61</v>
      </c>
      <c r="N79" s="585">
        <v>35</v>
      </c>
      <c r="O79" s="582">
        <v>40</v>
      </c>
      <c r="P79" s="338">
        <v>3.93</v>
      </c>
      <c r="Q79" s="563">
        <v>3.76</v>
      </c>
      <c r="R79" s="410">
        <v>24</v>
      </c>
      <c r="S79" s="584">
        <v>39</v>
      </c>
      <c r="T79" s="397">
        <v>2.82</v>
      </c>
      <c r="U79" s="562">
        <v>3.28</v>
      </c>
      <c r="V79" s="410">
        <v>101</v>
      </c>
      <c r="W79" s="416"/>
      <c r="X79" s="398"/>
      <c r="Y79" s="464">
        <v>4.03</v>
      </c>
      <c r="Z79" s="410">
        <v>41</v>
      </c>
      <c r="AA79" s="387">
        <f t="shared" si="4"/>
        <v>273</v>
      </c>
      <c r="AC79" s="183"/>
      <c r="AD79" s="183"/>
      <c r="AF79" s="183"/>
    </row>
    <row r="80" spans="1:32" ht="15" customHeight="1" x14ac:dyDescent="0.25">
      <c r="A80" s="73">
        <v>10</v>
      </c>
      <c r="B80" s="106" t="s">
        <v>32</v>
      </c>
      <c r="C80" s="773"/>
      <c r="D80" s="564"/>
      <c r="E80" s="564">
        <v>3.23</v>
      </c>
      <c r="F80" s="774">
        <v>40</v>
      </c>
      <c r="G80" s="342">
        <v>42</v>
      </c>
      <c r="H80" s="334">
        <v>3.8095238095238093</v>
      </c>
      <c r="I80" s="564">
        <v>3.67</v>
      </c>
      <c r="J80" s="593">
        <v>28</v>
      </c>
      <c r="K80" s="342">
        <v>53</v>
      </c>
      <c r="L80" s="334">
        <v>3.9809999999999999</v>
      </c>
      <c r="M80" s="564">
        <v>3.61</v>
      </c>
      <c r="N80" s="585">
        <v>7</v>
      </c>
      <c r="O80" s="582">
        <v>24</v>
      </c>
      <c r="P80" s="338">
        <v>3.96</v>
      </c>
      <c r="Q80" s="563">
        <v>3.76</v>
      </c>
      <c r="R80" s="410">
        <v>20</v>
      </c>
      <c r="S80" s="584">
        <v>52</v>
      </c>
      <c r="T80" s="397">
        <v>3.69</v>
      </c>
      <c r="U80" s="562">
        <v>3.28</v>
      </c>
      <c r="V80" s="410">
        <v>11</v>
      </c>
      <c r="W80" s="416">
        <v>10</v>
      </c>
      <c r="X80" s="398">
        <v>4.0999999999999996</v>
      </c>
      <c r="Y80" s="464">
        <v>4.03</v>
      </c>
      <c r="Z80" s="410">
        <v>12</v>
      </c>
      <c r="AA80" s="387">
        <f t="shared" si="4"/>
        <v>118</v>
      </c>
      <c r="AC80" s="183"/>
      <c r="AD80" s="183"/>
      <c r="AF80" s="183"/>
    </row>
    <row r="81" spans="1:32" ht="15" customHeight="1" x14ac:dyDescent="0.25">
      <c r="A81" s="73">
        <v>11</v>
      </c>
      <c r="B81" s="106" t="s">
        <v>25</v>
      </c>
      <c r="C81" s="773"/>
      <c r="D81" s="564"/>
      <c r="E81" s="564">
        <v>3.23</v>
      </c>
      <c r="F81" s="774">
        <v>40</v>
      </c>
      <c r="G81" s="342">
        <v>33</v>
      </c>
      <c r="H81" s="334">
        <v>3.6666666666666665</v>
      </c>
      <c r="I81" s="564">
        <v>3.67</v>
      </c>
      <c r="J81" s="593">
        <v>51</v>
      </c>
      <c r="K81" s="342">
        <v>34</v>
      </c>
      <c r="L81" s="334">
        <v>3.7349999999999999</v>
      </c>
      <c r="M81" s="564">
        <v>3.61</v>
      </c>
      <c r="N81" s="585">
        <v>29</v>
      </c>
      <c r="O81" s="582">
        <v>39</v>
      </c>
      <c r="P81" s="338">
        <v>3.38</v>
      </c>
      <c r="Q81" s="563">
        <v>3.76</v>
      </c>
      <c r="R81" s="410">
        <v>104</v>
      </c>
      <c r="S81" s="584">
        <v>29</v>
      </c>
      <c r="T81" s="397">
        <v>3.1</v>
      </c>
      <c r="U81" s="562">
        <v>3.28</v>
      </c>
      <c r="V81" s="410">
        <v>78</v>
      </c>
      <c r="W81" s="416"/>
      <c r="X81" s="398"/>
      <c r="Y81" s="464">
        <v>4.03</v>
      </c>
      <c r="Z81" s="410">
        <v>41</v>
      </c>
      <c r="AA81" s="387">
        <f t="shared" si="4"/>
        <v>343</v>
      </c>
      <c r="AC81" s="183"/>
      <c r="AD81" s="183"/>
      <c r="AF81" s="183"/>
    </row>
    <row r="82" spans="1:32" ht="15" customHeight="1" x14ac:dyDescent="0.25">
      <c r="A82" s="73">
        <v>12</v>
      </c>
      <c r="B82" s="106" t="s">
        <v>109</v>
      </c>
      <c r="C82" s="773"/>
      <c r="D82" s="564"/>
      <c r="E82" s="564">
        <v>3.23</v>
      </c>
      <c r="F82" s="774">
        <v>40</v>
      </c>
      <c r="G82" s="342">
        <v>77</v>
      </c>
      <c r="H82" s="334">
        <v>3.8701298701298703</v>
      </c>
      <c r="I82" s="564">
        <v>3.67</v>
      </c>
      <c r="J82" s="593">
        <v>18</v>
      </c>
      <c r="K82" s="342">
        <v>68</v>
      </c>
      <c r="L82" s="334">
        <v>3.456</v>
      </c>
      <c r="M82" s="564">
        <v>3.61</v>
      </c>
      <c r="N82" s="585">
        <v>80</v>
      </c>
      <c r="O82" s="582">
        <v>52</v>
      </c>
      <c r="P82" s="338">
        <v>4.04</v>
      </c>
      <c r="Q82" s="563">
        <v>3.76</v>
      </c>
      <c r="R82" s="410">
        <v>15</v>
      </c>
      <c r="S82" s="584">
        <v>39</v>
      </c>
      <c r="T82" s="397">
        <v>3.49</v>
      </c>
      <c r="U82" s="562">
        <v>3.28</v>
      </c>
      <c r="V82" s="410">
        <v>28</v>
      </c>
      <c r="W82" s="416"/>
      <c r="X82" s="398"/>
      <c r="Y82" s="464">
        <v>4.03</v>
      </c>
      <c r="Z82" s="410">
        <v>41</v>
      </c>
      <c r="AA82" s="387">
        <f t="shared" si="4"/>
        <v>222</v>
      </c>
      <c r="AC82" s="183"/>
      <c r="AD82" s="183"/>
      <c r="AF82" s="183"/>
    </row>
    <row r="83" spans="1:32" ht="15" customHeight="1" x14ac:dyDescent="0.25">
      <c r="A83" s="73">
        <v>13</v>
      </c>
      <c r="B83" s="106" t="s">
        <v>110</v>
      </c>
      <c r="C83" s="773"/>
      <c r="D83" s="564"/>
      <c r="E83" s="564">
        <v>3.23</v>
      </c>
      <c r="F83" s="774">
        <v>40</v>
      </c>
      <c r="G83" s="342">
        <v>74</v>
      </c>
      <c r="H83" s="334">
        <v>3.5</v>
      </c>
      <c r="I83" s="564">
        <v>3.67</v>
      </c>
      <c r="J83" s="593">
        <v>89</v>
      </c>
      <c r="K83" s="342">
        <v>54</v>
      </c>
      <c r="L83" s="334">
        <v>3.37</v>
      </c>
      <c r="M83" s="564">
        <v>3.61</v>
      </c>
      <c r="N83" s="585">
        <v>89</v>
      </c>
      <c r="O83" s="582">
        <v>23</v>
      </c>
      <c r="P83" s="338">
        <v>3.43</v>
      </c>
      <c r="Q83" s="563">
        <v>3.76</v>
      </c>
      <c r="R83" s="410">
        <v>101</v>
      </c>
      <c r="S83" s="584">
        <v>52</v>
      </c>
      <c r="T83" s="397">
        <v>3.17</v>
      </c>
      <c r="U83" s="562">
        <v>3.28</v>
      </c>
      <c r="V83" s="410">
        <v>69</v>
      </c>
      <c r="W83" s="416">
        <v>8</v>
      </c>
      <c r="X83" s="398">
        <v>4.5</v>
      </c>
      <c r="Y83" s="464">
        <v>4.03</v>
      </c>
      <c r="Z83" s="410">
        <v>4</v>
      </c>
      <c r="AA83" s="387">
        <f t="shared" si="4"/>
        <v>392</v>
      </c>
      <c r="AC83" s="183"/>
      <c r="AD83" s="183"/>
      <c r="AF83" s="183"/>
    </row>
    <row r="84" spans="1:32" ht="15" customHeight="1" x14ac:dyDescent="0.25">
      <c r="A84" s="73">
        <v>14</v>
      </c>
      <c r="B84" s="106" t="s">
        <v>97</v>
      </c>
      <c r="C84" s="773"/>
      <c r="D84" s="564"/>
      <c r="E84" s="564">
        <v>3.23</v>
      </c>
      <c r="F84" s="774">
        <v>40</v>
      </c>
      <c r="G84" s="342">
        <v>55</v>
      </c>
      <c r="H84" s="334">
        <v>3.6727272727272728</v>
      </c>
      <c r="I84" s="564">
        <v>3.67</v>
      </c>
      <c r="J84" s="593">
        <v>49</v>
      </c>
      <c r="K84" s="342">
        <v>62</v>
      </c>
      <c r="L84" s="334">
        <v>3.58</v>
      </c>
      <c r="M84" s="564">
        <v>3.61</v>
      </c>
      <c r="N84" s="585">
        <v>56</v>
      </c>
      <c r="O84" s="582">
        <v>54</v>
      </c>
      <c r="P84" s="338">
        <v>3.85</v>
      </c>
      <c r="Q84" s="563">
        <v>3.76</v>
      </c>
      <c r="R84" s="410">
        <v>36</v>
      </c>
      <c r="S84" s="584">
        <v>57</v>
      </c>
      <c r="T84" s="397">
        <v>3.21</v>
      </c>
      <c r="U84" s="562">
        <v>3.28</v>
      </c>
      <c r="V84" s="410">
        <v>64</v>
      </c>
      <c r="W84" s="416">
        <v>1</v>
      </c>
      <c r="X84" s="398">
        <v>5</v>
      </c>
      <c r="Y84" s="464">
        <v>4.03</v>
      </c>
      <c r="Z84" s="410">
        <v>2</v>
      </c>
      <c r="AA84" s="387">
        <f t="shared" si="4"/>
        <v>247</v>
      </c>
      <c r="AC84" s="183"/>
      <c r="AD84" s="183"/>
      <c r="AF84" s="183"/>
    </row>
    <row r="85" spans="1:32" ht="15" customHeight="1" x14ac:dyDescent="0.25">
      <c r="A85" s="73">
        <v>15</v>
      </c>
      <c r="B85" s="106" t="s">
        <v>96</v>
      </c>
      <c r="C85" s="773"/>
      <c r="D85" s="564"/>
      <c r="E85" s="564">
        <v>3.23</v>
      </c>
      <c r="F85" s="774">
        <v>40</v>
      </c>
      <c r="G85" s="342">
        <v>31</v>
      </c>
      <c r="H85" s="334">
        <v>3.4838709677419355</v>
      </c>
      <c r="I85" s="564">
        <v>3.67</v>
      </c>
      <c r="J85" s="593">
        <v>91</v>
      </c>
      <c r="K85" s="342">
        <v>43</v>
      </c>
      <c r="L85" s="334">
        <v>3.4649999999999999</v>
      </c>
      <c r="M85" s="564">
        <v>3.61</v>
      </c>
      <c r="N85" s="585">
        <v>77</v>
      </c>
      <c r="O85" s="582">
        <v>12</v>
      </c>
      <c r="P85" s="338">
        <v>3.75</v>
      </c>
      <c r="Q85" s="563">
        <v>3.76</v>
      </c>
      <c r="R85" s="410">
        <v>55</v>
      </c>
      <c r="S85" s="584">
        <v>21</v>
      </c>
      <c r="T85" s="397">
        <v>2.76</v>
      </c>
      <c r="U85" s="562">
        <v>3.28</v>
      </c>
      <c r="V85" s="410">
        <v>106</v>
      </c>
      <c r="W85" s="416"/>
      <c r="X85" s="398"/>
      <c r="Y85" s="464">
        <v>4.03</v>
      </c>
      <c r="Z85" s="410">
        <v>41</v>
      </c>
      <c r="AA85" s="387">
        <f t="shared" si="4"/>
        <v>410</v>
      </c>
      <c r="AC85" s="183"/>
      <c r="AD85" s="183"/>
      <c r="AF85" s="183"/>
    </row>
    <row r="86" spans="1:32" ht="15" customHeight="1" thickBot="1" x14ac:dyDescent="0.3">
      <c r="A86" s="384">
        <v>16</v>
      </c>
      <c r="B86" s="106" t="s">
        <v>28</v>
      </c>
      <c r="C86" s="773"/>
      <c r="D86" s="564"/>
      <c r="E86" s="564">
        <v>3.23</v>
      </c>
      <c r="F86" s="774">
        <v>40</v>
      </c>
      <c r="G86" s="591">
        <v>44</v>
      </c>
      <c r="H86" s="806">
        <v>3.6363636363636362</v>
      </c>
      <c r="I86" s="564">
        <v>3.67</v>
      </c>
      <c r="J86" s="593">
        <v>57</v>
      </c>
      <c r="K86" s="591">
        <v>33</v>
      </c>
      <c r="L86" s="806">
        <v>3.5750000000000002</v>
      </c>
      <c r="M86" s="564">
        <v>3.61</v>
      </c>
      <c r="N86" s="585">
        <v>57</v>
      </c>
      <c r="O86" s="582">
        <v>22</v>
      </c>
      <c r="P86" s="338">
        <v>3.64</v>
      </c>
      <c r="Q86" s="563">
        <v>3.76</v>
      </c>
      <c r="R86" s="410">
        <v>74</v>
      </c>
      <c r="S86" s="584">
        <v>29</v>
      </c>
      <c r="T86" s="397">
        <v>3.41</v>
      </c>
      <c r="U86" s="562">
        <v>3.28</v>
      </c>
      <c r="V86" s="410">
        <v>38</v>
      </c>
      <c r="W86" s="416">
        <v>1</v>
      </c>
      <c r="X86" s="398">
        <v>4</v>
      </c>
      <c r="Y86" s="464">
        <v>4.03</v>
      </c>
      <c r="Z86" s="410">
        <v>25</v>
      </c>
      <c r="AA86" s="402">
        <f t="shared" si="4"/>
        <v>291</v>
      </c>
      <c r="AC86" s="183"/>
      <c r="AD86" s="183"/>
      <c r="AF86" s="183"/>
    </row>
    <row r="87" spans="1:32" ht="15" customHeight="1" thickBot="1" x14ac:dyDescent="0.3">
      <c r="A87" s="360"/>
      <c r="B87" s="361" t="s">
        <v>143</v>
      </c>
      <c r="C87" s="550">
        <f>SUM(C88:C118)</f>
        <v>919</v>
      </c>
      <c r="D87" s="403">
        <f>AVERAGE(D88:D118)</f>
        <v>3.05460625</v>
      </c>
      <c r="E87" s="215">
        <v>3.23</v>
      </c>
      <c r="F87" s="551"/>
      <c r="G87" s="550">
        <f>SUM(G88:G118)</f>
        <v>1999</v>
      </c>
      <c r="H87" s="403">
        <f>AVERAGE(H88:H118)</f>
        <v>3.6402469658362802</v>
      </c>
      <c r="I87" s="216">
        <v>3.67</v>
      </c>
      <c r="J87" s="551"/>
      <c r="K87" s="362">
        <f>SUM(K88:K118)</f>
        <v>1872</v>
      </c>
      <c r="L87" s="403">
        <f>AVERAGE(L88:L118)</f>
        <v>3.5316634252004078</v>
      </c>
      <c r="M87" s="215">
        <v>3.61</v>
      </c>
      <c r="N87" s="363"/>
      <c r="O87" s="394">
        <f>SUM(O88:O118)</f>
        <v>1675</v>
      </c>
      <c r="P87" s="364">
        <f>AVERAGE(P88:P118)</f>
        <v>3.6531034482758611</v>
      </c>
      <c r="Q87" s="393">
        <v>3.76</v>
      </c>
      <c r="R87" s="395"/>
      <c r="S87" s="411">
        <f>SUM(S88:S118)</f>
        <v>1578</v>
      </c>
      <c r="T87" s="365">
        <f>AVERAGE(T88:T118)</f>
        <v>3.1403448275862074</v>
      </c>
      <c r="U87" s="366">
        <v>3.28</v>
      </c>
      <c r="V87" s="395"/>
      <c r="W87" s="414">
        <f>SUM(W88:W118)</f>
        <v>33</v>
      </c>
      <c r="X87" s="367">
        <f>AVERAGE(X88:X118)</f>
        <v>3.7571428571428571</v>
      </c>
      <c r="Y87" s="368">
        <v>4.03</v>
      </c>
      <c r="Z87" s="395"/>
      <c r="AA87" s="369"/>
      <c r="AC87" s="183"/>
      <c r="AD87" s="183"/>
      <c r="AF87" s="183"/>
    </row>
    <row r="88" spans="1:32" ht="15" customHeight="1" x14ac:dyDescent="0.25">
      <c r="A88" s="181">
        <v>1</v>
      </c>
      <c r="B88" s="105" t="s">
        <v>163</v>
      </c>
      <c r="C88" s="764">
        <v>26</v>
      </c>
      <c r="D88" s="807">
        <v>4.1157000000000004</v>
      </c>
      <c r="E88" s="405">
        <v>3.23</v>
      </c>
      <c r="F88" s="765">
        <v>1</v>
      </c>
      <c r="G88" s="343"/>
      <c r="H88" s="334"/>
      <c r="I88" s="566">
        <v>3.67</v>
      </c>
      <c r="J88" s="593">
        <v>114</v>
      </c>
      <c r="K88" s="588"/>
      <c r="L88" s="566"/>
      <c r="M88" s="566">
        <v>3.61</v>
      </c>
      <c r="N88" s="587">
        <v>115</v>
      </c>
      <c r="O88" s="583"/>
      <c r="P88" s="338"/>
      <c r="Q88" s="563">
        <v>3.76</v>
      </c>
      <c r="R88" s="410">
        <v>117</v>
      </c>
      <c r="S88" s="583"/>
      <c r="T88" s="397"/>
      <c r="U88" s="562">
        <v>3.28</v>
      </c>
      <c r="V88" s="410">
        <v>117</v>
      </c>
      <c r="W88" s="416"/>
      <c r="X88" s="398"/>
      <c r="Y88" s="464">
        <v>4.03</v>
      </c>
      <c r="Z88" s="410">
        <v>41</v>
      </c>
      <c r="AA88" s="182">
        <f t="shared" ref="AA88:AA130" si="5">Z88+V88+R88+N88+J88+F88</f>
        <v>505</v>
      </c>
      <c r="AC88" s="183"/>
      <c r="AD88" s="183"/>
      <c r="AF88" s="183"/>
    </row>
    <row r="89" spans="1:32" ht="15" customHeight="1" x14ac:dyDescent="0.25">
      <c r="A89" s="73">
        <v>2</v>
      </c>
      <c r="B89" s="106" t="s">
        <v>149</v>
      </c>
      <c r="C89" s="773">
        <v>132</v>
      </c>
      <c r="D89" s="806">
        <v>4.0303000000000004</v>
      </c>
      <c r="E89" s="564">
        <v>3.23</v>
      </c>
      <c r="F89" s="774">
        <v>2</v>
      </c>
      <c r="G89" s="342">
        <v>134</v>
      </c>
      <c r="H89" s="334">
        <v>3.6567164179104479</v>
      </c>
      <c r="I89" s="564">
        <v>3.67</v>
      </c>
      <c r="J89" s="593">
        <v>53</v>
      </c>
      <c r="K89" s="342">
        <v>144</v>
      </c>
      <c r="L89" s="334">
        <v>3.7083333333333335</v>
      </c>
      <c r="M89" s="564">
        <v>3.61</v>
      </c>
      <c r="N89" s="585">
        <v>34</v>
      </c>
      <c r="O89" s="409">
        <v>124</v>
      </c>
      <c r="P89" s="338">
        <v>3.76</v>
      </c>
      <c r="Q89" s="563">
        <v>3.76</v>
      </c>
      <c r="R89" s="410">
        <v>50</v>
      </c>
      <c r="S89" s="409">
        <v>94</v>
      </c>
      <c r="T89" s="397">
        <v>3.6</v>
      </c>
      <c r="U89" s="562">
        <v>3.28</v>
      </c>
      <c r="V89" s="410">
        <v>18</v>
      </c>
      <c r="W89" s="220"/>
      <c r="X89" s="398"/>
      <c r="Y89" s="464">
        <v>4.03</v>
      </c>
      <c r="Z89" s="410">
        <v>41</v>
      </c>
      <c r="AA89" s="184">
        <f t="shared" si="5"/>
        <v>198</v>
      </c>
      <c r="AC89" s="183"/>
      <c r="AD89" s="183"/>
      <c r="AF89" s="183"/>
    </row>
    <row r="90" spans="1:32" ht="15" customHeight="1" x14ac:dyDescent="0.25">
      <c r="A90" s="73">
        <v>3</v>
      </c>
      <c r="B90" s="296" t="s">
        <v>18</v>
      </c>
      <c r="C90" s="775">
        <v>133</v>
      </c>
      <c r="D90" s="808">
        <v>3.7072000000000003</v>
      </c>
      <c r="E90" s="565">
        <v>3.23</v>
      </c>
      <c r="F90" s="776">
        <v>4</v>
      </c>
      <c r="G90" s="342">
        <v>108</v>
      </c>
      <c r="H90" s="334">
        <v>3.6944444444444446</v>
      </c>
      <c r="I90" s="565">
        <v>3.67</v>
      </c>
      <c r="J90" s="593">
        <v>45</v>
      </c>
      <c r="K90" s="342">
        <v>85</v>
      </c>
      <c r="L90" s="334">
        <v>3.4823529411764707</v>
      </c>
      <c r="M90" s="564">
        <v>3.61</v>
      </c>
      <c r="N90" s="585">
        <v>75</v>
      </c>
      <c r="O90" s="409">
        <v>68</v>
      </c>
      <c r="P90" s="338">
        <v>3.66</v>
      </c>
      <c r="Q90" s="563">
        <v>3.76</v>
      </c>
      <c r="R90" s="410">
        <v>72</v>
      </c>
      <c r="S90" s="409">
        <v>40</v>
      </c>
      <c r="T90" s="397">
        <v>3</v>
      </c>
      <c r="U90" s="562">
        <v>3.28</v>
      </c>
      <c r="V90" s="410">
        <v>89</v>
      </c>
      <c r="W90" s="220"/>
      <c r="X90" s="398"/>
      <c r="Y90" s="464">
        <v>4.03</v>
      </c>
      <c r="Z90" s="410">
        <v>41</v>
      </c>
      <c r="AA90" s="184">
        <f t="shared" si="5"/>
        <v>326</v>
      </c>
      <c r="AC90" s="183"/>
      <c r="AD90" s="183"/>
      <c r="AF90" s="183"/>
    </row>
    <row r="91" spans="1:32" ht="15" customHeight="1" x14ac:dyDescent="0.25">
      <c r="A91" s="73">
        <v>4</v>
      </c>
      <c r="B91" s="296" t="s">
        <v>153</v>
      </c>
      <c r="C91" s="775">
        <v>24</v>
      </c>
      <c r="D91" s="808">
        <v>3.4998999999999993</v>
      </c>
      <c r="E91" s="565">
        <v>3.23</v>
      </c>
      <c r="F91" s="776">
        <v>5</v>
      </c>
      <c r="G91" s="342">
        <v>73</v>
      </c>
      <c r="H91" s="334">
        <v>3.7808219178082192</v>
      </c>
      <c r="I91" s="565">
        <v>3.67</v>
      </c>
      <c r="J91" s="593">
        <v>31</v>
      </c>
      <c r="K91" s="342">
        <v>67</v>
      </c>
      <c r="L91" s="334">
        <v>3.5820895522388061</v>
      </c>
      <c r="M91" s="564">
        <v>3.61</v>
      </c>
      <c r="N91" s="585">
        <v>55</v>
      </c>
      <c r="O91" s="409">
        <v>35</v>
      </c>
      <c r="P91" s="338">
        <v>3.74</v>
      </c>
      <c r="Q91" s="563">
        <v>3.76</v>
      </c>
      <c r="R91" s="410">
        <v>57</v>
      </c>
      <c r="S91" s="409">
        <v>46</v>
      </c>
      <c r="T91" s="397">
        <v>3.39</v>
      </c>
      <c r="U91" s="562">
        <v>3.28</v>
      </c>
      <c r="V91" s="410">
        <v>39</v>
      </c>
      <c r="W91" s="220"/>
      <c r="X91" s="398"/>
      <c r="Y91" s="464">
        <v>4.03</v>
      </c>
      <c r="Z91" s="410">
        <v>41</v>
      </c>
      <c r="AA91" s="184">
        <f t="shared" si="5"/>
        <v>228</v>
      </c>
      <c r="AC91" s="183"/>
      <c r="AD91" s="183"/>
      <c r="AF91" s="183"/>
    </row>
    <row r="92" spans="1:32" ht="15" customHeight="1" x14ac:dyDescent="0.25">
      <c r="A92" s="73">
        <v>5</v>
      </c>
      <c r="B92" s="106" t="s">
        <v>3</v>
      </c>
      <c r="C92" s="773">
        <v>22</v>
      </c>
      <c r="D92" s="806">
        <v>3.1821999999999999</v>
      </c>
      <c r="E92" s="564">
        <v>3.23</v>
      </c>
      <c r="F92" s="774">
        <v>12</v>
      </c>
      <c r="G92" s="342">
        <v>9</v>
      </c>
      <c r="H92" s="334">
        <v>3.6666666666666665</v>
      </c>
      <c r="I92" s="564">
        <v>3.67</v>
      </c>
      <c r="J92" s="593">
        <v>52</v>
      </c>
      <c r="K92" s="342">
        <v>13</v>
      </c>
      <c r="L92" s="334">
        <v>3.3079999999999998</v>
      </c>
      <c r="M92" s="564">
        <v>3.61</v>
      </c>
      <c r="N92" s="585">
        <v>99</v>
      </c>
      <c r="O92" s="409">
        <v>6</v>
      </c>
      <c r="P92" s="338">
        <v>3.33</v>
      </c>
      <c r="Q92" s="563">
        <v>3.76</v>
      </c>
      <c r="R92" s="410">
        <v>109</v>
      </c>
      <c r="S92" s="409">
        <v>8</v>
      </c>
      <c r="T92" s="397">
        <v>2.63</v>
      </c>
      <c r="U92" s="562">
        <v>3.28</v>
      </c>
      <c r="V92" s="410">
        <v>108</v>
      </c>
      <c r="W92" s="220"/>
      <c r="X92" s="398"/>
      <c r="Y92" s="464">
        <v>4.03</v>
      </c>
      <c r="Z92" s="410">
        <v>41</v>
      </c>
      <c r="AA92" s="184">
        <f t="shared" si="5"/>
        <v>421</v>
      </c>
      <c r="AC92" s="183"/>
      <c r="AD92" s="183"/>
      <c r="AF92" s="183"/>
    </row>
    <row r="93" spans="1:32" ht="15" customHeight="1" x14ac:dyDescent="0.25">
      <c r="A93" s="73">
        <v>6</v>
      </c>
      <c r="B93" s="296" t="s">
        <v>23</v>
      </c>
      <c r="C93" s="775">
        <v>33</v>
      </c>
      <c r="D93" s="808">
        <v>3.1818</v>
      </c>
      <c r="E93" s="565">
        <v>3.23</v>
      </c>
      <c r="F93" s="776">
        <v>13</v>
      </c>
      <c r="G93" s="342">
        <v>39</v>
      </c>
      <c r="H93" s="334">
        <v>3.641025641025641</v>
      </c>
      <c r="I93" s="565">
        <v>3.67</v>
      </c>
      <c r="J93" s="593">
        <v>58</v>
      </c>
      <c r="K93" s="342">
        <v>30</v>
      </c>
      <c r="L93" s="334">
        <v>3.5329999999999999</v>
      </c>
      <c r="M93" s="564">
        <v>3.61</v>
      </c>
      <c r="N93" s="585">
        <v>68</v>
      </c>
      <c r="O93" s="583">
        <v>32</v>
      </c>
      <c r="P93" s="338">
        <v>3.69</v>
      </c>
      <c r="Q93" s="563">
        <v>3.76</v>
      </c>
      <c r="R93" s="410">
        <v>65</v>
      </c>
      <c r="S93" s="583">
        <v>26</v>
      </c>
      <c r="T93" s="397">
        <v>3.42</v>
      </c>
      <c r="U93" s="562">
        <v>3.28</v>
      </c>
      <c r="V93" s="410">
        <v>37</v>
      </c>
      <c r="W93" s="220"/>
      <c r="X93" s="398"/>
      <c r="Y93" s="464">
        <v>4.03</v>
      </c>
      <c r="Z93" s="410">
        <v>41</v>
      </c>
      <c r="AA93" s="184">
        <f t="shared" si="5"/>
        <v>282</v>
      </c>
      <c r="AC93" s="183"/>
      <c r="AD93" s="183"/>
      <c r="AF93" s="183"/>
    </row>
    <row r="94" spans="1:32" ht="15" customHeight="1" x14ac:dyDescent="0.25">
      <c r="A94" s="73">
        <v>7</v>
      </c>
      <c r="B94" s="106" t="s">
        <v>7</v>
      </c>
      <c r="C94" s="773">
        <v>72</v>
      </c>
      <c r="D94" s="806">
        <v>3.1531000000000002</v>
      </c>
      <c r="E94" s="564">
        <v>3.23</v>
      </c>
      <c r="F94" s="774">
        <v>17</v>
      </c>
      <c r="G94" s="342">
        <v>60</v>
      </c>
      <c r="H94" s="334">
        <v>3.75</v>
      </c>
      <c r="I94" s="564">
        <v>3.67</v>
      </c>
      <c r="J94" s="593">
        <v>35</v>
      </c>
      <c r="K94" s="342">
        <v>38</v>
      </c>
      <c r="L94" s="334">
        <v>3.5</v>
      </c>
      <c r="M94" s="564">
        <v>3.61</v>
      </c>
      <c r="N94" s="585">
        <v>73</v>
      </c>
      <c r="O94" s="409">
        <v>60</v>
      </c>
      <c r="P94" s="338">
        <v>3.78</v>
      </c>
      <c r="Q94" s="563">
        <v>3.76</v>
      </c>
      <c r="R94" s="410">
        <v>47</v>
      </c>
      <c r="S94" s="409">
        <v>59</v>
      </c>
      <c r="T94" s="397">
        <v>3.19</v>
      </c>
      <c r="U94" s="562">
        <v>3.28</v>
      </c>
      <c r="V94" s="410">
        <v>66</v>
      </c>
      <c r="W94" s="220">
        <v>2</v>
      </c>
      <c r="X94" s="398">
        <v>4</v>
      </c>
      <c r="Y94" s="464">
        <v>4.03</v>
      </c>
      <c r="Z94" s="410">
        <v>18</v>
      </c>
      <c r="AA94" s="184">
        <f t="shared" si="5"/>
        <v>256</v>
      </c>
      <c r="AC94" s="183"/>
      <c r="AD94" s="183"/>
      <c r="AF94" s="183"/>
    </row>
    <row r="95" spans="1:32" ht="15" customHeight="1" x14ac:dyDescent="0.25">
      <c r="A95" s="73">
        <v>8</v>
      </c>
      <c r="B95" s="106" t="s">
        <v>24</v>
      </c>
      <c r="C95" s="773">
        <v>84</v>
      </c>
      <c r="D95" s="806">
        <v>3.1547999999999998</v>
      </c>
      <c r="E95" s="564">
        <v>3.23</v>
      </c>
      <c r="F95" s="774">
        <v>18</v>
      </c>
      <c r="G95" s="342">
        <v>47</v>
      </c>
      <c r="H95" s="334">
        <v>3.6382978723404253</v>
      </c>
      <c r="I95" s="564">
        <v>3.67</v>
      </c>
      <c r="J95" s="593">
        <v>56</v>
      </c>
      <c r="K95" s="342">
        <v>69</v>
      </c>
      <c r="L95" s="334">
        <v>3.5652173913043477</v>
      </c>
      <c r="M95" s="564">
        <v>3.61</v>
      </c>
      <c r="N95" s="585">
        <v>60</v>
      </c>
      <c r="O95" s="409">
        <v>59</v>
      </c>
      <c r="P95" s="338">
        <v>4.0199999999999996</v>
      </c>
      <c r="Q95" s="563">
        <v>3.76</v>
      </c>
      <c r="R95" s="410">
        <v>16</v>
      </c>
      <c r="S95" s="409">
        <v>43</v>
      </c>
      <c r="T95" s="397">
        <v>3.16</v>
      </c>
      <c r="U95" s="562">
        <v>3.28</v>
      </c>
      <c r="V95" s="410">
        <v>71</v>
      </c>
      <c r="W95" s="220"/>
      <c r="X95" s="398"/>
      <c r="Y95" s="464">
        <v>4.03</v>
      </c>
      <c r="Z95" s="410">
        <v>41</v>
      </c>
      <c r="AA95" s="184">
        <f t="shared" si="5"/>
        <v>262</v>
      </c>
      <c r="AC95" s="183"/>
      <c r="AD95" s="183"/>
      <c r="AF95" s="183"/>
    </row>
    <row r="96" spans="1:32" ht="15" customHeight="1" x14ac:dyDescent="0.25">
      <c r="A96" s="73">
        <v>9</v>
      </c>
      <c r="B96" s="106" t="s">
        <v>20</v>
      </c>
      <c r="C96" s="773">
        <v>61</v>
      </c>
      <c r="D96" s="806">
        <v>2.8687999999999998</v>
      </c>
      <c r="E96" s="564">
        <v>3.23</v>
      </c>
      <c r="F96" s="774">
        <v>26</v>
      </c>
      <c r="G96" s="342">
        <v>67</v>
      </c>
      <c r="H96" s="334">
        <v>3.5223880597014925</v>
      </c>
      <c r="I96" s="564">
        <v>3.67</v>
      </c>
      <c r="J96" s="593">
        <v>80</v>
      </c>
      <c r="K96" s="342">
        <v>62</v>
      </c>
      <c r="L96" s="334">
        <v>3.532</v>
      </c>
      <c r="M96" s="564">
        <v>3.61</v>
      </c>
      <c r="N96" s="585">
        <v>67</v>
      </c>
      <c r="O96" s="409">
        <v>49</v>
      </c>
      <c r="P96" s="338">
        <v>3.55</v>
      </c>
      <c r="Q96" s="563">
        <v>3.76</v>
      </c>
      <c r="R96" s="410">
        <v>84</v>
      </c>
      <c r="S96" s="409">
        <v>57</v>
      </c>
      <c r="T96" s="397">
        <v>3.07</v>
      </c>
      <c r="U96" s="562">
        <v>3.28</v>
      </c>
      <c r="V96" s="410">
        <v>84</v>
      </c>
      <c r="W96" s="220">
        <v>1</v>
      </c>
      <c r="X96" s="398">
        <v>4</v>
      </c>
      <c r="Y96" s="464">
        <v>4.03</v>
      </c>
      <c r="Z96" s="410">
        <v>26</v>
      </c>
      <c r="AA96" s="184">
        <f t="shared" si="5"/>
        <v>367</v>
      </c>
      <c r="AC96" s="183"/>
      <c r="AD96" s="183"/>
      <c r="AF96" s="183"/>
    </row>
    <row r="97" spans="1:32" ht="15" customHeight="1" x14ac:dyDescent="0.25">
      <c r="A97" s="73">
        <v>10</v>
      </c>
      <c r="B97" s="106" t="s">
        <v>16</v>
      </c>
      <c r="C97" s="773">
        <v>86</v>
      </c>
      <c r="D97" s="806">
        <v>2.8372000000000002</v>
      </c>
      <c r="E97" s="564">
        <v>3.23</v>
      </c>
      <c r="F97" s="774">
        <v>29</v>
      </c>
      <c r="G97" s="342">
        <v>58</v>
      </c>
      <c r="H97" s="334">
        <v>3.9310344827586206</v>
      </c>
      <c r="I97" s="564">
        <v>3.67</v>
      </c>
      <c r="J97" s="593">
        <v>10</v>
      </c>
      <c r="K97" s="342">
        <v>86</v>
      </c>
      <c r="L97" s="334">
        <v>3.6511627906976742</v>
      </c>
      <c r="M97" s="564">
        <v>3.61</v>
      </c>
      <c r="N97" s="585">
        <v>45</v>
      </c>
      <c r="O97" s="409">
        <v>90</v>
      </c>
      <c r="P97" s="338">
        <v>3.86</v>
      </c>
      <c r="Q97" s="563">
        <v>3.76</v>
      </c>
      <c r="R97" s="410">
        <v>31</v>
      </c>
      <c r="S97" s="409">
        <v>83</v>
      </c>
      <c r="T97" s="397">
        <v>3.49</v>
      </c>
      <c r="U97" s="562">
        <v>3.28</v>
      </c>
      <c r="V97" s="410">
        <v>27</v>
      </c>
      <c r="W97" s="220">
        <v>16</v>
      </c>
      <c r="X97" s="398">
        <v>3.4</v>
      </c>
      <c r="Y97" s="464">
        <v>4.03</v>
      </c>
      <c r="Z97" s="410">
        <v>38</v>
      </c>
      <c r="AA97" s="184">
        <f t="shared" si="5"/>
        <v>180</v>
      </c>
      <c r="AC97" s="183"/>
      <c r="AD97" s="183"/>
      <c r="AF97" s="183"/>
    </row>
    <row r="98" spans="1:32" ht="15" customHeight="1" x14ac:dyDescent="0.25">
      <c r="A98" s="73">
        <v>11</v>
      </c>
      <c r="B98" s="106" t="s">
        <v>13</v>
      </c>
      <c r="C98" s="773">
        <v>37</v>
      </c>
      <c r="D98" s="806">
        <v>2.7302000000000004</v>
      </c>
      <c r="E98" s="564">
        <v>3.23</v>
      </c>
      <c r="F98" s="774">
        <v>31</v>
      </c>
      <c r="G98" s="342">
        <v>70</v>
      </c>
      <c r="H98" s="334">
        <v>3.657142857142857</v>
      </c>
      <c r="I98" s="564">
        <v>3.67</v>
      </c>
      <c r="J98" s="593">
        <v>54</v>
      </c>
      <c r="K98" s="342">
        <v>56</v>
      </c>
      <c r="L98" s="334">
        <v>3.4464285714285716</v>
      </c>
      <c r="M98" s="564">
        <v>3.61</v>
      </c>
      <c r="N98" s="585">
        <v>81</v>
      </c>
      <c r="O98" s="409">
        <v>54</v>
      </c>
      <c r="P98" s="338">
        <v>3.56</v>
      </c>
      <c r="Q98" s="563">
        <v>3.76</v>
      </c>
      <c r="R98" s="410">
        <v>83</v>
      </c>
      <c r="S98" s="409">
        <v>63</v>
      </c>
      <c r="T98" s="397">
        <v>3.08</v>
      </c>
      <c r="U98" s="562">
        <v>3.28</v>
      </c>
      <c r="V98" s="410">
        <v>80</v>
      </c>
      <c r="W98" s="582">
        <v>2</v>
      </c>
      <c r="X98" s="398">
        <v>4</v>
      </c>
      <c r="Y98" s="464">
        <v>4.03</v>
      </c>
      <c r="Z98" s="410">
        <v>19</v>
      </c>
      <c r="AA98" s="184">
        <f t="shared" si="5"/>
        <v>348</v>
      </c>
      <c r="AC98" s="183"/>
      <c r="AD98" s="183"/>
      <c r="AF98" s="183"/>
    </row>
    <row r="99" spans="1:32" ht="15" customHeight="1" x14ac:dyDescent="0.25">
      <c r="A99" s="73">
        <v>12</v>
      </c>
      <c r="B99" s="106" t="s">
        <v>1</v>
      </c>
      <c r="C99" s="773">
        <v>47</v>
      </c>
      <c r="D99" s="806">
        <v>2.5745</v>
      </c>
      <c r="E99" s="564">
        <v>3.23</v>
      </c>
      <c r="F99" s="774">
        <v>34</v>
      </c>
      <c r="G99" s="342">
        <v>29</v>
      </c>
      <c r="H99" s="334">
        <v>3.4482758620689653</v>
      </c>
      <c r="I99" s="564">
        <v>3.67</v>
      </c>
      <c r="J99" s="593">
        <v>98</v>
      </c>
      <c r="K99" s="342">
        <v>31</v>
      </c>
      <c r="L99" s="334">
        <v>3</v>
      </c>
      <c r="M99" s="564">
        <v>3.61</v>
      </c>
      <c r="N99" s="585">
        <v>113</v>
      </c>
      <c r="O99" s="409">
        <v>35</v>
      </c>
      <c r="P99" s="338">
        <v>3.37</v>
      </c>
      <c r="Q99" s="563">
        <v>3.76</v>
      </c>
      <c r="R99" s="410">
        <v>107</v>
      </c>
      <c r="S99" s="409">
        <v>49</v>
      </c>
      <c r="T99" s="397">
        <v>2.76</v>
      </c>
      <c r="U99" s="562">
        <v>3.28</v>
      </c>
      <c r="V99" s="410">
        <v>105</v>
      </c>
      <c r="W99" s="220"/>
      <c r="X99" s="398"/>
      <c r="Y99" s="464">
        <v>4.03</v>
      </c>
      <c r="Z99" s="410">
        <v>41</v>
      </c>
      <c r="AA99" s="184">
        <f t="shared" si="5"/>
        <v>498</v>
      </c>
      <c r="AC99" s="183"/>
      <c r="AD99" s="183"/>
      <c r="AF99" s="183"/>
    </row>
    <row r="100" spans="1:32" ht="15" customHeight="1" x14ac:dyDescent="0.25">
      <c r="A100" s="73">
        <v>13</v>
      </c>
      <c r="B100" s="106" t="s">
        <v>6</v>
      </c>
      <c r="C100" s="773">
        <v>65</v>
      </c>
      <c r="D100" s="806">
        <v>2.5693000000000001</v>
      </c>
      <c r="E100" s="564">
        <v>3.23</v>
      </c>
      <c r="F100" s="774">
        <v>35</v>
      </c>
      <c r="G100" s="342">
        <v>36</v>
      </c>
      <c r="H100" s="334">
        <v>3.6388888888888888</v>
      </c>
      <c r="I100" s="564">
        <v>3.67</v>
      </c>
      <c r="J100" s="593">
        <v>59</v>
      </c>
      <c r="K100" s="342">
        <v>38</v>
      </c>
      <c r="L100" s="334">
        <v>3.9740000000000002</v>
      </c>
      <c r="M100" s="564">
        <v>3.61</v>
      </c>
      <c r="N100" s="585">
        <v>8</v>
      </c>
      <c r="O100" s="409">
        <v>49</v>
      </c>
      <c r="P100" s="338">
        <v>3.53</v>
      </c>
      <c r="Q100" s="563">
        <v>3.76</v>
      </c>
      <c r="R100" s="410">
        <v>88</v>
      </c>
      <c r="S100" s="412">
        <v>36</v>
      </c>
      <c r="T100" s="397">
        <v>3.17</v>
      </c>
      <c r="U100" s="562">
        <v>3.28</v>
      </c>
      <c r="V100" s="410">
        <v>70</v>
      </c>
      <c r="W100" s="220"/>
      <c r="X100" s="398"/>
      <c r="Y100" s="464">
        <v>4.03</v>
      </c>
      <c r="Z100" s="410">
        <v>41</v>
      </c>
      <c r="AA100" s="184">
        <f t="shared" si="5"/>
        <v>301</v>
      </c>
      <c r="AC100" s="183"/>
      <c r="AD100" s="183"/>
      <c r="AF100" s="183"/>
    </row>
    <row r="101" spans="1:32" ht="15" customHeight="1" x14ac:dyDescent="0.25">
      <c r="A101" s="73">
        <v>14</v>
      </c>
      <c r="B101" s="296" t="s">
        <v>9</v>
      </c>
      <c r="C101" s="775">
        <v>20</v>
      </c>
      <c r="D101" s="808">
        <v>2.5499999999999998</v>
      </c>
      <c r="E101" s="565">
        <v>3.23</v>
      </c>
      <c r="F101" s="776">
        <v>36</v>
      </c>
      <c r="G101" s="342">
        <v>62</v>
      </c>
      <c r="H101" s="334">
        <v>3.5161290322580645</v>
      </c>
      <c r="I101" s="565">
        <v>3.67</v>
      </c>
      <c r="J101" s="593">
        <v>81</v>
      </c>
      <c r="K101" s="342">
        <v>72</v>
      </c>
      <c r="L101" s="334">
        <v>3.4580000000000002</v>
      </c>
      <c r="M101" s="564">
        <v>3.61</v>
      </c>
      <c r="N101" s="585">
        <v>79</v>
      </c>
      <c r="O101" s="409">
        <v>56</v>
      </c>
      <c r="P101" s="338">
        <v>3.46</v>
      </c>
      <c r="Q101" s="563">
        <v>3.76</v>
      </c>
      <c r="R101" s="410">
        <v>96</v>
      </c>
      <c r="S101" s="409">
        <v>52</v>
      </c>
      <c r="T101" s="397">
        <v>2.96</v>
      </c>
      <c r="U101" s="562">
        <v>3.28</v>
      </c>
      <c r="V101" s="410">
        <v>92</v>
      </c>
      <c r="W101" s="220">
        <v>5</v>
      </c>
      <c r="X101" s="398">
        <v>4.2</v>
      </c>
      <c r="Y101" s="464">
        <v>4.03</v>
      </c>
      <c r="Z101" s="410">
        <v>11</v>
      </c>
      <c r="AA101" s="184">
        <f t="shared" si="5"/>
        <v>395</v>
      </c>
      <c r="AC101" s="183"/>
      <c r="AD101" s="183"/>
      <c r="AF101" s="183"/>
    </row>
    <row r="102" spans="1:32" ht="15" customHeight="1" x14ac:dyDescent="0.25">
      <c r="A102" s="73">
        <v>15</v>
      </c>
      <c r="B102" s="106" t="s">
        <v>15</v>
      </c>
      <c r="C102" s="773">
        <v>51</v>
      </c>
      <c r="D102" s="806">
        <v>2.3725000000000001</v>
      </c>
      <c r="E102" s="564">
        <v>3.23</v>
      </c>
      <c r="F102" s="774">
        <v>38</v>
      </c>
      <c r="G102" s="342">
        <v>55</v>
      </c>
      <c r="H102" s="334">
        <v>3.5090909090909093</v>
      </c>
      <c r="I102" s="564">
        <v>3.67</v>
      </c>
      <c r="J102" s="593">
        <v>85</v>
      </c>
      <c r="K102" s="342">
        <v>62</v>
      </c>
      <c r="L102" s="334">
        <v>3.2419354838709675</v>
      </c>
      <c r="M102" s="564">
        <v>3.61</v>
      </c>
      <c r="N102" s="585">
        <v>104</v>
      </c>
      <c r="O102" s="409">
        <v>32</v>
      </c>
      <c r="P102" s="338">
        <v>3.38</v>
      </c>
      <c r="Q102" s="563">
        <v>3.76</v>
      </c>
      <c r="R102" s="410">
        <v>105</v>
      </c>
      <c r="S102" s="409">
        <v>38</v>
      </c>
      <c r="T102" s="397">
        <v>2.74</v>
      </c>
      <c r="U102" s="562">
        <v>3.28</v>
      </c>
      <c r="V102" s="410">
        <v>107</v>
      </c>
      <c r="W102" s="220"/>
      <c r="X102" s="398"/>
      <c r="Y102" s="464">
        <v>4.03</v>
      </c>
      <c r="Z102" s="410">
        <v>41</v>
      </c>
      <c r="AA102" s="184">
        <f t="shared" si="5"/>
        <v>480</v>
      </c>
      <c r="AC102" s="183"/>
      <c r="AD102" s="183"/>
      <c r="AF102" s="183"/>
    </row>
    <row r="103" spans="1:32" ht="15" customHeight="1" x14ac:dyDescent="0.25">
      <c r="A103" s="73">
        <v>16</v>
      </c>
      <c r="B103" s="296" t="s">
        <v>151</v>
      </c>
      <c r="C103" s="775">
        <v>26</v>
      </c>
      <c r="D103" s="808">
        <v>2.3461999999999996</v>
      </c>
      <c r="E103" s="565">
        <v>3.23</v>
      </c>
      <c r="F103" s="776">
        <v>39</v>
      </c>
      <c r="G103" s="342">
        <v>129</v>
      </c>
      <c r="H103" s="334">
        <v>3.8449612403100777</v>
      </c>
      <c r="I103" s="565">
        <v>3.67</v>
      </c>
      <c r="J103" s="593">
        <v>21</v>
      </c>
      <c r="K103" s="342">
        <v>120</v>
      </c>
      <c r="L103" s="334">
        <v>3.8916666666666666</v>
      </c>
      <c r="M103" s="564">
        <v>3.61</v>
      </c>
      <c r="N103" s="585">
        <v>11</v>
      </c>
      <c r="O103" s="409">
        <v>117</v>
      </c>
      <c r="P103" s="338">
        <v>3.76</v>
      </c>
      <c r="Q103" s="563">
        <v>3.76</v>
      </c>
      <c r="R103" s="410">
        <v>51</v>
      </c>
      <c r="S103" s="409">
        <v>111</v>
      </c>
      <c r="T103" s="397">
        <v>3.55</v>
      </c>
      <c r="U103" s="562">
        <v>3.28</v>
      </c>
      <c r="V103" s="410">
        <v>23</v>
      </c>
      <c r="W103" s="220"/>
      <c r="X103" s="398"/>
      <c r="Y103" s="464">
        <v>4.03</v>
      </c>
      <c r="Z103" s="410">
        <v>41</v>
      </c>
      <c r="AA103" s="184">
        <f t="shared" si="5"/>
        <v>186</v>
      </c>
      <c r="AC103" s="183"/>
      <c r="AD103" s="183"/>
      <c r="AF103" s="183"/>
    </row>
    <row r="104" spans="1:32" ht="15" customHeight="1" x14ac:dyDescent="0.25">
      <c r="A104" s="73">
        <v>17</v>
      </c>
      <c r="B104" s="106" t="s">
        <v>150</v>
      </c>
      <c r="C104" s="773"/>
      <c r="D104" s="806"/>
      <c r="E104" s="564">
        <v>3.23</v>
      </c>
      <c r="F104" s="774">
        <v>40</v>
      </c>
      <c r="G104" s="342">
        <v>64</v>
      </c>
      <c r="H104" s="334">
        <v>3.640625</v>
      </c>
      <c r="I104" s="564">
        <v>3.67</v>
      </c>
      <c r="J104" s="593">
        <v>55</v>
      </c>
      <c r="K104" s="342">
        <v>61</v>
      </c>
      <c r="L104" s="334">
        <v>3.6557377049180326</v>
      </c>
      <c r="M104" s="564">
        <v>3.61</v>
      </c>
      <c r="N104" s="585">
        <v>42</v>
      </c>
      <c r="O104" s="409">
        <v>81</v>
      </c>
      <c r="P104" s="338">
        <v>3.94</v>
      </c>
      <c r="Q104" s="563">
        <v>3.76</v>
      </c>
      <c r="R104" s="410">
        <v>21</v>
      </c>
      <c r="S104" s="409">
        <v>77</v>
      </c>
      <c r="T104" s="397">
        <v>3.45</v>
      </c>
      <c r="U104" s="562">
        <v>3.28</v>
      </c>
      <c r="V104" s="410">
        <v>30</v>
      </c>
      <c r="W104" s="220"/>
      <c r="X104" s="398"/>
      <c r="Y104" s="464">
        <v>4.03</v>
      </c>
      <c r="Z104" s="410">
        <v>41</v>
      </c>
      <c r="AA104" s="184">
        <f t="shared" si="5"/>
        <v>229</v>
      </c>
      <c r="AC104" s="183"/>
      <c r="AD104" s="183"/>
      <c r="AF104" s="183"/>
    </row>
    <row r="105" spans="1:32" ht="15" customHeight="1" x14ac:dyDescent="0.25">
      <c r="A105" s="73">
        <v>18</v>
      </c>
      <c r="B105" s="106" t="s">
        <v>152</v>
      </c>
      <c r="C105" s="773"/>
      <c r="D105" s="564"/>
      <c r="E105" s="564">
        <v>3.23</v>
      </c>
      <c r="F105" s="774">
        <v>40</v>
      </c>
      <c r="G105" s="342">
        <v>166</v>
      </c>
      <c r="H105" s="334">
        <v>3.8373493975903616</v>
      </c>
      <c r="I105" s="564">
        <v>3.67</v>
      </c>
      <c r="J105" s="593">
        <v>20</v>
      </c>
      <c r="K105" s="342">
        <v>122</v>
      </c>
      <c r="L105" s="334">
        <v>3.8688524590163933</v>
      </c>
      <c r="M105" s="564">
        <v>3.61</v>
      </c>
      <c r="N105" s="585">
        <v>14</v>
      </c>
      <c r="O105" s="409">
        <v>142</v>
      </c>
      <c r="P105" s="338">
        <v>3.9</v>
      </c>
      <c r="Q105" s="563">
        <v>3.76</v>
      </c>
      <c r="R105" s="410">
        <v>27</v>
      </c>
      <c r="S105" s="409">
        <v>125</v>
      </c>
      <c r="T105" s="397">
        <v>3.34</v>
      </c>
      <c r="U105" s="562">
        <v>3.28</v>
      </c>
      <c r="V105" s="410">
        <v>45</v>
      </c>
      <c r="W105" s="220">
        <v>6</v>
      </c>
      <c r="X105" s="398">
        <v>3.7</v>
      </c>
      <c r="Y105" s="464">
        <v>4.03</v>
      </c>
      <c r="Z105" s="410">
        <v>33</v>
      </c>
      <c r="AA105" s="184">
        <f t="shared" si="5"/>
        <v>179</v>
      </c>
      <c r="AC105" s="183"/>
      <c r="AD105" s="183"/>
      <c r="AF105" s="183"/>
    </row>
    <row r="106" spans="1:32" ht="15" customHeight="1" x14ac:dyDescent="0.25">
      <c r="A106" s="73">
        <v>19</v>
      </c>
      <c r="B106" s="106" t="s">
        <v>160</v>
      </c>
      <c r="C106" s="773"/>
      <c r="D106" s="564"/>
      <c r="E106" s="564">
        <v>3.23</v>
      </c>
      <c r="F106" s="774">
        <v>40</v>
      </c>
      <c r="G106" s="342">
        <v>25</v>
      </c>
      <c r="H106" s="334">
        <v>4.04</v>
      </c>
      <c r="I106" s="564">
        <v>3.67</v>
      </c>
      <c r="J106" s="593">
        <v>5</v>
      </c>
      <c r="K106" s="342"/>
      <c r="L106" s="334"/>
      <c r="M106" s="564">
        <v>3.61</v>
      </c>
      <c r="N106" s="585">
        <v>115</v>
      </c>
      <c r="O106" s="409"/>
      <c r="P106" s="338"/>
      <c r="Q106" s="563">
        <v>3.76</v>
      </c>
      <c r="R106" s="410">
        <v>117</v>
      </c>
      <c r="S106" s="409"/>
      <c r="T106" s="397"/>
      <c r="U106" s="562">
        <v>3.28</v>
      </c>
      <c r="V106" s="410">
        <v>117</v>
      </c>
      <c r="W106" s="220"/>
      <c r="X106" s="398"/>
      <c r="Y106" s="464">
        <v>4.03</v>
      </c>
      <c r="Z106" s="410">
        <v>41</v>
      </c>
      <c r="AA106" s="184">
        <f t="shared" si="5"/>
        <v>435</v>
      </c>
      <c r="AC106" s="183"/>
      <c r="AD106" s="183"/>
      <c r="AF106" s="183"/>
    </row>
    <row r="107" spans="1:32" ht="15" customHeight="1" x14ac:dyDescent="0.25">
      <c r="A107" s="73">
        <v>20</v>
      </c>
      <c r="B107" s="106" t="s">
        <v>10</v>
      </c>
      <c r="C107" s="773"/>
      <c r="D107" s="564"/>
      <c r="E107" s="564">
        <v>3.23</v>
      </c>
      <c r="F107" s="774">
        <v>40</v>
      </c>
      <c r="G107" s="342">
        <v>64</v>
      </c>
      <c r="H107" s="334">
        <v>3.453125</v>
      </c>
      <c r="I107" s="564">
        <v>3.67</v>
      </c>
      <c r="J107" s="593">
        <v>97</v>
      </c>
      <c r="K107" s="342">
        <v>70</v>
      </c>
      <c r="L107" s="334">
        <v>3.5571428571428569</v>
      </c>
      <c r="M107" s="564">
        <v>3.61</v>
      </c>
      <c r="N107" s="585">
        <v>62</v>
      </c>
      <c r="O107" s="409">
        <v>65</v>
      </c>
      <c r="P107" s="338">
        <v>3.82</v>
      </c>
      <c r="Q107" s="563">
        <v>3.76</v>
      </c>
      <c r="R107" s="410">
        <v>41</v>
      </c>
      <c r="S107" s="409">
        <v>42</v>
      </c>
      <c r="T107" s="397">
        <v>3.26</v>
      </c>
      <c r="U107" s="562">
        <v>3.28</v>
      </c>
      <c r="V107" s="410">
        <v>60</v>
      </c>
      <c r="W107" s="220"/>
      <c r="X107" s="398"/>
      <c r="Y107" s="464">
        <v>4.03</v>
      </c>
      <c r="Z107" s="410">
        <v>41</v>
      </c>
      <c r="AA107" s="184">
        <f t="shared" si="5"/>
        <v>341</v>
      </c>
      <c r="AC107" s="183"/>
      <c r="AD107" s="183"/>
      <c r="AF107" s="183"/>
    </row>
    <row r="108" spans="1:32" ht="15" customHeight="1" x14ac:dyDescent="0.25">
      <c r="A108" s="73">
        <v>21</v>
      </c>
      <c r="B108" s="106" t="s">
        <v>22</v>
      </c>
      <c r="C108" s="773"/>
      <c r="D108" s="564"/>
      <c r="E108" s="564">
        <v>3.23</v>
      </c>
      <c r="F108" s="774">
        <v>40</v>
      </c>
      <c r="G108" s="342">
        <v>34</v>
      </c>
      <c r="H108" s="334">
        <v>3.5588235294117645</v>
      </c>
      <c r="I108" s="564">
        <v>3.67</v>
      </c>
      <c r="J108" s="593">
        <v>73</v>
      </c>
      <c r="K108" s="342">
        <v>41</v>
      </c>
      <c r="L108" s="334">
        <v>3.3414634146341462</v>
      </c>
      <c r="M108" s="564">
        <v>3.61</v>
      </c>
      <c r="N108" s="585">
        <v>93</v>
      </c>
      <c r="O108" s="409">
        <v>33</v>
      </c>
      <c r="P108" s="338">
        <v>3.55</v>
      </c>
      <c r="Q108" s="563">
        <v>3.76</v>
      </c>
      <c r="R108" s="410">
        <v>85</v>
      </c>
      <c r="S108" s="409">
        <v>36</v>
      </c>
      <c r="T108" s="397">
        <v>3.08</v>
      </c>
      <c r="U108" s="562">
        <v>3.28</v>
      </c>
      <c r="V108" s="410">
        <v>82</v>
      </c>
      <c r="W108" s="220"/>
      <c r="X108" s="398"/>
      <c r="Y108" s="464">
        <v>4.03</v>
      </c>
      <c r="Z108" s="410">
        <v>41</v>
      </c>
      <c r="AA108" s="184">
        <f t="shared" si="5"/>
        <v>414</v>
      </c>
      <c r="AC108" s="183"/>
      <c r="AD108" s="183"/>
      <c r="AF108" s="183"/>
    </row>
    <row r="109" spans="1:32" ht="15" customHeight="1" x14ac:dyDescent="0.25">
      <c r="A109" s="73">
        <v>22</v>
      </c>
      <c r="B109" s="106" t="s">
        <v>11</v>
      </c>
      <c r="C109" s="773"/>
      <c r="D109" s="564"/>
      <c r="E109" s="564">
        <v>3.23</v>
      </c>
      <c r="F109" s="774">
        <v>40</v>
      </c>
      <c r="G109" s="342">
        <v>93</v>
      </c>
      <c r="H109" s="334">
        <v>3.3010752688172045</v>
      </c>
      <c r="I109" s="564">
        <v>3.67</v>
      </c>
      <c r="J109" s="593">
        <v>108</v>
      </c>
      <c r="K109" s="342">
        <v>73</v>
      </c>
      <c r="L109" s="334">
        <v>3.4383561643835616</v>
      </c>
      <c r="M109" s="564">
        <v>3.61</v>
      </c>
      <c r="N109" s="585">
        <v>83</v>
      </c>
      <c r="O109" s="409">
        <v>61</v>
      </c>
      <c r="P109" s="338">
        <v>3.46</v>
      </c>
      <c r="Q109" s="563">
        <v>3.76</v>
      </c>
      <c r="R109" s="410">
        <v>95</v>
      </c>
      <c r="S109" s="409">
        <v>44</v>
      </c>
      <c r="T109" s="397">
        <v>3.11</v>
      </c>
      <c r="U109" s="562">
        <v>3.28</v>
      </c>
      <c r="V109" s="410">
        <v>77</v>
      </c>
      <c r="W109" s="220"/>
      <c r="X109" s="398"/>
      <c r="Y109" s="464">
        <v>4.03</v>
      </c>
      <c r="Z109" s="410">
        <v>41</v>
      </c>
      <c r="AA109" s="184">
        <f t="shared" si="5"/>
        <v>444</v>
      </c>
      <c r="AC109" s="183"/>
      <c r="AD109" s="183"/>
      <c r="AF109" s="183"/>
    </row>
    <row r="110" spans="1:32" ht="15" customHeight="1" x14ac:dyDescent="0.25">
      <c r="A110" s="73">
        <v>23</v>
      </c>
      <c r="B110" s="106" t="s">
        <v>8</v>
      </c>
      <c r="C110" s="773"/>
      <c r="D110" s="564"/>
      <c r="E110" s="564">
        <v>3.23</v>
      </c>
      <c r="F110" s="774">
        <v>40</v>
      </c>
      <c r="G110" s="342">
        <v>80</v>
      </c>
      <c r="H110" s="334">
        <v>3.4125000000000001</v>
      </c>
      <c r="I110" s="564">
        <v>3.67</v>
      </c>
      <c r="J110" s="593">
        <v>102</v>
      </c>
      <c r="K110" s="342">
        <v>64</v>
      </c>
      <c r="L110" s="334">
        <v>3.5625</v>
      </c>
      <c r="M110" s="564">
        <v>3.61</v>
      </c>
      <c r="N110" s="585">
        <v>63</v>
      </c>
      <c r="O110" s="409">
        <v>52</v>
      </c>
      <c r="P110" s="338">
        <v>3.6</v>
      </c>
      <c r="Q110" s="563">
        <v>3.76</v>
      </c>
      <c r="R110" s="410">
        <v>78</v>
      </c>
      <c r="S110" s="409">
        <v>40</v>
      </c>
      <c r="T110" s="397">
        <v>2.85</v>
      </c>
      <c r="U110" s="562">
        <v>3.28</v>
      </c>
      <c r="V110" s="410">
        <v>100</v>
      </c>
      <c r="W110" s="220"/>
      <c r="X110" s="398"/>
      <c r="Y110" s="464">
        <v>4.03</v>
      </c>
      <c r="Z110" s="410">
        <v>41</v>
      </c>
      <c r="AA110" s="184">
        <f t="shared" si="5"/>
        <v>424</v>
      </c>
      <c r="AC110" s="183"/>
      <c r="AD110" s="183"/>
      <c r="AF110" s="183"/>
    </row>
    <row r="111" spans="1:32" ht="15" customHeight="1" x14ac:dyDescent="0.25">
      <c r="A111" s="73">
        <v>24</v>
      </c>
      <c r="B111" s="106" t="s">
        <v>4</v>
      </c>
      <c r="C111" s="773"/>
      <c r="D111" s="564"/>
      <c r="E111" s="564">
        <v>3.23</v>
      </c>
      <c r="F111" s="774">
        <v>40</v>
      </c>
      <c r="G111" s="342">
        <v>47</v>
      </c>
      <c r="H111" s="334">
        <v>3.7234042553191489</v>
      </c>
      <c r="I111" s="564">
        <v>3.67</v>
      </c>
      <c r="J111" s="593">
        <v>41</v>
      </c>
      <c r="K111" s="342">
        <v>54</v>
      </c>
      <c r="L111" s="334">
        <v>3.5</v>
      </c>
      <c r="M111" s="564">
        <v>3.61</v>
      </c>
      <c r="N111" s="585">
        <v>72</v>
      </c>
      <c r="O111" s="409">
        <v>64</v>
      </c>
      <c r="P111" s="338">
        <v>3.58</v>
      </c>
      <c r="Q111" s="563">
        <v>3.76</v>
      </c>
      <c r="R111" s="410">
        <v>81</v>
      </c>
      <c r="S111" s="409">
        <v>49</v>
      </c>
      <c r="T111" s="397">
        <v>2.92</v>
      </c>
      <c r="U111" s="562">
        <v>3.28</v>
      </c>
      <c r="V111" s="410">
        <v>95</v>
      </c>
      <c r="W111" s="220"/>
      <c r="X111" s="398"/>
      <c r="Y111" s="464">
        <v>4.03</v>
      </c>
      <c r="Z111" s="410">
        <v>41</v>
      </c>
      <c r="AA111" s="184">
        <f t="shared" si="5"/>
        <v>370</v>
      </c>
      <c r="AC111" s="183"/>
      <c r="AD111" s="183"/>
      <c r="AF111" s="183"/>
    </row>
    <row r="112" spans="1:32" ht="15" customHeight="1" x14ac:dyDescent="0.25">
      <c r="A112" s="73">
        <v>25</v>
      </c>
      <c r="B112" s="106" t="s">
        <v>12</v>
      </c>
      <c r="C112" s="773"/>
      <c r="D112" s="564"/>
      <c r="E112" s="564">
        <v>3.23</v>
      </c>
      <c r="F112" s="774">
        <v>40</v>
      </c>
      <c r="G112" s="342">
        <v>96</v>
      </c>
      <c r="H112" s="334">
        <v>3.8125</v>
      </c>
      <c r="I112" s="564">
        <v>3.67</v>
      </c>
      <c r="J112" s="593">
        <v>25</v>
      </c>
      <c r="K112" s="342">
        <v>86</v>
      </c>
      <c r="L112" s="334">
        <v>3.5459999999999998</v>
      </c>
      <c r="M112" s="564">
        <v>3.61</v>
      </c>
      <c r="N112" s="585">
        <v>64</v>
      </c>
      <c r="O112" s="409">
        <v>51</v>
      </c>
      <c r="P112" s="338">
        <v>3.84</v>
      </c>
      <c r="Q112" s="563">
        <v>3.76</v>
      </c>
      <c r="R112" s="410">
        <v>37</v>
      </c>
      <c r="S112" s="409">
        <v>46</v>
      </c>
      <c r="T112" s="397">
        <v>3.02</v>
      </c>
      <c r="U112" s="562">
        <v>3.28</v>
      </c>
      <c r="V112" s="410">
        <v>86</v>
      </c>
      <c r="W112" s="220"/>
      <c r="X112" s="398"/>
      <c r="Y112" s="464">
        <v>4.03</v>
      </c>
      <c r="Z112" s="410">
        <v>41</v>
      </c>
      <c r="AA112" s="184">
        <f t="shared" si="5"/>
        <v>293</v>
      </c>
      <c r="AC112" s="183"/>
      <c r="AD112" s="183"/>
      <c r="AF112" s="183"/>
    </row>
    <row r="113" spans="1:32" ht="15" customHeight="1" x14ac:dyDescent="0.25">
      <c r="A113" s="73">
        <v>26</v>
      </c>
      <c r="B113" s="106" t="s">
        <v>73</v>
      </c>
      <c r="C113" s="773"/>
      <c r="D113" s="564"/>
      <c r="E113" s="564">
        <v>3.23</v>
      </c>
      <c r="F113" s="774">
        <v>40</v>
      </c>
      <c r="G113" s="342">
        <v>26</v>
      </c>
      <c r="H113" s="334">
        <v>3.5384615384615383</v>
      </c>
      <c r="I113" s="564">
        <v>3.67</v>
      </c>
      <c r="J113" s="593">
        <v>79</v>
      </c>
      <c r="K113" s="342">
        <v>27</v>
      </c>
      <c r="L113" s="334">
        <v>3.5179999999999998</v>
      </c>
      <c r="M113" s="564">
        <v>3.61</v>
      </c>
      <c r="N113" s="585">
        <v>70</v>
      </c>
      <c r="O113" s="409">
        <v>10</v>
      </c>
      <c r="P113" s="338">
        <v>3.6</v>
      </c>
      <c r="Q113" s="563">
        <v>3.76</v>
      </c>
      <c r="R113" s="410">
        <v>79</v>
      </c>
      <c r="S113" s="409">
        <v>14</v>
      </c>
      <c r="T113" s="397">
        <v>2.4300000000000002</v>
      </c>
      <c r="U113" s="562">
        <v>3.28</v>
      </c>
      <c r="V113" s="410">
        <v>112</v>
      </c>
      <c r="W113" s="220"/>
      <c r="X113" s="398"/>
      <c r="Y113" s="464">
        <v>4.03</v>
      </c>
      <c r="Z113" s="410">
        <v>41</v>
      </c>
      <c r="AA113" s="184">
        <f t="shared" si="5"/>
        <v>421</v>
      </c>
      <c r="AC113" s="183"/>
      <c r="AD113" s="183"/>
      <c r="AF113" s="183"/>
    </row>
    <row r="114" spans="1:32" ht="15" customHeight="1" x14ac:dyDescent="0.25">
      <c r="A114" s="73">
        <v>27</v>
      </c>
      <c r="B114" s="106" t="s">
        <v>14</v>
      </c>
      <c r="C114" s="773"/>
      <c r="D114" s="564"/>
      <c r="E114" s="564">
        <v>3.23</v>
      </c>
      <c r="F114" s="774">
        <v>40</v>
      </c>
      <c r="G114" s="342">
        <v>69</v>
      </c>
      <c r="H114" s="334">
        <v>3.6231884057971016</v>
      </c>
      <c r="I114" s="564">
        <v>3.67</v>
      </c>
      <c r="J114" s="593">
        <v>61</v>
      </c>
      <c r="K114" s="342">
        <v>40</v>
      </c>
      <c r="L114" s="334">
        <v>3.4</v>
      </c>
      <c r="M114" s="564">
        <v>3.61</v>
      </c>
      <c r="N114" s="585">
        <v>87</v>
      </c>
      <c r="O114" s="409">
        <v>36</v>
      </c>
      <c r="P114" s="338">
        <v>3.58</v>
      </c>
      <c r="Q114" s="563">
        <v>3.76</v>
      </c>
      <c r="R114" s="410">
        <v>82</v>
      </c>
      <c r="S114" s="409">
        <v>29</v>
      </c>
      <c r="T114" s="397">
        <v>3.34</v>
      </c>
      <c r="U114" s="562">
        <v>3.28</v>
      </c>
      <c r="V114" s="410">
        <v>46</v>
      </c>
      <c r="W114" s="220"/>
      <c r="X114" s="398"/>
      <c r="Y114" s="464">
        <v>4.03</v>
      </c>
      <c r="Z114" s="410">
        <v>41</v>
      </c>
      <c r="AA114" s="184">
        <f t="shared" si="5"/>
        <v>357</v>
      </c>
      <c r="AC114" s="183"/>
      <c r="AD114" s="183"/>
      <c r="AF114" s="183"/>
    </row>
    <row r="115" spans="1:32" ht="15" customHeight="1" x14ac:dyDescent="0.25">
      <c r="A115" s="73">
        <v>28</v>
      </c>
      <c r="B115" s="106" t="s">
        <v>19</v>
      </c>
      <c r="C115" s="773"/>
      <c r="D115" s="564"/>
      <c r="E115" s="564">
        <v>3.23</v>
      </c>
      <c r="F115" s="774">
        <v>40</v>
      </c>
      <c r="G115" s="342">
        <v>70</v>
      </c>
      <c r="H115" s="334">
        <v>3.7714285714285714</v>
      </c>
      <c r="I115" s="564">
        <v>3.67</v>
      </c>
      <c r="J115" s="593">
        <v>33</v>
      </c>
      <c r="K115" s="342">
        <v>94</v>
      </c>
      <c r="L115" s="334">
        <v>3.7549999999999999</v>
      </c>
      <c r="M115" s="564">
        <v>3.61</v>
      </c>
      <c r="N115" s="585">
        <v>27</v>
      </c>
      <c r="O115" s="409">
        <v>63</v>
      </c>
      <c r="P115" s="338">
        <v>3.78</v>
      </c>
      <c r="Q115" s="563">
        <v>3.76</v>
      </c>
      <c r="R115" s="410">
        <v>46</v>
      </c>
      <c r="S115" s="409">
        <v>85</v>
      </c>
      <c r="T115" s="397">
        <v>3.33</v>
      </c>
      <c r="U115" s="562">
        <v>3.28</v>
      </c>
      <c r="V115" s="410">
        <v>47</v>
      </c>
      <c r="W115" s="220"/>
      <c r="X115" s="398"/>
      <c r="Y115" s="464">
        <v>4.03</v>
      </c>
      <c r="Z115" s="410">
        <v>41</v>
      </c>
      <c r="AA115" s="186">
        <f t="shared" si="5"/>
        <v>234</v>
      </c>
      <c r="AC115" s="183"/>
      <c r="AD115" s="183"/>
      <c r="AF115" s="183"/>
    </row>
    <row r="116" spans="1:32" ht="15" customHeight="1" x14ac:dyDescent="0.25">
      <c r="A116" s="73">
        <v>29</v>
      </c>
      <c r="B116" s="106" t="s">
        <v>5</v>
      </c>
      <c r="C116" s="773"/>
      <c r="D116" s="564"/>
      <c r="E116" s="564">
        <v>3.23</v>
      </c>
      <c r="F116" s="774">
        <v>40</v>
      </c>
      <c r="G116" s="342">
        <v>48</v>
      </c>
      <c r="H116" s="334">
        <v>3.3541666666666665</v>
      </c>
      <c r="I116" s="564">
        <v>3.67</v>
      </c>
      <c r="J116" s="593">
        <v>107</v>
      </c>
      <c r="K116" s="342">
        <v>43</v>
      </c>
      <c r="L116" s="334">
        <v>3.2559999999999998</v>
      </c>
      <c r="M116" s="564">
        <v>3.61</v>
      </c>
      <c r="N116" s="585">
        <v>102</v>
      </c>
      <c r="O116" s="409">
        <v>24</v>
      </c>
      <c r="P116" s="338">
        <v>3.46</v>
      </c>
      <c r="Q116" s="563">
        <v>3.76</v>
      </c>
      <c r="R116" s="410">
        <v>97</v>
      </c>
      <c r="S116" s="409">
        <v>36</v>
      </c>
      <c r="T116" s="397">
        <v>3.08</v>
      </c>
      <c r="U116" s="562">
        <v>3.28</v>
      </c>
      <c r="V116" s="410">
        <v>81</v>
      </c>
      <c r="W116" s="220"/>
      <c r="X116" s="398"/>
      <c r="Y116" s="464">
        <v>4.03</v>
      </c>
      <c r="Z116" s="410">
        <v>41</v>
      </c>
      <c r="AA116" s="559">
        <f t="shared" si="5"/>
        <v>468</v>
      </c>
      <c r="AC116" s="183"/>
      <c r="AD116" s="183"/>
      <c r="AF116" s="183"/>
    </row>
    <row r="117" spans="1:32" ht="15" customHeight="1" x14ac:dyDescent="0.25">
      <c r="A117" s="74">
        <v>30</v>
      </c>
      <c r="B117" s="106" t="s">
        <v>21</v>
      </c>
      <c r="C117" s="773"/>
      <c r="D117" s="564"/>
      <c r="E117" s="564">
        <v>3.23</v>
      </c>
      <c r="F117" s="774">
        <v>40</v>
      </c>
      <c r="G117" s="342">
        <v>80</v>
      </c>
      <c r="H117" s="334">
        <v>3.6875</v>
      </c>
      <c r="I117" s="564">
        <v>3.67</v>
      </c>
      <c r="J117" s="593">
        <v>46</v>
      </c>
      <c r="K117" s="342">
        <v>70</v>
      </c>
      <c r="L117" s="334">
        <v>3.5710000000000002</v>
      </c>
      <c r="M117" s="564">
        <v>3.61</v>
      </c>
      <c r="N117" s="585">
        <v>59</v>
      </c>
      <c r="O117" s="409">
        <v>70</v>
      </c>
      <c r="P117" s="338">
        <v>3.71</v>
      </c>
      <c r="Q117" s="563">
        <v>3.76</v>
      </c>
      <c r="R117" s="410">
        <v>62</v>
      </c>
      <c r="S117" s="409">
        <v>95</v>
      </c>
      <c r="T117" s="397">
        <v>3.36</v>
      </c>
      <c r="U117" s="562">
        <v>3.28</v>
      </c>
      <c r="V117" s="410">
        <v>44</v>
      </c>
      <c r="W117" s="220">
        <v>1</v>
      </c>
      <c r="X117" s="398">
        <v>3</v>
      </c>
      <c r="Y117" s="464">
        <v>4.03</v>
      </c>
      <c r="Z117" s="410">
        <v>40</v>
      </c>
      <c r="AA117" s="186">
        <f t="shared" ref="AA117" si="6">Z117+V117+R117+N117+J117+F117</f>
        <v>291</v>
      </c>
      <c r="AC117" s="183"/>
      <c r="AD117" s="183"/>
      <c r="AF117" s="183"/>
    </row>
    <row r="118" spans="1:32" ht="15" customHeight="1" thickBot="1" x14ac:dyDescent="0.3">
      <c r="A118" s="187">
        <v>31</v>
      </c>
      <c r="B118" s="636" t="s">
        <v>17</v>
      </c>
      <c r="C118" s="777"/>
      <c r="D118" s="632"/>
      <c r="E118" s="632">
        <v>3.23</v>
      </c>
      <c r="F118" s="778">
        <v>40</v>
      </c>
      <c r="G118" s="631">
        <v>61</v>
      </c>
      <c r="H118" s="598">
        <v>3.557377049180328</v>
      </c>
      <c r="I118" s="632">
        <v>3.67</v>
      </c>
      <c r="J118" s="600">
        <v>70</v>
      </c>
      <c r="K118" s="631">
        <v>54</v>
      </c>
      <c r="L118" s="598">
        <v>3.5739999999999998</v>
      </c>
      <c r="M118" s="632">
        <v>3.61</v>
      </c>
      <c r="N118" s="633">
        <v>61</v>
      </c>
      <c r="O118" s="634">
        <v>57</v>
      </c>
      <c r="P118" s="604">
        <v>3.67</v>
      </c>
      <c r="Q118" s="605">
        <v>3.76</v>
      </c>
      <c r="R118" s="606">
        <v>69</v>
      </c>
      <c r="S118" s="634">
        <v>55</v>
      </c>
      <c r="T118" s="607">
        <v>3.29</v>
      </c>
      <c r="U118" s="608">
        <v>3.28</v>
      </c>
      <c r="V118" s="606">
        <v>54</v>
      </c>
      <c r="W118" s="635"/>
      <c r="X118" s="610"/>
      <c r="Y118" s="611">
        <v>4.03</v>
      </c>
      <c r="Z118" s="606">
        <v>41</v>
      </c>
      <c r="AA118" s="559">
        <f t="shared" si="5"/>
        <v>335</v>
      </c>
      <c r="AC118" s="183"/>
      <c r="AD118" s="183"/>
      <c r="AF118" s="183"/>
    </row>
    <row r="119" spans="1:32" ht="15" customHeight="1" thickBot="1" x14ac:dyDescent="0.3">
      <c r="A119" s="360"/>
      <c r="B119" s="361" t="s">
        <v>144</v>
      </c>
      <c r="C119" s="550">
        <f>SUM(C120:C130)</f>
        <v>102</v>
      </c>
      <c r="D119" s="403">
        <f>AVERAGE(D120:D130)</f>
        <v>2.8883999999999999</v>
      </c>
      <c r="E119" s="215">
        <v>3.23</v>
      </c>
      <c r="F119" s="551"/>
      <c r="G119" s="550">
        <f>SUM(G120:G130)</f>
        <v>437</v>
      </c>
      <c r="H119" s="215">
        <f>AVERAGE(H120:H130)</f>
        <v>3.6899698171539219</v>
      </c>
      <c r="I119" s="216">
        <v>3.67</v>
      </c>
      <c r="J119" s="551"/>
      <c r="K119" s="362">
        <f>SUM(K120:K130)</f>
        <v>424</v>
      </c>
      <c r="L119" s="403">
        <f>AVERAGE(L120:L130)</f>
        <v>3.5593000000000004</v>
      </c>
      <c r="M119" s="215">
        <v>3.61</v>
      </c>
      <c r="N119" s="363"/>
      <c r="O119" s="396">
        <f>SUM(O120:O130)</f>
        <v>371</v>
      </c>
      <c r="P119" s="364">
        <f>AVERAGE(P120:P130)</f>
        <v>3.6749999999999998</v>
      </c>
      <c r="Q119" s="393">
        <v>3.76</v>
      </c>
      <c r="R119" s="395"/>
      <c r="S119" s="396">
        <f>SUM(S120:S130)</f>
        <v>345</v>
      </c>
      <c r="T119" s="365">
        <f>AVERAGE(T120:T130)</f>
        <v>3.4450000000000003</v>
      </c>
      <c r="U119" s="366">
        <v>3.28</v>
      </c>
      <c r="V119" s="395"/>
      <c r="W119" s="413">
        <f>SUM(W120:W130)</f>
        <v>12</v>
      </c>
      <c r="X119" s="367">
        <f>AVERAGE(X120:X130)</f>
        <v>3.9333333333333336</v>
      </c>
      <c r="Y119" s="368">
        <v>4.03</v>
      </c>
      <c r="Z119" s="395"/>
      <c r="AA119" s="369"/>
      <c r="AC119" s="183"/>
      <c r="AD119" s="183"/>
      <c r="AF119" s="183"/>
    </row>
    <row r="120" spans="1:32" ht="15" customHeight="1" x14ac:dyDescent="0.25">
      <c r="A120" s="74">
        <v>1</v>
      </c>
      <c r="B120" s="105" t="s">
        <v>71</v>
      </c>
      <c r="C120" s="764">
        <v>31</v>
      </c>
      <c r="D120" s="807">
        <v>2.9036</v>
      </c>
      <c r="E120" s="405">
        <v>3.23</v>
      </c>
      <c r="F120" s="765">
        <v>25</v>
      </c>
      <c r="G120" s="347">
        <v>23</v>
      </c>
      <c r="H120" s="338">
        <v>2.9565217391304346</v>
      </c>
      <c r="I120" s="405">
        <v>3.67</v>
      </c>
      <c r="J120" s="593">
        <v>113</v>
      </c>
      <c r="K120" s="343">
        <v>28</v>
      </c>
      <c r="L120" s="338">
        <v>3.0710000000000002</v>
      </c>
      <c r="M120" s="405">
        <v>3.61</v>
      </c>
      <c r="N120" s="406">
        <v>112</v>
      </c>
      <c r="O120" s="409">
        <v>35</v>
      </c>
      <c r="P120" s="338">
        <v>3.14</v>
      </c>
      <c r="Q120" s="563">
        <v>3.76</v>
      </c>
      <c r="R120" s="410">
        <v>114</v>
      </c>
      <c r="S120" s="409">
        <v>23</v>
      </c>
      <c r="T120" s="397">
        <v>3</v>
      </c>
      <c r="U120" s="562">
        <v>3.28</v>
      </c>
      <c r="V120" s="410">
        <v>90</v>
      </c>
      <c r="W120" s="416"/>
      <c r="X120" s="398"/>
      <c r="Y120" s="464">
        <v>4.03</v>
      </c>
      <c r="Z120" s="410">
        <v>41</v>
      </c>
      <c r="AA120" s="186">
        <f t="shared" si="5"/>
        <v>495</v>
      </c>
      <c r="AC120" s="183"/>
      <c r="AD120" s="183"/>
      <c r="AF120" s="183"/>
    </row>
    <row r="121" spans="1:32" ht="15" customHeight="1" x14ac:dyDescent="0.25">
      <c r="A121" s="74">
        <v>2</v>
      </c>
      <c r="B121" s="105" t="s">
        <v>162</v>
      </c>
      <c r="C121" s="764">
        <v>71</v>
      </c>
      <c r="D121" s="807">
        <v>2.8731999999999993</v>
      </c>
      <c r="E121" s="405">
        <v>3.23</v>
      </c>
      <c r="F121" s="765">
        <v>27</v>
      </c>
      <c r="G121" s="343"/>
      <c r="H121" s="338"/>
      <c r="I121" s="405">
        <v>3.67</v>
      </c>
      <c r="J121" s="593">
        <v>114</v>
      </c>
      <c r="K121" s="343"/>
      <c r="L121" s="338"/>
      <c r="M121" s="405">
        <v>3.61</v>
      </c>
      <c r="N121" s="406">
        <v>115</v>
      </c>
      <c r="O121" s="409"/>
      <c r="P121" s="338"/>
      <c r="Q121" s="563">
        <v>3.76</v>
      </c>
      <c r="R121" s="410">
        <v>117</v>
      </c>
      <c r="S121" s="409"/>
      <c r="T121" s="397"/>
      <c r="U121" s="562">
        <v>3.28</v>
      </c>
      <c r="V121" s="410">
        <v>117</v>
      </c>
      <c r="W121" s="415"/>
      <c r="X121" s="398"/>
      <c r="Y121" s="464">
        <v>4.03</v>
      </c>
      <c r="Z121" s="410">
        <v>41</v>
      </c>
      <c r="AA121" s="184">
        <f t="shared" si="5"/>
        <v>531</v>
      </c>
      <c r="AC121" s="183"/>
      <c r="AD121" s="183"/>
      <c r="AF121" s="183"/>
    </row>
    <row r="122" spans="1:32" ht="15" customHeight="1" x14ac:dyDescent="0.25">
      <c r="A122" s="74">
        <v>3</v>
      </c>
      <c r="B122" s="105" t="s">
        <v>103</v>
      </c>
      <c r="C122" s="764"/>
      <c r="D122" s="405"/>
      <c r="E122" s="405">
        <v>3.23</v>
      </c>
      <c r="F122" s="765">
        <v>40</v>
      </c>
      <c r="G122" s="343">
        <v>39</v>
      </c>
      <c r="H122" s="338">
        <v>4.1282051282051286</v>
      </c>
      <c r="I122" s="405">
        <v>3.67</v>
      </c>
      <c r="J122" s="593">
        <v>2</v>
      </c>
      <c r="K122" s="343">
        <v>35</v>
      </c>
      <c r="L122" s="338">
        <v>4.1139999999999999</v>
      </c>
      <c r="M122" s="405">
        <v>3.61</v>
      </c>
      <c r="N122" s="406">
        <v>2</v>
      </c>
      <c r="O122" s="409">
        <v>54</v>
      </c>
      <c r="P122" s="338">
        <v>4.1900000000000004</v>
      </c>
      <c r="Q122" s="563">
        <v>3.76</v>
      </c>
      <c r="R122" s="410">
        <v>4</v>
      </c>
      <c r="S122" s="409">
        <v>59</v>
      </c>
      <c r="T122" s="397">
        <v>3.88</v>
      </c>
      <c r="U122" s="562">
        <v>3.28</v>
      </c>
      <c r="V122" s="410">
        <v>3</v>
      </c>
      <c r="W122" s="416"/>
      <c r="X122" s="398"/>
      <c r="Y122" s="464">
        <v>4.03</v>
      </c>
      <c r="Z122" s="410">
        <v>41</v>
      </c>
      <c r="AA122" s="184">
        <f t="shared" si="5"/>
        <v>92</v>
      </c>
      <c r="AC122" s="183"/>
      <c r="AD122" s="183"/>
      <c r="AF122" s="183"/>
    </row>
    <row r="123" spans="1:32" ht="15" customHeight="1" x14ac:dyDescent="0.25">
      <c r="A123" s="74">
        <v>4</v>
      </c>
      <c r="B123" s="105" t="s">
        <v>159</v>
      </c>
      <c r="C123" s="764"/>
      <c r="D123" s="405"/>
      <c r="E123" s="405">
        <v>3.23</v>
      </c>
      <c r="F123" s="765">
        <v>40</v>
      </c>
      <c r="G123" s="343">
        <v>159</v>
      </c>
      <c r="H123" s="338">
        <v>3.5786163522012577</v>
      </c>
      <c r="I123" s="405">
        <v>3.67</v>
      </c>
      <c r="J123" s="593">
        <v>66</v>
      </c>
      <c r="K123" s="343">
        <v>72</v>
      </c>
      <c r="L123" s="338">
        <v>3.64</v>
      </c>
      <c r="M123" s="405">
        <v>3.61</v>
      </c>
      <c r="N123" s="406">
        <v>50</v>
      </c>
      <c r="O123" s="409">
        <v>55</v>
      </c>
      <c r="P123" s="338">
        <v>3.87</v>
      </c>
      <c r="Q123" s="563">
        <v>3.76</v>
      </c>
      <c r="R123" s="410">
        <v>29</v>
      </c>
      <c r="S123" s="409">
        <v>33</v>
      </c>
      <c r="T123" s="397">
        <v>3.18</v>
      </c>
      <c r="U123" s="562">
        <v>3.28</v>
      </c>
      <c r="V123" s="410">
        <v>68</v>
      </c>
      <c r="W123" s="416"/>
      <c r="X123" s="398"/>
      <c r="Y123" s="464">
        <v>4.03</v>
      </c>
      <c r="Z123" s="410">
        <v>41</v>
      </c>
      <c r="AA123" s="184">
        <f t="shared" si="5"/>
        <v>294</v>
      </c>
      <c r="AC123" s="183"/>
      <c r="AD123" s="183"/>
      <c r="AF123" s="183"/>
    </row>
    <row r="124" spans="1:32" ht="15" customHeight="1" x14ac:dyDescent="0.25">
      <c r="A124" s="74">
        <v>5</v>
      </c>
      <c r="B124" s="345" t="s">
        <v>106</v>
      </c>
      <c r="C124" s="779"/>
      <c r="D124" s="569"/>
      <c r="E124" s="569">
        <v>3.23</v>
      </c>
      <c r="F124" s="780">
        <v>40</v>
      </c>
      <c r="G124" s="343">
        <v>49</v>
      </c>
      <c r="H124" s="348">
        <v>3.9591836734693877</v>
      </c>
      <c r="I124" s="569">
        <v>3.67</v>
      </c>
      <c r="J124" s="593">
        <v>8</v>
      </c>
      <c r="K124" s="347">
        <v>50</v>
      </c>
      <c r="L124" s="348">
        <v>3.72</v>
      </c>
      <c r="M124" s="566">
        <v>3.61</v>
      </c>
      <c r="N124" s="587">
        <v>33</v>
      </c>
      <c r="O124" s="409">
        <v>35</v>
      </c>
      <c r="P124" s="338">
        <v>3.91</v>
      </c>
      <c r="Q124" s="563">
        <v>3.76</v>
      </c>
      <c r="R124" s="410">
        <v>26</v>
      </c>
      <c r="S124" s="409">
        <v>37</v>
      </c>
      <c r="T124" s="397">
        <v>3.38</v>
      </c>
      <c r="U124" s="562">
        <v>3.28</v>
      </c>
      <c r="V124" s="410">
        <v>41</v>
      </c>
      <c r="W124" s="220"/>
      <c r="X124" s="398"/>
      <c r="Y124" s="464">
        <v>4.03</v>
      </c>
      <c r="Z124" s="410">
        <v>41</v>
      </c>
      <c r="AA124" s="184">
        <f t="shared" si="5"/>
        <v>189</v>
      </c>
      <c r="AC124" s="183"/>
      <c r="AD124" s="183"/>
      <c r="AF124" s="183"/>
    </row>
    <row r="125" spans="1:32" ht="15" customHeight="1" x14ac:dyDescent="0.25">
      <c r="A125" s="74">
        <v>6</v>
      </c>
      <c r="B125" s="105" t="s">
        <v>156</v>
      </c>
      <c r="C125" s="764"/>
      <c r="D125" s="405"/>
      <c r="E125" s="405">
        <v>3.23</v>
      </c>
      <c r="F125" s="765">
        <v>40</v>
      </c>
      <c r="G125" s="343"/>
      <c r="H125" s="338"/>
      <c r="I125" s="405">
        <v>3.67</v>
      </c>
      <c r="J125" s="593">
        <v>114</v>
      </c>
      <c r="K125" s="343">
        <v>7</v>
      </c>
      <c r="L125" s="338">
        <v>3.1429999999999998</v>
      </c>
      <c r="M125" s="405">
        <v>3.61</v>
      </c>
      <c r="N125" s="406">
        <v>108</v>
      </c>
      <c r="O125" s="409">
        <v>13</v>
      </c>
      <c r="P125" s="338">
        <v>3.38</v>
      </c>
      <c r="Q125" s="563">
        <v>3.76</v>
      </c>
      <c r="R125" s="410">
        <v>106</v>
      </c>
      <c r="S125" s="409">
        <v>8</v>
      </c>
      <c r="T125" s="397">
        <v>3.88</v>
      </c>
      <c r="U125" s="562">
        <v>3.28</v>
      </c>
      <c r="V125" s="410">
        <v>5</v>
      </c>
      <c r="W125" s="220">
        <v>1</v>
      </c>
      <c r="X125" s="398">
        <v>4</v>
      </c>
      <c r="Y125" s="464">
        <v>4.03</v>
      </c>
      <c r="Z125" s="410">
        <v>27</v>
      </c>
      <c r="AA125" s="184">
        <f t="shared" si="5"/>
        <v>400</v>
      </c>
      <c r="AC125" s="183"/>
      <c r="AD125" s="183"/>
      <c r="AF125" s="183"/>
    </row>
    <row r="126" spans="1:32" ht="15" customHeight="1" x14ac:dyDescent="0.25">
      <c r="A126" s="74">
        <v>7</v>
      </c>
      <c r="B126" s="105" t="s">
        <v>102</v>
      </c>
      <c r="C126" s="764"/>
      <c r="D126" s="405"/>
      <c r="E126" s="405">
        <v>3.23</v>
      </c>
      <c r="F126" s="765">
        <v>40</v>
      </c>
      <c r="G126" s="343">
        <v>47</v>
      </c>
      <c r="H126" s="338">
        <v>3.8936170212765959</v>
      </c>
      <c r="I126" s="405">
        <v>3.67</v>
      </c>
      <c r="J126" s="593">
        <v>15</v>
      </c>
      <c r="K126" s="343">
        <v>63</v>
      </c>
      <c r="L126" s="338">
        <v>3.8730000000000002</v>
      </c>
      <c r="M126" s="405">
        <v>3.61</v>
      </c>
      <c r="N126" s="406">
        <v>15</v>
      </c>
      <c r="O126" s="409">
        <v>46</v>
      </c>
      <c r="P126" s="338">
        <v>4.1100000000000003</v>
      </c>
      <c r="Q126" s="563">
        <v>3.76</v>
      </c>
      <c r="R126" s="410">
        <v>9</v>
      </c>
      <c r="S126" s="409">
        <v>46</v>
      </c>
      <c r="T126" s="397">
        <v>3.67</v>
      </c>
      <c r="U126" s="562">
        <v>3.28</v>
      </c>
      <c r="V126" s="410">
        <v>13</v>
      </c>
      <c r="W126" s="416"/>
      <c r="X126" s="398"/>
      <c r="Y126" s="464">
        <v>4.03</v>
      </c>
      <c r="Z126" s="410">
        <v>41</v>
      </c>
      <c r="AA126" s="184">
        <f t="shared" si="5"/>
        <v>133</v>
      </c>
      <c r="AC126" s="183"/>
      <c r="AD126" s="183"/>
      <c r="AF126" s="183"/>
    </row>
    <row r="127" spans="1:32" ht="15" customHeight="1" x14ac:dyDescent="0.25">
      <c r="A127" s="74">
        <v>8</v>
      </c>
      <c r="B127" s="105" t="s">
        <v>155</v>
      </c>
      <c r="C127" s="764"/>
      <c r="D127" s="405"/>
      <c r="E127" s="405">
        <v>3.23</v>
      </c>
      <c r="F127" s="765">
        <v>40</v>
      </c>
      <c r="G127" s="343">
        <v>46</v>
      </c>
      <c r="H127" s="338">
        <v>4.0217391304347823</v>
      </c>
      <c r="I127" s="405">
        <v>3.67</v>
      </c>
      <c r="J127" s="593">
        <v>7</v>
      </c>
      <c r="K127" s="343">
        <v>67</v>
      </c>
      <c r="L127" s="338">
        <v>3.9849999999999999</v>
      </c>
      <c r="M127" s="405">
        <v>3.61</v>
      </c>
      <c r="N127" s="406">
        <v>5</v>
      </c>
      <c r="O127" s="409">
        <v>56</v>
      </c>
      <c r="P127" s="338">
        <v>4.13</v>
      </c>
      <c r="Q127" s="563">
        <v>3.76</v>
      </c>
      <c r="R127" s="410">
        <v>8</v>
      </c>
      <c r="S127" s="409">
        <v>60</v>
      </c>
      <c r="T127" s="397">
        <v>3.75</v>
      </c>
      <c r="U127" s="562">
        <v>3.28</v>
      </c>
      <c r="V127" s="410">
        <v>8</v>
      </c>
      <c r="W127" s="416">
        <v>9</v>
      </c>
      <c r="X127" s="398">
        <v>4.3</v>
      </c>
      <c r="Y127" s="464">
        <v>4.03</v>
      </c>
      <c r="Z127" s="410">
        <v>7</v>
      </c>
      <c r="AA127" s="184">
        <f t="shared" si="5"/>
        <v>75</v>
      </c>
      <c r="AD127" s="183"/>
    </row>
    <row r="128" spans="1:32" ht="15" customHeight="1" x14ac:dyDescent="0.25">
      <c r="A128" s="73">
        <v>9</v>
      </c>
      <c r="B128" s="105" t="s">
        <v>154</v>
      </c>
      <c r="C128" s="764"/>
      <c r="D128" s="405"/>
      <c r="E128" s="405">
        <v>3.23</v>
      </c>
      <c r="F128" s="765">
        <v>40</v>
      </c>
      <c r="G128" s="404"/>
      <c r="H128" s="405"/>
      <c r="I128" s="405">
        <v>3.67</v>
      </c>
      <c r="J128" s="593">
        <v>114</v>
      </c>
      <c r="K128" s="343">
        <v>21</v>
      </c>
      <c r="L128" s="338">
        <v>3.286</v>
      </c>
      <c r="M128" s="405">
        <v>3.61</v>
      </c>
      <c r="N128" s="406">
        <v>101</v>
      </c>
      <c r="O128" s="409">
        <v>15</v>
      </c>
      <c r="P128" s="338">
        <v>3</v>
      </c>
      <c r="Q128" s="563">
        <v>3.76</v>
      </c>
      <c r="R128" s="410">
        <v>115</v>
      </c>
      <c r="S128" s="412">
        <v>25</v>
      </c>
      <c r="T128" s="397">
        <v>2.8</v>
      </c>
      <c r="U128" s="562">
        <v>3.28</v>
      </c>
      <c r="V128" s="410">
        <v>102</v>
      </c>
      <c r="W128" s="220"/>
      <c r="X128" s="398"/>
      <c r="Y128" s="464">
        <v>4.03</v>
      </c>
      <c r="Z128" s="410">
        <v>41</v>
      </c>
      <c r="AA128" s="370">
        <f t="shared" si="5"/>
        <v>513</v>
      </c>
      <c r="AD128" s="183"/>
    </row>
    <row r="129" spans="1:30" ht="15" customHeight="1" x14ac:dyDescent="0.25">
      <c r="A129" s="73">
        <v>10</v>
      </c>
      <c r="B129" s="105" t="s">
        <v>104</v>
      </c>
      <c r="C129" s="764"/>
      <c r="D129" s="405"/>
      <c r="E129" s="405">
        <v>3.23</v>
      </c>
      <c r="F129" s="765">
        <v>40</v>
      </c>
      <c r="G129" s="404">
        <v>47</v>
      </c>
      <c r="H129" s="405">
        <v>3.5744680851063828</v>
      </c>
      <c r="I129" s="405">
        <v>3.67</v>
      </c>
      <c r="J129" s="593">
        <v>69</v>
      </c>
      <c r="K129" s="343">
        <v>42</v>
      </c>
      <c r="L129" s="338">
        <v>3.4279999999999999</v>
      </c>
      <c r="M129" s="405">
        <v>3.61</v>
      </c>
      <c r="N129" s="406">
        <v>86</v>
      </c>
      <c r="O129" s="409">
        <v>40</v>
      </c>
      <c r="P129" s="338">
        <v>3.7</v>
      </c>
      <c r="Q129" s="563">
        <v>3.76</v>
      </c>
      <c r="R129" s="410">
        <v>63</v>
      </c>
      <c r="S129" s="412">
        <v>28</v>
      </c>
      <c r="T129" s="397">
        <v>3.29</v>
      </c>
      <c r="U129" s="562">
        <v>3.28</v>
      </c>
      <c r="V129" s="410">
        <v>55</v>
      </c>
      <c r="W129" s="220">
        <v>2</v>
      </c>
      <c r="X129" s="398">
        <v>3.5</v>
      </c>
      <c r="Y129" s="464">
        <v>4.03</v>
      </c>
      <c r="Z129" s="410">
        <v>37</v>
      </c>
      <c r="AA129" s="184">
        <f t="shared" ref="AA129" si="7">Z129+V129+R129+N129+J129+F129</f>
        <v>350</v>
      </c>
      <c r="AD129" s="183"/>
    </row>
    <row r="130" spans="1:30" ht="15" customHeight="1" thickBot="1" x14ac:dyDescent="0.3">
      <c r="A130" s="187">
        <v>11</v>
      </c>
      <c r="B130" s="637" t="s">
        <v>72</v>
      </c>
      <c r="C130" s="781"/>
      <c r="D130" s="639"/>
      <c r="E130" s="639">
        <v>3.23</v>
      </c>
      <c r="F130" s="782">
        <v>40</v>
      </c>
      <c r="G130" s="638">
        <v>27</v>
      </c>
      <c r="H130" s="639">
        <v>3.4074074074074074</v>
      </c>
      <c r="I130" s="639">
        <v>3.67</v>
      </c>
      <c r="J130" s="616">
        <v>103</v>
      </c>
      <c r="K130" s="613">
        <v>39</v>
      </c>
      <c r="L130" s="621">
        <v>3.3330000000000002</v>
      </c>
      <c r="M130" s="639">
        <v>3.61</v>
      </c>
      <c r="N130" s="640">
        <v>94</v>
      </c>
      <c r="O130" s="620">
        <v>22</v>
      </c>
      <c r="P130" s="621">
        <v>3.32</v>
      </c>
      <c r="Q130" s="622">
        <v>3.76</v>
      </c>
      <c r="R130" s="623">
        <v>110</v>
      </c>
      <c r="S130" s="620">
        <v>26</v>
      </c>
      <c r="T130" s="624">
        <v>3.62</v>
      </c>
      <c r="U130" s="625">
        <v>3.28</v>
      </c>
      <c r="V130" s="623">
        <v>17</v>
      </c>
      <c r="W130" s="641"/>
      <c r="X130" s="627"/>
      <c r="Y130" s="628">
        <v>4.03</v>
      </c>
      <c r="Z130" s="623">
        <v>41</v>
      </c>
      <c r="AA130" s="642">
        <f t="shared" si="5"/>
        <v>405</v>
      </c>
      <c r="AD130" s="183"/>
    </row>
    <row r="131" spans="1:30" x14ac:dyDescent="0.25">
      <c r="A131" s="417" t="s">
        <v>157</v>
      </c>
      <c r="B131" s="188"/>
      <c r="C131" s="188"/>
      <c r="D131" s="419">
        <f>AVERAGE(D5,D7:D14,D16:D29,D31:D49,D51:D69,D71:D86,D88:D118,D120:D130)</f>
        <v>3.0643179487179477</v>
      </c>
      <c r="E131" s="188"/>
      <c r="F131" s="188"/>
      <c r="G131" s="188"/>
      <c r="H131" s="419">
        <f>AVERAGE(H5,H7:H14,H16:H29,H31:H49,H51:H69,H71:H86,H88:H118,H120:H130)</f>
        <v>3.6488770834982174</v>
      </c>
      <c r="I131" s="188"/>
      <c r="J131" s="188"/>
      <c r="K131" s="188"/>
      <c r="L131" s="419">
        <f>AVERAGE(L5,L7:L14,L16:L29,L31:L49,L51:L69,L71:L86,L88:L118,L120:L130)</f>
        <v>3.5764292923755412</v>
      </c>
      <c r="M131" s="188"/>
      <c r="N131" s="188"/>
      <c r="O131" s="189"/>
      <c r="P131" s="333">
        <f>AVERAGE(P5,P7:P14,P16:P29,P31:P49,P51:P69,P71:P86,P88:P118,P120:P130)</f>
        <v>3.7155172413793087</v>
      </c>
      <c r="Q131" s="1"/>
      <c r="R131" s="1"/>
      <c r="S131" s="1"/>
      <c r="T131" s="1">
        <f>AVERAGE(T5,T7:T14,T16:T29,T31:T49,T51:T69,T71:T86,T88:T118,T120:T130)</f>
        <v>3.224224137931035</v>
      </c>
      <c r="U131" s="1"/>
      <c r="V131" s="1"/>
      <c r="W131" s="1"/>
      <c r="X131" s="1">
        <f>AVERAGE(X5,X7:X14,X16:X29,X31:X49,X51:X69,X71:X86,X88:X118,X120:X130)</f>
        <v>3.9937499999999995</v>
      </c>
      <c r="Y131" s="1"/>
    </row>
    <row r="132" spans="1:30" x14ac:dyDescent="0.25">
      <c r="A132" s="418" t="s">
        <v>158</v>
      </c>
      <c r="D132" s="390">
        <v>3.23</v>
      </c>
      <c r="H132" s="390">
        <v>3.67</v>
      </c>
      <c r="L132" s="390">
        <v>3.61</v>
      </c>
      <c r="M132" s="390"/>
      <c r="N132" s="390"/>
      <c r="O132" s="390"/>
      <c r="P132" s="89">
        <v>3.76</v>
      </c>
      <c r="Q132" s="190"/>
      <c r="R132" s="190"/>
      <c r="S132" s="190"/>
      <c r="T132" s="190">
        <v>3.28</v>
      </c>
      <c r="U132" s="190"/>
      <c r="V132" s="190"/>
      <c r="W132" s="190"/>
      <c r="X132" s="190">
        <v>4.03</v>
      </c>
      <c r="Y132" s="190"/>
      <c r="Z132" s="390"/>
    </row>
  </sheetData>
  <mergeCells count="9">
    <mergeCell ref="AA2:AA3"/>
    <mergeCell ref="A2:A3"/>
    <mergeCell ref="B2:B3"/>
    <mergeCell ref="O2:R2"/>
    <mergeCell ref="S2:V2"/>
    <mergeCell ref="W2:Z2"/>
    <mergeCell ref="K2:N2"/>
    <mergeCell ref="G2:J2"/>
    <mergeCell ref="C2:F2"/>
  </mergeCells>
  <conditionalFormatting sqref="X4:X132">
    <cfRule type="cellIs" dxfId="98" priority="23" stopIfTrue="1" operator="equal">
      <formula>$X$131</formula>
    </cfRule>
    <cfRule type="containsBlanks" dxfId="97" priority="24" stopIfTrue="1">
      <formula>LEN(TRIM(X4))=0</formula>
    </cfRule>
    <cfRule type="cellIs" dxfId="96" priority="25" stopIfTrue="1" operator="lessThan">
      <formula>3.5</formula>
    </cfRule>
    <cfRule type="cellIs" dxfId="95" priority="26" stopIfTrue="1" operator="between">
      <formula>$X$131</formula>
      <formula>3.5</formula>
    </cfRule>
    <cfRule type="cellIs" dxfId="94" priority="27" stopIfTrue="1" operator="between">
      <formula>4.499</formula>
      <formula>$X$131</formula>
    </cfRule>
    <cfRule type="cellIs" dxfId="93" priority="28" stopIfTrue="1" operator="greaterThanOrEqual">
      <formula>4.5</formula>
    </cfRule>
  </conditionalFormatting>
  <conditionalFormatting sqref="T4:T132">
    <cfRule type="containsBlanks" dxfId="92" priority="5" stopIfTrue="1">
      <formula>LEN(TRIM(T4))=0</formula>
    </cfRule>
    <cfRule type="cellIs" dxfId="91" priority="6" stopIfTrue="1" operator="lessThan">
      <formula>3.5</formula>
    </cfRule>
    <cfRule type="cellIs" dxfId="90" priority="7" stopIfTrue="1" operator="between">
      <formula>3.5</formula>
      <formula>4</formula>
    </cfRule>
    <cfRule type="cellIs" dxfId="89" priority="8" stopIfTrue="1" operator="between">
      <formula>4.5</formula>
      <formula>4</formula>
    </cfRule>
  </conditionalFormatting>
  <conditionalFormatting sqref="P4:P132">
    <cfRule type="containsBlanks" dxfId="88" priority="16" stopIfTrue="1">
      <formula>LEN(TRIM(P4))=0</formula>
    </cfRule>
    <cfRule type="cellIs" dxfId="87" priority="17" stopIfTrue="1" operator="equal">
      <formula>$P$131</formula>
    </cfRule>
    <cfRule type="cellIs" dxfId="86" priority="18" stopIfTrue="1" operator="lessThan">
      <formula>3.5</formula>
    </cfRule>
    <cfRule type="cellIs" dxfId="85" priority="19" stopIfTrue="1" operator="between">
      <formula>$P$131</formula>
      <formula>3.5</formula>
    </cfRule>
    <cfRule type="cellIs" dxfId="84" priority="20" stopIfTrue="1" operator="between">
      <formula>4.499</formula>
      <formula>$P$131</formula>
    </cfRule>
    <cfRule type="cellIs" dxfId="83" priority="21" stopIfTrue="1" operator="greaterThanOrEqual">
      <formula>4.5</formula>
    </cfRule>
  </conditionalFormatting>
  <conditionalFormatting sqref="L4:L132">
    <cfRule type="containsBlanks" dxfId="82" priority="10" stopIfTrue="1">
      <formula>LEN(TRIM(L4))=0</formula>
    </cfRule>
    <cfRule type="cellIs" dxfId="81" priority="11" stopIfTrue="1" operator="equal">
      <formula>$L$131</formula>
    </cfRule>
    <cfRule type="cellIs" dxfId="80" priority="12" stopIfTrue="1" operator="lessThan">
      <formula>3.5</formula>
    </cfRule>
    <cfRule type="cellIs" dxfId="79" priority="13" stopIfTrue="1" operator="between">
      <formula>$L$131</formula>
      <formula>3.5</formula>
    </cfRule>
    <cfRule type="cellIs" dxfId="78" priority="14" stopIfTrue="1" operator="between">
      <formula>4.499</formula>
      <formula>$L$131</formula>
    </cfRule>
  </conditionalFormatting>
  <conditionalFormatting sqref="H4:H132">
    <cfRule type="containsBlanks" dxfId="77" priority="29" stopIfTrue="1">
      <formula>LEN(TRIM(H4))=0</formula>
    </cfRule>
    <cfRule type="cellIs" dxfId="76" priority="30" stopIfTrue="1" operator="equal">
      <formula>$H$131</formula>
    </cfRule>
    <cfRule type="cellIs" dxfId="75" priority="31" stopIfTrue="1" operator="lessThan">
      <formula>3.5</formula>
    </cfRule>
    <cfRule type="cellIs" dxfId="74" priority="32" stopIfTrue="1" operator="between">
      <formula>$H$131</formula>
      <formula>3.5</formula>
    </cfRule>
    <cfRule type="cellIs" dxfId="73" priority="33" stopIfTrue="1" operator="between">
      <formula>4.499</formula>
      <formula>$H$131</formula>
    </cfRule>
    <cfRule type="cellIs" dxfId="72" priority="34" stopIfTrue="1" operator="greaterThanOrEqual">
      <formula>4.5</formula>
    </cfRule>
  </conditionalFormatting>
  <conditionalFormatting sqref="D4:D132">
    <cfRule type="containsBlanks" dxfId="71" priority="1">
      <formula>LEN(TRIM(D4))=0</formula>
    </cfRule>
    <cfRule type="cellIs" dxfId="70" priority="2" operator="lessThan">
      <formula>3.5</formula>
    </cfRule>
    <cfRule type="cellIs" dxfId="69" priority="3" operator="between">
      <formula>4</formula>
      <formula>3.5</formula>
    </cfRule>
    <cfRule type="cellIs" dxfId="68" priority="4" operator="between">
      <formula>4.5</formula>
      <formula>4</formula>
    </cfRule>
  </conditionalFormatting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zoomScale="90" zoomScaleNormal="9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C5" sqref="C5"/>
    </sheetView>
  </sheetViews>
  <sheetFormatPr defaultColWidth="8.85546875" defaultRowHeight="15" x14ac:dyDescent="0.25"/>
  <cols>
    <col min="1" max="1" width="4.7109375" style="6" customWidth="1"/>
    <col min="2" max="2" width="18.7109375" style="6" customWidth="1"/>
    <col min="3" max="3" width="31.7109375" style="6" customWidth="1"/>
    <col min="4" max="5" width="7.7109375" style="6" customWidth="1"/>
    <col min="6" max="6" width="18.7109375" style="6" customWidth="1"/>
    <col min="7" max="7" width="31.7109375" style="6" customWidth="1"/>
    <col min="8" max="9" width="7.7109375" style="6" customWidth="1"/>
    <col min="10" max="10" width="18.5703125" style="6" customWidth="1"/>
    <col min="11" max="11" width="30" style="6" customWidth="1"/>
    <col min="12" max="13" width="7.7109375" style="6" customWidth="1"/>
    <col min="14" max="14" width="18.5703125" style="6" customWidth="1"/>
    <col min="15" max="15" width="30" style="6" customWidth="1"/>
    <col min="16" max="17" width="7.7109375" style="6" customWidth="1"/>
    <col min="18" max="18" width="18.5703125" style="6" customWidth="1"/>
    <col min="19" max="19" width="30" style="6" customWidth="1"/>
    <col min="20" max="21" width="7.7109375" style="6" customWidth="1"/>
    <col min="22" max="22" width="18.5703125" style="6" customWidth="1"/>
    <col min="23" max="23" width="30" style="6" customWidth="1"/>
    <col min="24" max="26" width="7.7109375" style="6" customWidth="1"/>
    <col min="27" max="16384" width="8.85546875" style="6"/>
  </cols>
  <sheetData>
    <row r="1" spans="1:28" x14ac:dyDescent="0.25">
      <c r="AA1" s="301"/>
      <c r="AB1" s="57" t="s">
        <v>122</v>
      </c>
    </row>
    <row r="2" spans="1:28" x14ac:dyDescent="0.25">
      <c r="K2" s="833" t="s">
        <v>114</v>
      </c>
      <c r="L2" s="833"/>
      <c r="M2" s="833"/>
      <c r="R2" s="13"/>
      <c r="S2" s="13"/>
      <c r="AA2" s="241"/>
      <c r="AB2" s="57" t="s">
        <v>123</v>
      </c>
    </row>
    <row r="3" spans="1:28" ht="15.75" thickBot="1" x14ac:dyDescent="0.3">
      <c r="AA3" s="242"/>
      <c r="AB3" s="57" t="s">
        <v>124</v>
      </c>
    </row>
    <row r="4" spans="1:28" ht="15.75" customHeight="1" thickBot="1" x14ac:dyDescent="0.3">
      <c r="A4" s="828" t="s">
        <v>70</v>
      </c>
      <c r="B4" s="834">
        <v>2020</v>
      </c>
      <c r="C4" s="831"/>
      <c r="D4" s="831"/>
      <c r="E4" s="832"/>
      <c r="F4" s="831">
        <v>2019</v>
      </c>
      <c r="G4" s="831"/>
      <c r="H4" s="831"/>
      <c r="I4" s="832"/>
      <c r="J4" s="830">
        <v>2018</v>
      </c>
      <c r="K4" s="831"/>
      <c r="L4" s="831"/>
      <c r="M4" s="832"/>
      <c r="N4" s="830">
        <v>2017</v>
      </c>
      <c r="O4" s="831"/>
      <c r="P4" s="831"/>
      <c r="Q4" s="832"/>
      <c r="R4" s="830">
        <v>2016</v>
      </c>
      <c r="S4" s="831"/>
      <c r="T4" s="831"/>
      <c r="U4" s="832"/>
      <c r="V4" s="831">
        <v>2015</v>
      </c>
      <c r="W4" s="831"/>
      <c r="X4" s="831"/>
      <c r="Y4" s="832"/>
      <c r="AA4" s="58"/>
      <c r="AB4" s="57" t="s">
        <v>125</v>
      </c>
    </row>
    <row r="5" spans="1:28" ht="43.5" customHeight="1" thickBot="1" x14ac:dyDescent="0.3">
      <c r="A5" s="829"/>
      <c r="B5" s="596" t="s">
        <v>69</v>
      </c>
      <c r="C5" s="35" t="s">
        <v>130</v>
      </c>
      <c r="D5" s="299" t="s">
        <v>131</v>
      </c>
      <c r="E5" s="300" t="s">
        <v>132</v>
      </c>
      <c r="F5" s="35" t="s">
        <v>69</v>
      </c>
      <c r="G5" s="35" t="s">
        <v>130</v>
      </c>
      <c r="H5" s="299" t="s">
        <v>131</v>
      </c>
      <c r="I5" s="300" t="s">
        <v>132</v>
      </c>
      <c r="J5" s="435" t="s">
        <v>69</v>
      </c>
      <c r="K5" s="35" t="s">
        <v>130</v>
      </c>
      <c r="L5" s="299" t="s">
        <v>131</v>
      </c>
      <c r="M5" s="300" t="s">
        <v>132</v>
      </c>
      <c r="N5" s="164" t="s">
        <v>69</v>
      </c>
      <c r="O5" s="165" t="s">
        <v>130</v>
      </c>
      <c r="P5" s="166" t="s">
        <v>131</v>
      </c>
      <c r="Q5" s="167" t="s">
        <v>132</v>
      </c>
      <c r="R5" s="164" t="s">
        <v>69</v>
      </c>
      <c r="S5" s="165" t="s">
        <v>130</v>
      </c>
      <c r="T5" s="166" t="s">
        <v>131</v>
      </c>
      <c r="U5" s="167" t="s">
        <v>132</v>
      </c>
      <c r="V5" s="165" t="s">
        <v>69</v>
      </c>
      <c r="W5" s="165" t="s">
        <v>130</v>
      </c>
      <c r="X5" s="166" t="s">
        <v>131</v>
      </c>
      <c r="Y5" s="167" t="s">
        <v>132</v>
      </c>
    </row>
    <row r="6" spans="1:28" ht="15" customHeight="1" x14ac:dyDescent="0.25">
      <c r="A6" s="91">
        <v>1</v>
      </c>
      <c r="B6" s="453" t="s">
        <v>2</v>
      </c>
      <c r="C6" s="453" t="s">
        <v>163</v>
      </c>
      <c r="D6" s="700">
        <v>4.1157000000000004</v>
      </c>
      <c r="E6" s="302">
        <v>3.23</v>
      </c>
      <c r="F6" s="453" t="s">
        <v>34</v>
      </c>
      <c r="G6" s="453" t="s">
        <v>147</v>
      </c>
      <c r="H6" s="314">
        <v>4.2</v>
      </c>
      <c r="I6" s="302">
        <v>3.67</v>
      </c>
      <c r="J6" s="440" t="s">
        <v>56</v>
      </c>
      <c r="K6" s="48" t="s">
        <v>63</v>
      </c>
      <c r="L6" s="308">
        <v>4.2859999999999996</v>
      </c>
      <c r="M6" s="302">
        <v>3.61</v>
      </c>
      <c r="N6" s="47" t="s">
        <v>34</v>
      </c>
      <c r="O6" s="103" t="s">
        <v>95</v>
      </c>
      <c r="P6" s="92">
        <v>4.38</v>
      </c>
      <c r="Q6" s="125">
        <v>3.76</v>
      </c>
      <c r="R6" s="47" t="s">
        <v>34</v>
      </c>
      <c r="S6" s="344" t="s">
        <v>147</v>
      </c>
      <c r="T6" s="93">
        <v>4.13</v>
      </c>
      <c r="U6" s="172">
        <v>3.28</v>
      </c>
      <c r="V6" s="47" t="s">
        <v>34</v>
      </c>
      <c r="W6" s="103" t="s">
        <v>38</v>
      </c>
      <c r="X6" s="94">
        <v>5</v>
      </c>
      <c r="Y6" s="145">
        <v>4.03</v>
      </c>
    </row>
    <row r="7" spans="1:28" s="9" customFormat="1" ht="15" customHeight="1" x14ac:dyDescent="0.25">
      <c r="A7" s="78">
        <v>2</v>
      </c>
      <c r="B7" s="454" t="s">
        <v>2</v>
      </c>
      <c r="C7" s="454" t="s">
        <v>149</v>
      </c>
      <c r="D7" s="701">
        <v>4.0303000000000004</v>
      </c>
      <c r="E7" s="303">
        <v>3.23</v>
      </c>
      <c r="F7" s="454" t="s">
        <v>0</v>
      </c>
      <c r="G7" s="454" t="s">
        <v>103</v>
      </c>
      <c r="H7" s="60">
        <v>4.1282051282051286</v>
      </c>
      <c r="I7" s="303">
        <v>3.67</v>
      </c>
      <c r="J7" s="75" t="s">
        <v>0</v>
      </c>
      <c r="K7" s="16" t="s">
        <v>103</v>
      </c>
      <c r="L7" s="60">
        <v>4.1139999999999999</v>
      </c>
      <c r="M7" s="303">
        <v>3.61</v>
      </c>
      <c r="N7" s="22" t="s">
        <v>67</v>
      </c>
      <c r="O7" s="104" t="s">
        <v>85</v>
      </c>
      <c r="P7" s="60">
        <v>4.2699999999999996</v>
      </c>
      <c r="Q7" s="127">
        <v>3.76</v>
      </c>
      <c r="R7" s="22" t="s">
        <v>34</v>
      </c>
      <c r="S7" s="104" t="s">
        <v>95</v>
      </c>
      <c r="T7" s="63">
        <v>3.94</v>
      </c>
      <c r="U7" s="169">
        <v>3.28</v>
      </c>
      <c r="V7" s="22" t="s">
        <v>26</v>
      </c>
      <c r="W7" s="106" t="s">
        <v>97</v>
      </c>
      <c r="X7" s="64">
        <v>5</v>
      </c>
      <c r="Y7" s="147">
        <v>4.03</v>
      </c>
    </row>
    <row r="8" spans="1:28" s="9" customFormat="1" ht="15" customHeight="1" x14ac:dyDescent="0.25">
      <c r="A8" s="79">
        <v>3</v>
      </c>
      <c r="B8" s="455" t="s">
        <v>26</v>
      </c>
      <c r="C8" s="455" t="s">
        <v>98</v>
      </c>
      <c r="D8" s="702">
        <v>3.8392999999999997</v>
      </c>
      <c r="E8" s="304">
        <v>3.23</v>
      </c>
      <c r="F8" s="455" t="s">
        <v>34</v>
      </c>
      <c r="G8" s="455" t="s">
        <v>148</v>
      </c>
      <c r="H8" s="309">
        <v>4.08</v>
      </c>
      <c r="I8" s="304">
        <v>3.67</v>
      </c>
      <c r="J8" s="168" t="s">
        <v>34</v>
      </c>
      <c r="K8" s="244" t="s">
        <v>148</v>
      </c>
      <c r="L8" s="309">
        <v>4.0369999999999999</v>
      </c>
      <c r="M8" s="304">
        <v>3.61</v>
      </c>
      <c r="N8" s="22" t="s">
        <v>34</v>
      </c>
      <c r="O8" s="104" t="s">
        <v>92</v>
      </c>
      <c r="P8" s="60">
        <v>4.2</v>
      </c>
      <c r="Q8" s="127">
        <v>3.76</v>
      </c>
      <c r="R8" s="19" t="s">
        <v>0</v>
      </c>
      <c r="S8" s="105" t="s">
        <v>103</v>
      </c>
      <c r="T8" s="63">
        <v>3.88</v>
      </c>
      <c r="U8" s="169">
        <v>3.28</v>
      </c>
      <c r="V8" s="22" t="s">
        <v>34</v>
      </c>
      <c r="W8" s="104" t="s">
        <v>95</v>
      </c>
      <c r="X8" s="64">
        <v>4.5999999999999996</v>
      </c>
      <c r="Y8" s="147">
        <v>4.03</v>
      </c>
    </row>
    <row r="9" spans="1:28" s="9" customFormat="1" ht="15" customHeight="1" x14ac:dyDescent="0.25">
      <c r="A9" s="79">
        <v>4</v>
      </c>
      <c r="B9" s="455" t="s">
        <v>2</v>
      </c>
      <c r="C9" s="455" t="s">
        <v>18</v>
      </c>
      <c r="D9" s="702">
        <v>3.7072000000000003</v>
      </c>
      <c r="E9" s="304">
        <v>3.23</v>
      </c>
      <c r="F9" s="455" t="s">
        <v>56</v>
      </c>
      <c r="G9" s="455" t="s">
        <v>61</v>
      </c>
      <c r="H9" s="36">
        <v>4.0555555555555554</v>
      </c>
      <c r="I9" s="304">
        <v>3.67</v>
      </c>
      <c r="J9" s="168" t="s">
        <v>34</v>
      </c>
      <c r="K9" s="14" t="s">
        <v>36</v>
      </c>
      <c r="L9" s="309">
        <v>4</v>
      </c>
      <c r="M9" s="304">
        <v>3.61</v>
      </c>
      <c r="N9" s="19" t="s">
        <v>0</v>
      </c>
      <c r="O9" s="105" t="s">
        <v>103</v>
      </c>
      <c r="P9" s="60">
        <v>4.1900000000000004</v>
      </c>
      <c r="Q9" s="127">
        <v>3.76</v>
      </c>
      <c r="R9" s="22" t="s">
        <v>26</v>
      </c>
      <c r="S9" s="106" t="s">
        <v>113</v>
      </c>
      <c r="T9" s="63">
        <v>3.88</v>
      </c>
      <c r="U9" s="169">
        <v>3.28</v>
      </c>
      <c r="V9" s="22" t="s">
        <v>26</v>
      </c>
      <c r="W9" s="106" t="s">
        <v>110</v>
      </c>
      <c r="X9" s="64">
        <v>4.5</v>
      </c>
      <c r="Y9" s="147">
        <v>4.03</v>
      </c>
    </row>
    <row r="10" spans="1:28" s="9" customFormat="1" ht="15" customHeight="1" x14ac:dyDescent="0.25">
      <c r="A10" s="79">
        <v>5</v>
      </c>
      <c r="B10" s="455" t="s">
        <v>2</v>
      </c>
      <c r="C10" s="455" t="s">
        <v>153</v>
      </c>
      <c r="D10" s="702">
        <v>3.4998999999999993</v>
      </c>
      <c r="E10" s="304">
        <v>3.23</v>
      </c>
      <c r="F10" s="455" t="s">
        <v>2</v>
      </c>
      <c r="G10" s="455" t="s">
        <v>160</v>
      </c>
      <c r="H10" s="36">
        <v>4.04</v>
      </c>
      <c r="I10" s="304">
        <v>3.67</v>
      </c>
      <c r="J10" s="75" t="s">
        <v>0</v>
      </c>
      <c r="K10" s="16" t="s">
        <v>155</v>
      </c>
      <c r="L10" s="60">
        <v>3.9849999999999999</v>
      </c>
      <c r="M10" s="304">
        <v>3.61</v>
      </c>
      <c r="N10" s="22" t="s">
        <v>67</v>
      </c>
      <c r="O10" s="104" t="s">
        <v>83</v>
      </c>
      <c r="P10" s="60">
        <v>4.1900000000000004</v>
      </c>
      <c r="Q10" s="127">
        <v>3.76</v>
      </c>
      <c r="R10" s="19" t="s">
        <v>0</v>
      </c>
      <c r="S10" s="105" t="s">
        <v>156</v>
      </c>
      <c r="T10" s="63">
        <v>3.88</v>
      </c>
      <c r="U10" s="169">
        <v>3.28</v>
      </c>
      <c r="V10" s="22" t="s">
        <v>34</v>
      </c>
      <c r="W10" s="295" t="s">
        <v>147</v>
      </c>
      <c r="X10" s="64">
        <v>4.5</v>
      </c>
      <c r="Y10" s="147">
        <v>4.03</v>
      </c>
    </row>
    <row r="11" spans="1:28" s="9" customFormat="1" ht="15" customHeight="1" x14ac:dyDescent="0.25">
      <c r="A11" s="79">
        <v>6</v>
      </c>
      <c r="B11" s="455" t="s">
        <v>26</v>
      </c>
      <c r="C11" s="455" t="s">
        <v>100</v>
      </c>
      <c r="D11" s="702">
        <v>3.3666999999999998</v>
      </c>
      <c r="E11" s="304">
        <v>3.23</v>
      </c>
      <c r="F11" s="455" t="s">
        <v>34</v>
      </c>
      <c r="G11" s="455" t="s">
        <v>94</v>
      </c>
      <c r="H11" s="309">
        <v>4.0272727272727273</v>
      </c>
      <c r="I11" s="304">
        <v>3.67</v>
      </c>
      <c r="J11" s="168" t="s">
        <v>34</v>
      </c>
      <c r="K11" s="14" t="s">
        <v>94</v>
      </c>
      <c r="L11" s="309">
        <v>3.9790000000000001</v>
      </c>
      <c r="M11" s="304">
        <v>3.61</v>
      </c>
      <c r="N11" s="22" t="s">
        <v>43</v>
      </c>
      <c r="O11" s="104" t="s">
        <v>54</v>
      </c>
      <c r="P11" s="60">
        <v>4.18</v>
      </c>
      <c r="Q11" s="127">
        <v>3.76</v>
      </c>
      <c r="R11" s="22" t="s">
        <v>43</v>
      </c>
      <c r="S11" s="104" t="s">
        <v>54</v>
      </c>
      <c r="T11" s="63">
        <v>3.76</v>
      </c>
      <c r="U11" s="169">
        <v>3.28</v>
      </c>
      <c r="V11" s="22" t="s">
        <v>67</v>
      </c>
      <c r="W11" s="104" t="s">
        <v>87</v>
      </c>
      <c r="X11" s="64">
        <v>4.4000000000000004</v>
      </c>
      <c r="Y11" s="147">
        <v>4.03</v>
      </c>
    </row>
    <row r="12" spans="1:28" s="9" customFormat="1" ht="15" customHeight="1" x14ac:dyDescent="0.25">
      <c r="A12" s="79">
        <v>7</v>
      </c>
      <c r="B12" s="455" t="s">
        <v>34</v>
      </c>
      <c r="C12" s="455" t="s">
        <v>75</v>
      </c>
      <c r="D12" s="702">
        <v>3.3635999999999995</v>
      </c>
      <c r="E12" s="304">
        <v>3.23</v>
      </c>
      <c r="F12" s="455" t="s">
        <v>0</v>
      </c>
      <c r="G12" s="455" t="s">
        <v>155</v>
      </c>
      <c r="H12" s="60">
        <v>4.0217391304347823</v>
      </c>
      <c r="I12" s="304">
        <v>3.67</v>
      </c>
      <c r="J12" s="168" t="s">
        <v>26</v>
      </c>
      <c r="K12" s="27" t="s">
        <v>32</v>
      </c>
      <c r="L12" s="36">
        <v>3.9809999999999999</v>
      </c>
      <c r="M12" s="304">
        <v>3.61</v>
      </c>
      <c r="N12" s="22" t="s">
        <v>67</v>
      </c>
      <c r="O12" s="104" t="s">
        <v>84</v>
      </c>
      <c r="P12" s="60">
        <v>4.17</v>
      </c>
      <c r="Q12" s="127">
        <v>3.76</v>
      </c>
      <c r="R12" s="22" t="s">
        <v>34</v>
      </c>
      <c r="S12" s="295" t="s">
        <v>148</v>
      </c>
      <c r="T12" s="63">
        <v>3.76</v>
      </c>
      <c r="U12" s="169">
        <v>3.28</v>
      </c>
      <c r="V12" s="19" t="s">
        <v>0</v>
      </c>
      <c r="W12" s="105" t="s">
        <v>155</v>
      </c>
      <c r="X12" s="64">
        <v>4.3</v>
      </c>
      <c r="Y12" s="147">
        <v>4.03</v>
      </c>
    </row>
    <row r="13" spans="1:28" s="9" customFormat="1" ht="15" customHeight="1" x14ac:dyDescent="0.25">
      <c r="A13" s="79">
        <v>8</v>
      </c>
      <c r="B13" s="455" t="s">
        <v>67</v>
      </c>
      <c r="C13" s="455" t="s">
        <v>145</v>
      </c>
      <c r="D13" s="702">
        <v>3.3333999999999997</v>
      </c>
      <c r="E13" s="304">
        <v>3.23</v>
      </c>
      <c r="F13" s="455" t="s">
        <v>0</v>
      </c>
      <c r="G13" s="455" t="s">
        <v>106</v>
      </c>
      <c r="H13" s="60">
        <v>3.9591836734693877</v>
      </c>
      <c r="I13" s="304">
        <v>3.67</v>
      </c>
      <c r="J13" s="38" t="s">
        <v>2</v>
      </c>
      <c r="K13" s="27" t="s">
        <v>6</v>
      </c>
      <c r="L13" s="36">
        <v>3.9740000000000002</v>
      </c>
      <c r="M13" s="304">
        <v>3.61</v>
      </c>
      <c r="N13" s="19" t="s">
        <v>0</v>
      </c>
      <c r="O13" s="105" t="s">
        <v>155</v>
      </c>
      <c r="P13" s="60">
        <v>4.13</v>
      </c>
      <c r="Q13" s="127">
        <v>3.76</v>
      </c>
      <c r="R13" s="19" t="s">
        <v>0</v>
      </c>
      <c r="S13" s="105" t="s">
        <v>155</v>
      </c>
      <c r="T13" s="63">
        <v>3.75</v>
      </c>
      <c r="U13" s="169">
        <v>3.28</v>
      </c>
      <c r="V13" s="22" t="s">
        <v>67</v>
      </c>
      <c r="W13" s="104" t="s">
        <v>84</v>
      </c>
      <c r="X13" s="64">
        <v>4.25</v>
      </c>
      <c r="Y13" s="147">
        <v>4.03</v>
      </c>
    </row>
    <row r="14" spans="1:28" s="9" customFormat="1" ht="15" customHeight="1" x14ac:dyDescent="0.25">
      <c r="A14" s="78">
        <v>9</v>
      </c>
      <c r="B14" s="454" t="s">
        <v>34</v>
      </c>
      <c r="C14" s="454" t="s">
        <v>40</v>
      </c>
      <c r="D14" s="701">
        <v>3.2876999999999996</v>
      </c>
      <c r="E14" s="303">
        <v>3.23</v>
      </c>
      <c r="F14" s="454" t="s">
        <v>67</v>
      </c>
      <c r="G14" s="454" t="s">
        <v>83</v>
      </c>
      <c r="H14" s="288">
        <v>3.9375</v>
      </c>
      <c r="I14" s="303">
        <v>3.67</v>
      </c>
      <c r="J14" s="168" t="s">
        <v>34</v>
      </c>
      <c r="K14" s="244" t="s">
        <v>147</v>
      </c>
      <c r="L14" s="309">
        <v>3.9159999999999999</v>
      </c>
      <c r="M14" s="303">
        <v>3.61</v>
      </c>
      <c r="N14" s="19" t="s">
        <v>0</v>
      </c>
      <c r="O14" s="105" t="s">
        <v>102</v>
      </c>
      <c r="P14" s="60">
        <v>4.1100000000000003</v>
      </c>
      <c r="Q14" s="127">
        <v>3.76</v>
      </c>
      <c r="R14" s="22" t="s">
        <v>43</v>
      </c>
      <c r="S14" s="104" t="s">
        <v>90</v>
      </c>
      <c r="T14" s="63">
        <v>3.74</v>
      </c>
      <c r="U14" s="169">
        <v>3.28</v>
      </c>
      <c r="V14" s="22" t="s">
        <v>34</v>
      </c>
      <c r="W14" s="104" t="s">
        <v>40</v>
      </c>
      <c r="X14" s="64">
        <v>4.2</v>
      </c>
      <c r="Y14" s="147">
        <v>4.03</v>
      </c>
    </row>
    <row r="15" spans="1:28" s="9" customFormat="1" ht="15" customHeight="1" thickBot="1" x14ac:dyDescent="0.3">
      <c r="A15" s="77">
        <v>10</v>
      </c>
      <c r="B15" s="456" t="s">
        <v>26</v>
      </c>
      <c r="C15" s="456" t="s">
        <v>30</v>
      </c>
      <c r="D15" s="703">
        <v>3.2742</v>
      </c>
      <c r="E15" s="305">
        <v>3.23</v>
      </c>
      <c r="F15" s="456" t="s">
        <v>2</v>
      </c>
      <c r="G15" s="456" t="s">
        <v>16</v>
      </c>
      <c r="H15" s="317">
        <v>3.9310344827586206</v>
      </c>
      <c r="I15" s="305">
        <v>3.67</v>
      </c>
      <c r="J15" s="441" t="s">
        <v>26</v>
      </c>
      <c r="K15" s="262" t="s">
        <v>31</v>
      </c>
      <c r="L15" s="310">
        <v>3.9089999999999998</v>
      </c>
      <c r="M15" s="305">
        <v>3.61</v>
      </c>
      <c r="N15" s="40" t="s">
        <v>34</v>
      </c>
      <c r="O15" s="349" t="s">
        <v>147</v>
      </c>
      <c r="P15" s="175">
        <v>4.1100000000000003</v>
      </c>
      <c r="Q15" s="298">
        <v>3.76</v>
      </c>
      <c r="R15" s="40" t="s">
        <v>56</v>
      </c>
      <c r="S15" s="339" t="s">
        <v>64</v>
      </c>
      <c r="T15" s="97">
        <v>3.72</v>
      </c>
      <c r="U15" s="176">
        <v>3.28</v>
      </c>
      <c r="V15" s="40" t="s">
        <v>34</v>
      </c>
      <c r="W15" s="339" t="s">
        <v>36</v>
      </c>
      <c r="X15" s="98">
        <v>4.2</v>
      </c>
      <c r="Y15" s="177">
        <v>4.03</v>
      </c>
    </row>
    <row r="16" spans="1:28" s="9" customFormat="1" ht="15" customHeight="1" x14ac:dyDescent="0.25">
      <c r="A16" s="79">
        <v>11</v>
      </c>
      <c r="B16" s="455" t="s">
        <v>34</v>
      </c>
      <c r="C16" s="455" t="s">
        <v>94</v>
      </c>
      <c r="D16" s="702">
        <v>3.24</v>
      </c>
      <c r="E16" s="304">
        <v>3.23</v>
      </c>
      <c r="F16" s="455" t="s">
        <v>67</v>
      </c>
      <c r="G16" s="455" t="s">
        <v>87</v>
      </c>
      <c r="H16" s="288">
        <v>3.9230769230769229</v>
      </c>
      <c r="I16" s="304">
        <v>3.67</v>
      </c>
      <c r="J16" s="42" t="s">
        <v>2</v>
      </c>
      <c r="K16" s="259" t="s">
        <v>151</v>
      </c>
      <c r="L16" s="288">
        <v>3.8916666666666666</v>
      </c>
      <c r="M16" s="304">
        <v>3.61</v>
      </c>
      <c r="N16" s="47" t="s">
        <v>26</v>
      </c>
      <c r="O16" s="114" t="s">
        <v>98</v>
      </c>
      <c r="P16" s="99">
        <v>4.0999999999999996</v>
      </c>
      <c r="Q16" s="133">
        <v>3.76</v>
      </c>
      <c r="R16" s="47" t="s">
        <v>26</v>
      </c>
      <c r="S16" s="114" t="s">
        <v>32</v>
      </c>
      <c r="T16" s="93">
        <v>3.69</v>
      </c>
      <c r="U16" s="171">
        <v>3.28</v>
      </c>
      <c r="V16" s="53" t="s">
        <v>2</v>
      </c>
      <c r="W16" s="114" t="s">
        <v>9</v>
      </c>
      <c r="X16" s="94">
        <v>4.2</v>
      </c>
      <c r="Y16" s="157">
        <v>4.03</v>
      </c>
    </row>
    <row r="17" spans="1:25" s="9" customFormat="1" ht="15" customHeight="1" x14ac:dyDescent="0.25">
      <c r="A17" s="79">
        <v>12</v>
      </c>
      <c r="B17" s="455" t="s">
        <v>2</v>
      </c>
      <c r="C17" s="455" t="s">
        <v>3</v>
      </c>
      <c r="D17" s="702">
        <v>3.1821999999999999</v>
      </c>
      <c r="E17" s="304">
        <v>3.23</v>
      </c>
      <c r="F17" s="455" t="s">
        <v>26</v>
      </c>
      <c r="G17" s="455" t="s">
        <v>98</v>
      </c>
      <c r="H17" s="36">
        <v>3.9047619047619047</v>
      </c>
      <c r="I17" s="304">
        <v>3.67</v>
      </c>
      <c r="J17" s="168" t="s">
        <v>26</v>
      </c>
      <c r="K17" s="27" t="s">
        <v>98</v>
      </c>
      <c r="L17" s="36">
        <v>3.8875000000000002</v>
      </c>
      <c r="M17" s="304">
        <v>3.61</v>
      </c>
      <c r="N17" s="22" t="s">
        <v>34</v>
      </c>
      <c r="O17" s="104" t="s">
        <v>39</v>
      </c>
      <c r="P17" s="60">
        <v>4.08</v>
      </c>
      <c r="Q17" s="127">
        <v>3.76</v>
      </c>
      <c r="R17" s="22" t="s">
        <v>34</v>
      </c>
      <c r="S17" s="104" t="s">
        <v>94</v>
      </c>
      <c r="T17" s="63">
        <v>3.68</v>
      </c>
      <c r="U17" s="169">
        <v>3.28</v>
      </c>
      <c r="V17" s="22" t="s">
        <v>26</v>
      </c>
      <c r="W17" s="106" t="s">
        <v>32</v>
      </c>
      <c r="X17" s="64">
        <v>4.0999999999999996</v>
      </c>
      <c r="Y17" s="147">
        <v>4.03</v>
      </c>
    </row>
    <row r="18" spans="1:25" s="9" customFormat="1" ht="15" customHeight="1" x14ac:dyDescent="0.25">
      <c r="A18" s="79">
        <v>13</v>
      </c>
      <c r="B18" s="455" t="s">
        <v>2</v>
      </c>
      <c r="C18" s="455" t="s">
        <v>23</v>
      </c>
      <c r="D18" s="702">
        <v>3.1818</v>
      </c>
      <c r="E18" s="304">
        <v>3.23</v>
      </c>
      <c r="F18" s="455" t="s">
        <v>43</v>
      </c>
      <c r="G18" s="455" t="s">
        <v>146</v>
      </c>
      <c r="H18" s="36">
        <v>3.8983050847457625</v>
      </c>
      <c r="I18" s="304">
        <v>3.67</v>
      </c>
      <c r="J18" s="168" t="s">
        <v>67</v>
      </c>
      <c r="K18" s="14" t="s">
        <v>83</v>
      </c>
      <c r="L18" s="36">
        <v>3.8879999999999999</v>
      </c>
      <c r="M18" s="304">
        <v>3.61</v>
      </c>
      <c r="N18" s="22" t="s">
        <v>34</v>
      </c>
      <c r="O18" s="295" t="s">
        <v>148</v>
      </c>
      <c r="P18" s="60">
        <v>4.07</v>
      </c>
      <c r="Q18" s="127">
        <v>3.76</v>
      </c>
      <c r="R18" s="19" t="s">
        <v>0</v>
      </c>
      <c r="S18" s="105" t="s">
        <v>102</v>
      </c>
      <c r="T18" s="63">
        <v>3.67</v>
      </c>
      <c r="U18" s="169">
        <v>3.28</v>
      </c>
      <c r="V18" s="22" t="s">
        <v>34</v>
      </c>
      <c r="W18" s="104" t="s">
        <v>39</v>
      </c>
      <c r="X18" s="64">
        <v>4.0999999999999996</v>
      </c>
      <c r="Y18" s="147">
        <v>4.03</v>
      </c>
    </row>
    <row r="19" spans="1:25" s="9" customFormat="1" ht="15" customHeight="1" x14ac:dyDescent="0.25">
      <c r="A19" s="79">
        <v>14</v>
      </c>
      <c r="B19" s="455" t="s">
        <v>34</v>
      </c>
      <c r="C19" s="455" t="s">
        <v>95</v>
      </c>
      <c r="D19" s="702">
        <v>3.1745000000000001</v>
      </c>
      <c r="E19" s="304">
        <v>3.23</v>
      </c>
      <c r="F19" s="455" t="s">
        <v>34</v>
      </c>
      <c r="G19" s="455" t="s">
        <v>40</v>
      </c>
      <c r="H19" s="309">
        <v>3.896551724137931</v>
      </c>
      <c r="I19" s="304">
        <v>3.67</v>
      </c>
      <c r="J19" s="38" t="s">
        <v>2</v>
      </c>
      <c r="K19" s="246" t="s">
        <v>152</v>
      </c>
      <c r="L19" s="36">
        <v>3.8688524590163933</v>
      </c>
      <c r="M19" s="304">
        <v>3.61</v>
      </c>
      <c r="N19" s="22" t="s">
        <v>34</v>
      </c>
      <c r="O19" s="104" t="s">
        <v>94</v>
      </c>
      <c r="P19" s="60">
        <v>4.04</v>
      </c>
      <c r="Q19" s="127">
        <v>3.76</v>
      </c>
      <c r="R19" s="22" t="s">
        <v>26</v>
      </c>
      <c r="S19" s="106" t="s">
        <v>112</v>
      </c>
      <c r="T19" s="63">
        <v>3.67</v>
      </c>
      <c r="U19" s="169">
        <v>3.28</v>
      </c>
      <c r="V19" s="22" t="s">
        <v>56</v>
      </c>
      <c r="W19" s="111" t="s">
        <v>65</v>
      </c>
      <c r="X19" s="64">
        <v>4</v>
      </c>
      <c r="Y19" s="147">
        <v>4.03</v>
      </c>
    </row>
    <row r="20" spans="1:25" s="9" customFormat="1" ht="15" customHeight="1" x14ac:dyDescent="0.25">
      <c r="A20" s="79">
        <v>15</v>
      </c>
      <c r="B20" s="455" t="s">
        <v>43</v>
      </c>
      <c r="C20" s="455" t="s">
        <v>90</v>
      </c>
      <c r="D20" s="702">
        <v>3.1601999999999997</v>
      </c>
      <c r="E20" s="304">
        <v>3.23</v>
      </c>
      <c r="F20" s="455" t="s">
        <v>0</v>
      </c>
      <c r="G20" s="455" t="s">
        <v>102</v>
      </c>
      <c r="H20" s="60">
        <v>3.8936170212765959</v>
      </c>
      <c r="I20" s="304">
        <v>3.67</v>
      </c>
      <c r="J20" s="75" t="s">
        <v>0</v>
      </c>
      <c r="K20" s="16" t="s">
        <v>102</v>
      </c>
      <c r="L20" s="60">
        <v>3.8730000000000002</v>
      </c>
      <c r="M20" s="304">
        <v>3.61</v>
      </c>
      <c r="N20" s="22" t="s">
        <v>26</v>
      </c>
      <c r="O20" s="106" t="s">
        <v>109</v>
      </c>
      <c r="P20" s="60">
        <v>4.04</v>
      </c>
      <c r="Q20" s="127">
        <v>3.76</v>
      </c>
      <c r="R20" s="22" t="s">
        <v>67</v>
      </c>
      <c r="S20" s="104" t="s">
        <v>83</v>
      </c>
      <c r="T20" s="63">
        <v>3.66</v>
      </c>
      <c r="U20" s="169">
        <v>3.28</v>
      </c>
      <c r="V20" s="22" t="s">
        <v>34</v>
      </c>
      <c r="W20" s="295" t="s">
        <v>148</v>
      </c>
      <c r="X20" s="64">
        <v>4</v>
      </c>
      <c r="Y20" s="147">
        <v>4.03</v>
      </c>
    </row>
    <row r="21" spans="1:25" s="9" customFormat="1" ht="15" customHeight="1" x14ac:dyDescent="0.25">
      <c r="A21" s="79">
        <v>16</v>
      </c>
      <c r="B21" s="455" t="s">
        <v>43</v>
      </c>
      <c r="C21" s="455" t="s">
        <v>48</v>
      </c>
      <c r="D21" s="702">
        <v>3.1565999999999996</v>
      </c>
      <c r="E21" s="304">
        <v>3.23</v>
      </c>
      <c r="F21" s="455" t="s">
        <v>43</v>
      </c>
      <c r="G21" s="455" t="s">
        <v>46</v>
      </c>
      <c r="H21" s="36">
        <v>3.8888888888888888</v>
      </c>
      <c r="I21" s="304">
        <v>3.67</v>
      </c>
      <c r="J21" s="168" t="s">
        <v>67</v>
      </c>
      <c r="K21" s="14" t="s">
        <v>84</v>
      </c>
      <c r="L21" s="36">
        <v>3.8620000000000001</v>
      </c>
      <c r="M21" s="304">
        <v>3.61</v>
      </c>
      <c r="N21" s="29" t="s">
        <v>2</v>
      </c>
      <c r="O21" s="106" t="s">
        <v>24</v>
      </c>
      <c r="P21" s="60">
        <v>4.0199999999999996</v>
      </c>
      <c r="Q21" s="127">
        <v>3.76</v>
      </c>
      <c r="R21" s="22" t="s">
        <v>56</v>
      </c>
      <c r="S21" s="104" t="s">
        <v>61</v>
      </c>
      <c r="T21" s="63">
        <v>3.62</v>
      </c>
      <c r="U21" s="169">
        <v>3.28</v>
      </c>
      <c r="V21" s="22" t="s">
        <v>34</v>
      </c>
      <c r="W21" s="340" t="s">
        <v>135</v>
      </c>
      <c r="X21" s="64">
        <v>4</v>
      </c>
      <c r="Y21" s="147">
        <v>4.03</v>
      </c>
    </row>
    <row r="22" spans="1:25" s="9" customFormat="1" ht="15" customHeight="1" x14ac:dyDescent="0.25">
      <c r="A22" s="79">
        <v>17</v>
      </c>
      <c r="B22" s="455" t="s">
        <v>2</v>
      </c>
      <c r="C22" s="455" t="s">
        <v>7</v>
      </c>
      <c r="D22" s="702">
        <v>3.1531000000000002</v>
      </c>
      <c r="E22" s="304">
        <v>3.23</v>
      </c>
      <c r="F22" s="455" t="s">
        <v>26</v>
      </c>
      <c r="G22" s="455" t="s">
        <v>112</v>
      </c>
      <c r="H22" s="36">
        <v>3.8767123287671232</v>
      </c>
      <c r="I22" s="304">
        <v>3.67</v>
      </c>
      <c r="J22" s="168" t="s">
        <v>26</v>
      </c>
      <c r="K22" s="27" t="s">
        <v>30</v>
      </c>
      <c r="L22" s="36">
        <v>3.8370000000000002</v>
      </c>
      <c r="M22" s="304">
        <v>3.61</v>
      </c>
      <c r="N22" s="22" t="s">
        <v>43</v>
      </c>
      <c r="O22" s="104" t="s">
        <v>50</v>
      </c>
      <c r="P22" s="60">
        <v>4</v>
      </c>
      <c r="Q22" s="127">
        <v>3.76</v>
      </c>
      <c r="R22" s="19" t="s">
        <v>0</v>
      </c>
      <c r="S22" s="105" t="s">
        <v>72</v>
      </c>
      <c r="T22" s="63">
        <v>3.62</v>
      </c>
      <c r="U22" s="169">
        <v>3.28</v>
      </c>
      <c r="V22" s="22" t="s">
        <v>56</v>
      </c>
      <c r="W22" s="104" t="s">
        <v>61</v>
      </c>
      <c r="X22" s="64">
        <v>4</v>
      </c>
      <c r="Y22" s="147">
        <v>4.03</v>
      </c>
    </row>
    <row r="23" spans="1:25" s="9" customFormat="1" ht="15" customHeight="1" x14ac:dyDescent="0.25">
      <c r="A23" s="79">
        <v>18</v>
      </c>
      <c r="B23" s="455" t="s">
        <v>2</v>
      </c>
      <c r="C23" s="455" t="s">
        <v>24</v>
      </c>
      <c r="D23" s="702">
        <v>3.1547999999999998</v>
      </c>
      <c r="E23" s="304">
        <v>3.23</v>
      </c>
      <c r="F23" s="455" t="s">
        <v>26</v>
      </c>
      <c r="G23" s="455" t="s">
        <v>109</v>
      </c>
      <c r="H23" s="36">
        <v>3.8701298701298703</v>
      </c>
      <c r="I23" s="304">
        <v>3.67</v>
      </c>
      <c r="J23" s="168" t="s">
        <v>67</v>
      </c>
      <c r="K23" s="14" t="s">
        <v>86</v>
      </c>
      <c r="L23" s="36">
        <v>3.8370000000000002</v>
      </c>
      <c r="M23" s="304">
        <v>3.61</v>
      </c>
      <c r="N23" s="22" t="s">
        <v>34</v>
      </c>
      <c r="O23" s="104" t="s">
        <v>75</v>
      </c>
      <c r="P23" s="60">
        <v>4</v>
      </c>
      <c r="Q23" s="127">
        <v>3.76</v>
      </c>
      <c r="R23" s="29" t="s">
        <v>2</v>
      </c>
      <c r="S23" s="296" t="s">
        <v>149</v>
      </c>
      <c r="T23" s="63">
        <v>3.6</v>
      </c>
      <c r="U23" s="169">
        <v>3.28</v>
      </c>
      <c r="V23" s="29" t="s">
        <v>2</v>
      </c>
      <c r="W23" s="106" t="s">
        <v>7</v>
      </c>
      <c r="X23" s="64">
        <v>4</v>
      </c>
      <c r="Y23" s="147">
        <v>4.03</v>
      </c>
    </row>
    <row r="24" spans="1:25" s="9" customFormat="1" ht="15" customHeight="1" x14ac:dyDescent="0.25">
      <c r="A24" s="79">
        <v>19</v>
      </c>
      <c r="B24" s="455" t="s">
        <v>67</v>
      </c>
      <c r="C24" s="455" t="s">
        <v>88</v>
      </c>
      <c r="D24" s="702">
        <v>3.1112000000000002</v>
      </c>
      <c r="E24" s="304">
        <v>3.23</v>
      </c>
      <c r="F24" s="455" t="s">
        <v>34</v>
      </c>
      <c r="G24" s="455" t="s">
        <v>108</v>
      </c>
      <c r="H24" s="309">
        <v>3.8557692307692308</v>
      </c>
      <c r="I24" s="304">
        <v>3.67</v>
      </c>
      <c r="J24" s="168" t="s">
        <v>43</v>
      </c>
      <c r="K24" s="14" t="s">
        <v>54</v>
      </c>
      <c r="L24" s="36">
        <v>3.8330000000000002</v>
      </c>
      <c r="M24" s="304">
        <v>3.61</v>
      </c>
      <c r="N24" s="22" t="s">
        <v>56</v>
      </c>
      <c r="O24" s="111" t="s">
        <v>66</v>
      </c>
      <c r="P24" s="60">
        <v>3.98</v>
      </c>
      <c r="Q24" s="127">
        <v>3.76</v>
      </c>
      <c r="R24" s="22" t="s">
        <v>67</v>
      </c>
      <c r="S24" s="104" t="s">
        <v>86</v>
      </c>
      <c r="T24" s="63">
        <v>3.6</v>
      </c>
      <c r="U24" s="169">
        <v>3.28</v>
      </c>
      <c r="V24" s="29" t="s">
        <v>2</v>
      </c>
      <c r="W24" s="106" t="s">
        <v>13</v>
      </c>
      <c r="X24" s="64">
        <v>4</v>
      </c>
      <c r="Y24" s="147">
        <v>4.03</v>
      </c>
    </row>
    <row r="25" spans="1:25" s="9" customFormat="1" ht="15" customHeight="1" thickBot="1" x14ac:dyDescent="0.3">
      <c r="A25" s="96">
        <v>20</v>
      </c>
      <c r="B25" s="457" t="s">
        <v>34</v>
      </c>
      <c r="C25" s="457" t="s">
        <v>91</v>
      </c>
      <c r="D25" s="704">
        <v>3.1</v>
      </c>
      <c r="E25" s="306">
        <v>3.23</v>
      </c>
      <c r="F25" s="457" t="s">
        <v>2</v>
      </c>
      <c r="G25" s="457" t="s">
        <v>152</v>
      </c>
      <c r="H25" s="178">
        <v>3.8373493975903616</v>
      </c>
      <c r="I25" s="306">
        <v>3.67</v>
      </c>
      <c r="J25" s="173" t="s">
        <v>67</v>
      </c>
      <c r="K25" s="50" t="s">
        <v>85</v>
      </c>
      <c r="L25" s="178">
        <v>3.8069999999999999</v>
      </c>
      <c r="M25" s="306">
        <v>3.61</v>
      </c>
      <c r="N25" s="24" t="s">
        <v>26</v>
      </c>
      <c r="O25" s="290" t="s">
        <v>32</v>
      </c>
      <c r="P25" s="84">
        <v>3.96</v>
      </c>
      <c r="Q25" s="130">
        <v>3.76</v>
      </c>
      <c r="R25" s="24" t="s">
        <v>26</v>
      </c>
      <c r="S25" s="290" t="s">
        <v>98</v>
      </c>
      <c r="T25" s="66">
        <v>3.58</v>
      </c>
      <c r="U25" s="174">
        <v>3.28</v>
      </c>
      <c r="V25" s="24" t="s">
        <v>67</v>
      </c>
      <c r="W25" s="113" t="s">
        <v>83</v>
      </c>
      <c r="X25" s="67">
        <v>4</v>
      </c>
      <c r="Y25" s="153">
        <v>4.03</v>
      </c>
    </row>
    <row r="26" spans="1:25" s="9" customFormat="1" ht="15" customHeight="1" x14ac:dyDescent="0.25">
      <c r="A26" s="102">
        <v>21</v>
      </c>
      <c r="B26" s="458" t="s">
        <v>34</v>
      </c>
      <c r="C26" s="458" t="s">
        <v>93</v>
      </c>
      <c r="D26" s="705">
        <v>3.0563000000000007</v>
      </c>
      <c r="E26" s="307">
        <v>3.23</v>
      </c>
      <c r="F26" s="458" t="s">
        <v>2</v>
      </c>
      <c r="G26" s="458" t="s">
        <v>151</v>
      </c>
      <c r="H26" s="308">
        <v>3.8449612403100777</v>
      </c>
      <c r="I26" s="307">
        <v>3.67</v>
      </c>
      <c r="J26" s="440" t="s">
        <v>43</v>
      </c>
      <c r="K26" s="48" t="s">
        <v>90</v>
      </c>
      <c r="L26" s="308">
        <v>3.8125</v>
      </c>
      <c r="M26" s="307">
        <v>3.61</v>
      </c>
      <c r="N26" s="30" t="s">
        <v>2</v>
      </c>
      <c r="O26" s="297" t="s">
        <v>150</v>
      </c>
      <c r="P26" s="92">
        <v>3.94</v>
      </c>
      <c r="Q26" s="125">
        <v>3.76</v>
      </c>
      <c r="R26" s="43" t="s">
        <v>34</v>
      </c>
      <c r="S26" s="103" t="s">
        <v>40</v>
      </c>
      <c r="T26" s="100">
        <v>3.56</v>
      </c>
      <c r="U26" s="172">
        <v>3.28</v>
      </c>
      <c r="V26" s="43" t="s">
        <v>43</v>
      </c>
      <c r="W26" s="103" t="s">
        <v>79</v>
      </c>
      <c r="X26" s="101">
        <v>4</v>
      </c>
      <c r="Y26" s="145">
        <v>4.03</v>
      </c>
    </row>
    <row r="27" spans="1:25" s="9" customFormat="1" ht="15" customHeight="1" x14ac:dyDescent="0.25">
      <c r="A27" s="79">
        <v>22</v>
      </c>
      <c r="B27" s="455" t="s">
        <v>34</v>
      </c>
      <c r="C27" s="455" t="s">
        <v>41</v>
      </c>
      <c r="D27" s="702">
        <v>3.0528999999999997</v>
      </c>
      <c r="E27" s="304">
        <v>3.23</v>
      </c>
      <c r="F27" s="455" t="s">
        <v>34</v>
      </c>
      <c r="G27" s="455" t="s">
        <v>95</v>
      </c>
      <c r="H27" s="318">
        <v>3.842857142857143</v>
      </c>
      <c r="I27" s="304">
        <v>3.67</v>
      </c>
      <c r="J27" s="442" t="s">
        <v>26</v>
      </c>
      <c r="K27" s="225" t="s">
        <v>27</v>
      </c>
      <c r="L27" s="311">
        <v>3.8</v>
      </c>
      <c r="M27" s="304">
        <v>3.61</v>
      </c>
      <c r="N27" s="22" t="s">
        <v>34</v>
      </c>
      <c r="O27" s="108" t="s">
        <v>36</v>
      </c>
      <c r="P27" s="60">
        <v>3.94</v>
      </c>
      <c r="Q27" s="127">
        <v>3.76</v>
      </c>
      <c r="R27" s="22" t="s">
        <v>26</v>
      </c>
      <c r="S27" s="114" t="s">
        <v>31</v>
      </c>
      <c r="T27" s="63">
        <v>3.56</v>
      </c>
      <c r="U27" s="169">
        <v>3.28</v>
      </c>
      <c r="V27" s="22" t="s">
        <v>43</v>
      </c>
      <c r="W27" s="108" t="s">
        <v>42</v>
      </c>
      <c r="X27" s="64">
        <v>4</v>
      </c>
      <c r="Y27" s="147">
        <v>4.03</v>
      </c>
    </row>
    <row r="28" spans="1:25" s="9" customFormat="1" ht="15" customHeight="1" x14ac:dyDescent="0.25">
      <c r="A28" s="79">
        <v>23</v>
      </c>
      <c r="B28" s="455" t="s">
        <v>34</v>
      </c>
      <c r="C28" s="455" t="s">
        <v>38</v>
      </c>
      <c r="D28" s="702">
        <v>2.9375</v>
      </c>
      <c r="E28" s="304">
        <v>3.23</v>
      </c>
      <c r="F28" s="455" t="s">
        <v>56</v>
      </c>
      <c r="G28" s="455" t="s">
        <v>65</v>
      </c>
      <c r="H28" s="36">
        <v>3.831858407079646</v>
      </c>
      <c r="I28" s="304">
        <v>3.67</v>
      </c>
      <c r="J28" s="443" t="s">
        <v>43</v>
      </c>
      <c r="K28" s="44" t="s">
        <v>49</v>
      </c>
      <c r="L28" s="288">
        <v>3.8</v>
      </c>
      <c r="M28" s="304">
        <v>3.61</v>
      </c>
      <c r="N28" s="22" t="s">
        <v>56</v>
      </c>
      <c r="O28" s="104" t="s">
        <v>64</v>
      </c>
      <c r="P28" s="60">
        <v>3.93</v>
      </c>
      <c r="Q28" s="127">
        <v>3.76</v>
      </c>
      <c r="R28" s="29" t="s">
        <v>2</v>
      </c>
      <c r="S28" s="296" t="s">
        <v>151</v>
      </c>
      <c r="T28" s="63">
        <v>3.55</v>
      </c>
      <c r="U28" s="169">
        <v>3.28</v>
      </c>
      <c r="V28" s="22" t="s">
        <v>34</v>
      </c>
      <c r="W28" s="104" t="s">
        <v>41</v>
      </c>
      <c r="X28" s="64">
        <v>4</v>
      </c>
      <c r="Y28" s="147">
        <v>4.03</v>
      </c>
    </row>
    <row r="29" spans="1:25" s="9" customFormat="1" ht="15" customHeight="1" x14ac:dyDescent="0.25">
      <c r="A29" s="79">
        <v>24</v>
      </c>
      <c r="B29" s="455" t="s">
        <v>34</v>
      </c>
      <c r="C29" s="455" t="s">
        <v>33</v>
      </c>
      <c r="D29" s="702">
        <v>2.9055</v>
      </c>
      <c r="E29" s="304">
        <v>3.23</v>
      </c>
      <c r="F29" s="455" t="s">
        <v>43</v>
      </c>
      <c r="G29" s="455" t="s">
        <v>54</v>
      </c>
      <c r="H29" s="36">
        <v>3.8250000000000002</v>
      </c>
      <c r="I29" s="304">
        <v>3.67</v>
      </c>
      <c r="J29" s="168" t="s">
        <v>34</v>
      </c>
      <c r="K29" s="14" t="s">
        <v>92</v>
      </c>
      <c r="L29" s="309">
        <v>3.8</v>
      </c>
      <c r="M29" s="304">
        <v>3.61</v>
      </c>
      <c r="N29" s="22" t="s">
        <v>26</v>
      </c>
      <c r="O29" s="114" t="s">
        <v>99</v>
      </c>
      <c r="P29" s="61">
        <v>3.93</v>
      </c>
      <c r="Q29" s="127">
        <v>3.76</v>
      </c>
      <c r="R29" s="22" t="s">
        <v>43</v>
      </c>
      <c r="S29" s="108" t="s">
        <v>81</v>
      </c>
      <c r="T29" s="63">
        <v>3.53</v>
      </c>
      <c r="U29" s="169">
        <v>3.28</v>
      </c>
      <c r="V29" s="22" t="s">
        <v>34</v>
      </c>
      <c r="W29" s="108" t="s">
        <v>93</v>
      </c>
      <c r="X29" s="64">
        <v>4</v>
      </c>
      <c r="Y29" s="147">
        <v>4.03</v>
      </c>
    </row>
    <row r="30" spans="1:25" s="9" customFormat="1" ht="15" customHeight="1" x14ac:dyDescent="0.25">
      <c r="A30" s="79">
        <v>25</v>
      </c>
      <c r="B30" s="455" t="s">
        <v>0</v>
      </c>
      <c r="C30" s="455" t="s">
        <v>71</v>
      </c>
      <c r="D30" s="702">
        <v>2.9036</v>
      </c>
      <c r="E30" s="304">
        <v>3.23</v>
      </c>
      <c r="F30" s="455" t="s">
        <v>2</v>
      </c>
      <c r="G30" s="455" t="s">
        <v>12</v>
      </c>
      <c r="H30" s="36">
        <v>3.8125</v>
      </c>
      <c r="I30" s="304">
        <v>3.67</v>
      </c>
      <c r="J30" s="168" t="s">
        <v>34</v>
      </c>
      <c r="K30" s="14" t="s">
        <v>95</v>
      </c>
      <c r="L30" s="309">
        <v>3.79</v>
      </c>
      <c r="M30" s="304">
        <v>3.61</v>
      </c>
      <c r="N30" s="22" t="s">
        <v>43</v>
      </c>
      <c r="O30" s="104" t="s">
        <v>46</v>
      </c>
      <c r="P30" s="60">
        <v>3.92</v>
      </c>
      <c r="Q30" s="127">
        <v>3.76</v>
      </c>
      <c r="R30" s="22" t="s">
        <v>34</v>
      </c>
      <c r="S30" s="104" t="s">
        <v>108</v>
      </c>
      <c r="T30" s="63">
        <v>3.51</v>
      </c>
      <c r="U30" s="169">
        <v>3.28</v>
      </c>
      <c r="V30" s="22" t="s">
        <v>26</v>
      </c>
      <c r="W30" s="106" t="s">
        <v>28</v>
      </c>
      <c r="X30" s="64">
        <v>4</v>
      </c>
      <c r="Y30" s="147">
        <v>4.03</v>
      </c>
    </row>
    <row r="31" spans="1:25" s="9" customFormat="1" ht="15" customHeight="1" x14ac:dyDescent="0.25">
      <c r="A31" s="79">
        <v>26</v>
      </c>
      <c r="B31" s="455" t="s">
        <v>2</v>
      </c>
      <c r="C31" s="455" t="s">
        <v>20</v>
      </c>
      <c r="D31" s="702">
        <v>2.8687999999999998</v>
      </c>
      <c r="E31" s="304">
        <v>3.23</v>
      </c>
      <c r="F31" s="455" t="s">
        <v>26</v>
      </c>
      <c r="G31" s="455" t="s">
        <v>31</v>
      </c>
      <c r="H31" s="36">
        <v>3.8111111111111109</v>
      </c>
      <c r="I31" s="304">
        <v>3.67</v>
      </c>
      <c r="J31" s="168" t="s">
        <v>56</v>
      </c>
      <c r="K31" s="14" t="s">
        <v>64</v>
      </c>
      <c r="L31" s="36">
        <v>3.766</v>
      </c>
      <c r="M31" s="304">
        <v>3.61</v>
      </c>
      <c r="N31" s="19" t="s">
        <v>0</v>
      </c>
      <c r="O31" s="105" t="s">
        <v>106</v>
      </c>
      <c r="P31" s="60">
        <v>3.91</v>
      </c>
      <c r="Q31" s="127">
        <v>3.76</v>
      </c>
      <c r="R31" s="22" t="s">
        <v>26</v>
      </c>
      <c r="S31" s="346" t="s">
        <v>27</v>
      </c>
      <c r="T31" s="63">
        <v>3.5</v>
      </c>
      <c r="U31" s="169">
        <v>3.28</v>
      </c>
      <c r="V31" s="29" t="s">
        <v>2</v>
      </c>
      <c r="W31" s="106" t="s">
        <v>20</v>
      </c>
      <c r="X31" s="64">
        <v>4</v>
      </c>
      <c r="Y31" s="147">
        <v>4.03</v>
      </c>
    </row>
    <row r="32" spans="1:25" s="9" customFormat="1" ht="15" customHeight="1" x14ac:dyDescent="0.25">
      <c r="A32" s="79">
        <v>27</v>
      </c>
      <c r="B32" s="455" t="s">
        <v>0</v>
      </c>
      <c r="C32" s="455" t="s">
        <v>162</v>
      </c>
      <c r="D32" s="702">
        <v>2.8731999999999993</v>
      </c>
      <c r="E32" s="304">
        <v>3.23</v>
      </c>
      <c r="F32" s="455" t="s">
        <v>67</v>
      </c>
      <c r="G32" s="455" t="s">
        <v>85</v>
      </c>
      <c r="H32" s="36">
        <v>3.8059701492537314</v>
      </c>
      <c r="I32" s="304">
        <v>3.67</v>
      </c>
      <c r="J32" s="38" t="s">
        <v>2</v>
      </c>
      <c r="K32" s="27" t="s">
        <v>19</v>
      </c>
      <c r="L32" s="36">
        <v>3.7549999999999999</v>
      </c>
      <c r="M32" s="304">
        <v>3.61</v>
      </c>
      <c r="N32" s="29" t="s">
        <v>2</v>
      </c>
      <c r="O32" s="296" t="s">
        <v>152</v>
      </c>
      <c r="P32" s="60">
        <v>3.9</v>
      </c>
      <c r="Q32" s="127">
        <v>3.76</v>
      </c>
      <c r="R32" s="29" t="s">
        <v>2</v>
      </c>
      <c r="S32" s="106" t="s">
        <v>16</v>
      </c>
      <c r="T32" s="63">
        <v>3.49</v>
      </c>
      <c r="U32" s="169">
        <v>3.28</v>
      </c>
      <c r="V32" s="19" t="s">
        <v>0</v>
      </c>
      <c r="W32" s="105" t="s">
        <v>156</v>
      </c>
      <c r="X32" s="64">
        <v>4</v>
      </c>
      <c r="Y32" s="147">
        <v>4.03</v>
      </c>
    </row>
    <row r="33" spans="1:25" s="9" customFormat="1" ht="15" customHeight="1" x14ac:dyDescent="0.25">
      <c r="A33" s="79">
        <v>28</v>
      </c>
      <c r="B33" s="455" t="s">
        <v>43</v>
      </c>
      <c r="C33" s="455" t="s">
        <v>82</v>
      </c>
      <c r="D33" s="702">
        <v>2.8462000000000001</v>
      </c>
      <c r="E33" s="304">
        <v>3.23</v>
      </c>
      <c r="F33" s="455" t="s">
        <v>26</v>
      </c>
      <c r="G33" s="455" t="s">
        <v>32</v>
      </c>
      <c r="H33" s="36">
        <v>3.8095238095238093</v>
      </c>
      <c r="I33" s="304">
        <v>3.67</v>
      </c>
      <c r="J33" s="168" t="s">
        <v>26</v>
      </c>
      <c r="K33" s="27" t="s">
        <v>112</v>
      </c>
      <c r="L33" s="36">
        <v>3.742</v>
      </c>
      <c r="M33" s="304">
        <v>3.61</v>
      </c>
      <c r="N33" s="22" t="s">
        <v>34</v>
      </c>
      <c r="O33" s="104" t="s">
        <v>108</v>
      </c>
      <c r="P33" s="60">
        <v>3.88</v>
      </c>
      <c r="Q33" s="127">
        <v>3.76</v>
      </c>
      <c r="R33" s="22" t="s">
        <v>26</v>
      </c>
      <c r="S33" s="106" t="s">
        <v>109</v>
      </c>
      <c r="T33" s="63">
        <v>3.49</v>
      </c>
      <c r="U33" s="169">
        <v>3.28</v>
      </c>
      <c r="V33" s="22" t="s">
        <v>56</v>
      </c>
      <c r="W33" s="104" t="s">
        <v>64</v>
      </c>
      <c r="X33" s="64">
        <v>3.9</v>
      </c>
      <c r="Y33" s="147">
        <v>4.03</v>
      </c>
    </row>
    <row r="34" spans="1:25" s="9" customFormat="1" ht="15" customHeight="1" x14ac:dyDescent="0.25">
      <c r="A34" s="79">
        <v>29</v>
      </c>
      <c r="B34" s="455" t="s">
        <v>2</v>
      </c>
      <c r="C34" s="455" t="s">
        <v>16</v>
      </c>
      <c r="D34" s="702">
        <v>2.8372000000000002</v>
      </c>
      <c r="E34" s="304">
        <v>3.23</v>
      </c>
      <c r="F34" s="455" t="s">
        <v>56</v>
      </c>
      <c r="G34" s="455" t="s">
        <v>64</v>
      </c>
      <c r="H34" s="36">
        <v>3.795918367346939</v>
      </c>
      <c r="I34" s="304">
        <v>3.67</v>
      </c>
      <c r="J34" s="168" t="s">
        <v>26</v>
      </c>
      <c r="K34" s="27" t="s">
        <v>25</v>
      </c>
      <c r="L34" s="36">
        <v>3.7349999999999999</v>
      </c>
      <c r="M34" s="304">
        <v>3.61</v>
      </c>
      <c r="N34" s="294" t="s">
        <v>0</v>
      </c>
      <c r="O34" s="345" t="s">
        <v>77</v>
      </c>
      <c r="P34" s="60">
        <v>3.87</v>
      </c>
      <c r="Q34" s="127">
        <v>3.76</v>
      </c>
      <c r="R34" s="22" t="s">
        <v>67</v>
      </c>
      <c r="S34" s="104" t="s">
        <v>85</v>
      </c>
      <c r="T34" s="63">
        <v>3.46</v>
      </c>
      <c r="U34" s="169">
        <v>3.28</v>
      </c>
      <c r="V34" s="22" t="s">
        <v>34</v>
      </c>
      <c r="W34" s="104" t="s">
        <v>94</v>
      </c>
      <c r="X34" s="64">
        <v>3.9</v>
      </c>
      <c r="Y34" s="147">
        <v>4.03</v>
      </c>
    </row>
    <row r="35" spans="1:25" s="9" customFormat="1" ht="15" customHeight="1" thickBot="1" x14ac:dyDescent="0.3">
      <c r="A35" s="77">
        <v>30</v>
      </c>
      <c r="B35" s="456" t="s">
        <v>56</v>
      </c>
      <c r="C35" s="456" t="s">
        <v>76</v>
      </c>
      <c r="D35" s="703">
        <v>2.7757999999999998</v>
      </c>
      <c r="E35" s="305">
        <v>3.23</v>
      </c>
      <c r="F35" s="456" t="s">
        <v>34</v>
      </c>
      <c r="G35" s="456" t="s">
        <v>36</v>
      </c>
      <c r="H35" s="312">
        <v>3.7931034482758621</v>
      </c>
      <c r="I35" s="305">
        <v>3.67</v>
      </c>
      <c r="J35" s="444" t="s">
        <v>34</v>
      </c>
      <c r="K35" s="17" t="s">
        <v>39</v>
      </c>
      <c r="L35" s="312">
        <v>3.7280000000000002</v>
      </c>
      <c r="M35" s="305">
        <v>3.61</v>
      </c>
      <c r="N35" s="40" t="s">
        <v>34</v>
      </c>
      <c r="O35" s="107" t="s">
        <v>37</v>
      </c>
      <c r="P35" s="95">
        <v>3.87</v>
      </c>
      <c r="Q35" s="85">
        <v>3.76</v>
      </c>
      <c r="R35" s="69" t="s">
        <v>2</v>
      </c>
      <c r="S35" s="350" t="s">
        <v>150</v>
      </c>
      <c r="T35" s="97">
        <v>3.45</v>
      </c>
      <c r="U35" s="170">
        <v>3.28</v>
      </c>
      <c r="V35" s="40" t="s">
        <v>43</v>
      </c>
      <c r="W35" s="107" t="s">
        <v>90</v>
      </c>
      <c r="X35" s="98">
        <v>3.8</v>
      </c>
      <c r="Y35" s="86">
        <v>4.03</v>
      </c>
    </row>
    <row r="36" spans="1:25" s="9" customFormat="1" ht="15" customHeight="1" x14ac:dyDescent="0.25">
      <c r="A36" s="79">
        <v>31</v>
      </c>
      <c r="B36" s="455" t="s">
        <v>2</v>
      </c>
      <c r="C36" s="455" t="s">
        <v>13</v>
      </c>
      <c r="D36" s="702">
        <v>2.7302000000000004</v>
      </c>
      <c r="E36" s="304">
        <v>3.23</v>
      </c>
      <c r="F36" s="455" t="s">
        <v>2</v>
      </c>
      <c r="G36" s="455" t="s">
        <v>153</v>
      </c>
      <c r="H36" s="308">
        <v>3.7808219178082192</v>
      </c>
      <c r="I36" s="304">
        <v>3.67</v>
      </c>
      <c r="J36" s="443" t="s">
        <v>56</v>
      </c>
      <c r="K36" s="82" t="s">
        <v>65</v>
      </c>
      <c r="L36" s="288">
        <v>3.7189999999999999</v>
      </c>
      <c r="M36" s="304">
        <v>3.61</v>
      </c>
      <c r="N36" s="53" t="s">
        <v>2</v>
      </c>
      <c r="O36" s="161" t="s">
        <v>16</v>
      </c>
      <c r="P36" s="99">
        <v>3.86</v>
      </c>
      <c r="Q36" s="133">
        <v>3.76</v>
      </c>
      <c r="R36" s="47" t="s">
        <v>56</v>
      </c>
      <c r="S36" s="109" t="s">
        <v>66</v>
      </c>
      <c r="T36" s="93">
        <v>3.45</v>
      </c>
      <c r="U36" s="171">
        <v>3.28</v>
      </c>
      <c r="V36" s="47" t="s">
        <v>56</v>
      </c>
      <c r="W36" s="103" t="s">
        <v>63</v>
      </c>
      <c r="X36" s="94">
        <v>3.7</v>
      </c>
      <c r="Y36" s="157">
        <v>4.03</v>
      </c>
    </row>
    <row r="37" spans="1:25" s="9" customFormat="1" ht="15" customHeight="1" x14ac:dyDescent="0.25">
      <c r="A37" s="79">
        <v>32</v>
      </c>
      <c r="B37" s="455" t="s">
        <v>34</v>
      </c>
      <c r="C37" s="455" t="s">
        <v>108</v>
      </c>
      <c r="D37" s="702">
        <v>2.7275999999999998</v>
      </c>
      <c r="E37" s="304">
        <v>3.23</v>
      </c>
      <c r="F37" s="455" t="s">
        <v>26</v>
      </c>
      <c r="G37" s="455" t="s">
        <v>99</v>
      </c>
      <c r="H37" s="313">
        <v>3.7758620689655173</v>
      </c>
      <c r="I37" s="304">
        <v>3.67</v>
      </c>
      <c r="J37" s="168" t="s">
        <v>67</v>
      </c>
      <c r="K37" s="14" t="s">
        <v>87</v>
      </c>
      <c r="L37" s="36">
        <v>3.72</v>
      </c>
      <c r="M37" s="304">
        <v>3.61</v>
      </c>
      <c r="N37" s="22" t="s">
        <v>34</v>
      </c>
      <c r="O37" s="108" t="s">
        <v>40</v>
      </c>
      <c r="P37" s="60">
        <v>3.86</v>
      </c>
      <c r="Q37" s="127">
        <v>3.76</v>
      </c>
      <c r="R37" s="22" t="s">
        <v>43</v>
      </c>
      <c r="S37" s="108" t="s">
        <v>42</v>
      </c>
      <c r="T37" s="63">
        <v>3.45</v>
      </c>
      <c r="U37" s="169">
        <v>3.28</v>
      </c>
      <c r="V37" s="22" t="s">
        <v>43</v>
      </c>
      <c r="W37" s="351" t="s">
        <v>146</v>
      </c>
      <c r="X37" s="64">
        <v>3.7</v>
      </c>
      <c r="Y37" s="147">
        <v>4.03</v>
      </c>
    </row>
    <row r="38" spans="1:25" s="9" customFormat="1" ht="15" customHeight="1" x14ac:dyDescent="0.25">
      <c r="A38" s="79">
        <v>33</v>
      </c>
      <c r="B38" s="455" t="s">
        <v>43</v>
      </c>
      <c r="C38" s="455" t="s">
        <v>81</v>
      </c>
      <c r="D38" s="702">
        <v>2.6781999999999999</v>
      </c>
      <c r="E38" s="304">
        <v>3.23</v>
      </c>
      <c r="F38" s="455" t="s">
        <v>2</v>
      </c>
      <c r="G38" s="455" t="s">
        <v>19</v>
      </c>
      <c r="H38" s="36">
        <v>3.7714285714285714</v>
      </c>
      <c r="I38" s="304">
        <v>3.67</v>
      </c>
      <c r="J38" s="75" t="s">
        <v>0</v>
      </c>
      <c r="K38" s="16" t="s">
        <v>106</v>
      </c>
      <c r="L38" s="60">
        <v>3.72</v>
      </c>
      <c r="M38" s="304">
        <v>3.61</v>
      </c>
      <c r="N38" s="22" t="s">
        <v>67</v>
      </c>
      <c r="O38" s="104" t="s">
        <v>88</v>
      </c>
      <c r="P38" s="60">
        <v>3.86</v>
      </c>
      <c r="Q38" s="127">
        <v>3.76</v>
      </c>
      <c r="R38" s="22" t="s">
        <v>67</v>
      </c>
      <c r="S38" s="104" t="s">
        <v>84</v>
      </c>
      <c r="T38" s="63">
        <v>3.45</v>
      </c>
      <c r="U38" s="169">
        <v>3.28</v>
      </c>
      <c r="V38" s="29" t="s">
        <v>2</v>
      </c>
      <c r="W38" s="296" t="s">
        <v>152</v>
      </c>
      <c r="X38" s="64">
        <v>3.7</v>
      </c>
      <c r="Y38" s="147">
        <v>4.03</v>
      </c>
    </row>
    <row r="39" spans="1:25" s="9" customFormat="1" ht="15" customHeight="1" x14ac:dyDescent="0.25">
      <c r="A39" s="79">
        <v>34</v>
      </c>
      <c r="B39" s="455" t="s">
        <v>2</v>
      </c>
      <c r="C39" s="455" t="s">
        <v>1</v>
      </c>
      <c r="D39" s="702">
        <v>2.5745</v>
      </c>
      <c r="E39" s="304">
        <v>3.23</v>
      </c>
      <c r="F39" s="455" t="s">
        <v>43</v>
      </c>
      <c r="G39" s="455" t="s">
        <v>90</v>
      </c>
      <c r="H39" s="36">
        <v>3.7580645161290325</v>
      </c>
      <c r="I39" s="304">
        <v>3.67</v>
      </c>
      <c r="J39" s="38" t="s">
        <v>2</v>
      </c>
      <c r="K39" s="246" t="s">
        <v>149</v>
      </c>
      <c r="L39" s="36">
        <v>3.7083333333333335</v>
      </c>
      <c r="M39" s="304">
        <v>3.61</v>
      </c>
      <c r="N39" s="22" t="s">
        <v>43</v>
      </c>
      <c r="O39" s="104" t="s">
        <v>44</v>
      </c>
      <c r="P39" s="60">
        <v>3.86</v>
      </c>
      <c r="Q39" s="127">
        <v>3.76</v>
      </c>
      <c r="R39" s="22" t="s">
        <v>43</v>
      </c>
      <c r="S39" s="295" t="s">
        <v>146</v>
      </c>
      <c r="T39" s="63">
        <v>3.45</v>
      </c>
      <c r="U39" s="169">
        <v>3.28</v>
      </c>
      <c r="V39" s="22" t="s">
        <v>26</v>
      </c>
      <c r="W39" s="106" t="s">
        <v>31</v>
      </c>
      <c r="X39" s="64">
        <v>3.7</v>
      </c>
      <c r="Y39" s="147">
        <v>4.03</v>
      </c>
    </row>
    <row r="40" spans="1:25" s="9" customFormat="1" ht="15" customHeight="1" x14ac:dyDescent="0.25">
      <c r="A40" s="79">
        <v>35</v>
      </c>
      <c r="B40" s="455" t="s">
        <v>2</v>
      </c>
      <c r="C40" s="455" t="s">
        <v>6</v>
      </c>
      <c r="D40" s="702">
        <v>2.5693000000000001</v>
      </c>
      <c r="E40" s="304">
        <v>3.23</v>
      </c>
      <c r="F40" s="455" t="s">
        <v>2</v>
      </c>
      <c r="G40" s="455" t="s">
        <v>7</v>
      </c>
      <c r="H40" s="36">
        <v>3.75</v>
      </c>
      <c r="I40" s="304">
        <v>3.67</v>
      </c>
      <c r="J40" s="168" t="s">
        <v>26</v>
      </c>
      <c r="K40" s="27" t="s">
        <v>99</v>
      </c>
      <c r="L40" s="313">
        <v>3.71</v>
      </c>
      <c r="M40" s="304">
        <v>3.61</v>
      </c>
      <c r="N40" s="22" t="s">
        <v>43</v>
      </c>
      <c r="O40" s="104" t="s">
        <v>80</v>
      </c>
      <c r="P40" s="60">
        <v>3.85</v>
      </c>
      <c r="Q40" s="127">
        <v>3.76</v>
      </c>
      <c r="R40" s="22" t="s">
        <v>56</v>
      </c>
      <c r="S40" s="111" t="s">
        <v>65</v>
      </c>
      <c r="T40" s="63">
        <v>3.44</v>
      </c>
      <c r="U40" s="169">
        <v>3.28</v>
      </c>
      <c r="V40" s="22" t="s">
        <v>67</v>
      </c>
      <c r="W40" s="104" t="s">
        <v>88</v>
      </c>
      <c r="X40" s="64">
        <v>3.6</v>
      </c>
      <c r="Y40" s="147">
        <v>4.03</v>
      </c>
    </row>
    <row r="41" spans="1:25" s="9" customFormat="1" ht="15" customHeight="1" x14ac:dyDescent="0.25">
      <c r="A41" s="79">
        <v>36</v>
      </c>
      <c r="B41" s="455" t="s">
        <v>2</v>
      </c>
      <c r="C41" s="455" t="s">
        <v>9</v>
      </c>
      <c r="D41" s="702">
        <v>2.5499999999999998</v>
      </c>
      <c r="E41" s="304">
        <v>3.23</v>
      </c>
      <c r="F41" s="455" t="s">
        <v>67</v>
      </c>
      <c r="G41" s="455" t="s">
        <v>86</v>
      </c>
      <c r="H41" s="36">
        <v>3.7402597402597402</v>
      </c>
      <c r="I41" s="304">
        <v>3.67</v>
      </c>
      <c r="J41" s="168" t="s">
        <v>43</v>
      </c>
      <c r="K41" s="14" t="s">
        <v>81</v>
      </c>
      <c r="L41" s="36">
        <v>3.702</v>
      </c>
      <c r="M41" s="304">
        <v>3.61</v>
      </c>
      <c r="N41" s="22" t="s">
        <v>26</v>
      </c>
      <c r="O41" s="106" t="s">
        <v>97</v>
      </c>
      <c r="P41" s="60">
        <v>3.85</v>
      </c>
      <c r="Q41" s="127">
        <v>3.76</v>
      </c>
      <c r="R41" s="22" t="s">
        <v>43</v>
      </c>
      <c r="S41" s="104" t="s">
        <v>50</v>
      </c>
      <c r="T41" s="63">
        <v>3.44</v>
      </c>
      <c r="U41" s="169">
        <v>3.28</v>
      </c>
      <c r="V41" s="22" t="s">
        <v>26</v>
      </c>
      <c r="W41" s="346" t="s">
        <v>27</v>
      </c>
      <c r="X41" s="64">
        <v>3.5</v>
      </c>
      <c r="Y41" s="147">
        <v>4.03</v>
      </c>
    </row>
    <row r="42" spans="1:25" s="9" customFormat="1" ht="15" customHeight="1" x14ac:dyDescent="0.25">
      <c r="A42" s="79">
        <v>37</v>
      </c>
      <c r="B42" s="455" t="s">
        <v>56</v>
      </c>
      <c r="C42" s="455" t="s">
        <v>60</v>
      </c>
      <c r="D42" s="702">
        <v>2.4704999999999999</v>
      </c>
      <c r="E42" s="304">
        <v>3.23</v>
      </c>
      <c r="F42" s="455" t="s">
        <v>43</v>
      </c>
      <c r="G42" s="455" t="s">
        <v>80</v>
      </c>
      <c r="H42" s="36">
        <v>3.7424242424242422</v>
      </c>
      <c r="I42" s="304">
        <v>3.67</v>
      </c>
      <c r="J42" s="168" t="s">
        <v>67</v>
      </c>
      <c r="K42" s="14" t="s">
        <v>88</v>
      </c>
      <c r="L42" s="36">
        <v>3.7</v>
      </c>
      <c r="M42" s="304">
        <v>3.61</v>
      </c>
      <c r="N42" s="29" t="s">
        <v>2</v>
      </c>
      <c r="O42" s="106" t="s">
        <v>12</v>
      </c>
      <c r="P42" s="60">
        <v>3.84</v>
      </c>
      <c r="Q42" s="127">
        <v>3.76</v>
      </c>
      <c r="R42" s="29" t="s">
        <v>2</v>
      </c>
      <c r="S42" s="106" t="s">
        <v>23</v>
      </c>
      <c r="T42" s="63">
        <v>3.42</v>
      </c>
      <c r="U42" s="169">
        <v>3.28</v>
      </c>
      <c r="V42" s="19" t="s">
        <v>0</v>
      </c>
      <c r="W42" s="105" t="s">
        <v>104</v>
      </c>
      <c r="X42" s="64">
        <v>3.5</v>
      </c>
      <c r="Y42" s="147">
        <v>4.03</v>
      </c>
    </row>
    <row r="43" spans="1:25" s="9" customFormat="1" ht="15" customHeight="1" x14ac:dyDescent="0.25">
      <c r="A43" s="79">
        <v>38</v>
      </c>
      <c r="B43" s="455" t="s">
        <v>2</v>
      </c>
      <c r="C43" s="455" t="s">
        <v>15</v>
      </c>
      <c r="D43" s="702">
        <v>2.3725000000000001</v>
      </c>
      <c r="E43" s="304">
        <v>3.23</v>
      </c>
      <c r="F43" s="455" t="s">
        <v>34</v>
      </c>
      <c r="G43" s="455" t="s">
        <v>91</v>
      </c>
      <c r="H43" s="309">
        <v>3.7419354838709675</v>
      </c>
      <c r="I43" s="304">
        <v>3.67</v>
      </c>
      <c r="J43" s="168" t="s">
        <v>43</v>
      </c>
      <c r="K43" s="14" t="s">
        <v>50</v>
      </c>
      <c r="L43" s="36">
        <v>3.6920000000000002</v>
      </c>
      <c r="M43" s="304">
        <v>3.61</v>
      </c>
      <c r="N43" s="22" t="s">
        <v>67</v>
      </c>
      <c r="O43" s="104" t="s">
        <v>86</v>
      </c>
      <c r="P43" s="60">
        <v>3.84</v>
      </c>
      <c r="Q43" s="127">
        <v>3.76</v>
      </c>
      <c r="R43" s="22" t="s">
        <v>26</v>
      </c>
      <c r="S43" s="106" t="s">
        <v>28</v>
      </c>
      <c r="T43" s="63">
        <v>3.41</v>
      </c>
      <c r="U43" s="169">
        <v>3.28</v>
      </c>
      <c r="V43" s="29" t="s">
        <v>2</v>
      </c>
      <c r="W43" s="106" t="s">
        <v>16</v>
      </c>
      <c r="X43" s="64">
        <v>3.4</v>
      </c>
      <c r="Y43" s="147">
        <v>4.03</v>
      </c>
    </row>
    <row r="44" spans="1:25" s="9" customFormat="1" ht="15" customHeight="1" x14ac:dyDescent="0.25">
      <c r="A44" s="79">
        <v>39</v>
      </c>
      <c r="B44" s="455" t="s">
        <v>2</v>
      </c>
      <c r="C44" s="455" t="s">
        <v>151</v>
      </c>
      <c r="D44" s="702">
        <v>2.3461999999999996</v>
      </c>
      <c r="E44" s="304">
        <v>3.23</v>
      </c>
      <c r="F44" s="455" t="s">
        <v>26</v>
      </c>
      <c r="G44" s="455" t="s">
        <v>30</v>
      </c>
      <c r="H44" s="36">
        <v>3.734375</v>
      </c>
      <c r="I44" s="304">
        <v>3.67</v>
      </c>
      <c r="J44" s="168" t="s">
        <v>26</v>
      </c>
      <c r="K44" s="27" t="s">
        <v>29</v>
      </c>
      <c r="L44" s="36">
        <v>3.6840000000000002</v>
      </c>
      <c r="M44" s="304">
        <v>3.61</v>
      </c>
      <c r="N44" s="22" t="s">
        <v>26</v>
      </c>
      <c r="O44" s="346" t="s">
        <v>27</v>
      </c>
      <c r="P44" s="60">
        <v>3.84</v>
      </c>
      <c r="Q44" s="127">
        <v>3.76</v>
      </c>
      <c r="R44" s="29" t="s">
        <v>2</v>
      </c>
      <c r="S44" s="296" t="s">
        <v>153</v>
      </c>
      <c r="T44" s="63">
        <v>3.39</v>
      </c>
      <c r="U44" s="169">
        <v>3.28</v>
      </c>
      <c r="V44" s="22" t="s">
        <v>34</v>
      </c>
      <c r="W44" s="104" t="s">
        <v>75</v>
      </c>
      <c r="X44" s="64">
        <v>3</v>
      </c>
      <c r="Y44" s="147">
        <v>4.03</v>
      </c>
    </row>
    <row r="45" spans="1:25" s="9" customFormat="1" ht="15" customHeight="1" thickBot="1" x14ac:dyDescent="0.3">
      <c r="A45" s="96">
        <v>40</v>
      </c>
      <c r="B45" s="740" t="s">
        <v>67</v>
      </c>
      <c r="C45" s="740" t="s">
        <v>85</v>
      </c>
      <c r="D45" s="439"/>
      <c r="E45" s="306">
        <v>3.23</v>
      </c>
      <c r="F45" s="457" t="s">
        <v>67</v>
      </c>
      <c r="G45" s="457" t="s">
        <v>84</v>
      </c>
      <c r="H45" s="178">
        <v>3.7272727272727271</v>
      </c>
      <c r="I45" s="306">
        <v>3.67</v>
      </c>
      <c r="J45" s="173" t="s">
        <v>43</v>
      </c>
      <c r="K45" s="50" t="s">
        <v>46</v>
      </c>
      <c r="L45" s="178">
        <v>3.6659999999999999</v>
      </c>
      <c r="M45" s="306">
        <v>3.61</v>
      </c>
      <c r="N45" s="24" t="s">
        <v>43</v>
      </c>
      <c r="O45" s="113" t="s">
        <v>90</v>
      </c>
      <c r="P45" s="84">
        <v>3.83</v>
      </c>
      <c r="Q45" s="130">
        <v>3.76</v>
      </c>
      <c r="R45" s="24" t="s">
        <v>67</v>
      </c>
      <c r="S45" s="113" t="s">
        <v>88</v>
      </c>
      <c r="T45" s="66">
        <v>3.39</v>
      </c>
      <c r="U45" s="174">
        <v>3.28</v>
      </c>
      <c r="V45" s="31" t="s">
        <v>2</v>
      </c>
      <c r="W45" s="290" t="s">
        <v>21</v>
      </c>
      <c r="X45" s="67">
        <v>3</v>
      </c>
      <c r="Y45" s="153">
        <v>4.03</v>
      </c>
    </row>
    <row r="46" spans="1:25" s="9" customFormat="1" ht="15" customHeight="1" x14ac:dyDescent="0.25">
      <c r="A46" s="102">
        <v>41</v>
      </c>
      <c r="B46" s="741" t="s">
        <v>67</v>
      </c>
      <c r="C46" s="741" t="s">
        <v>87</v>
      </c>
      <c r="D46" s="139"/>
      <c r="E46" s="307">
        <v>3.23</v>
      </c>
      <c r="F46" s="458" t="s">
        <v>2</v>
      </c>
      <c r="G46" s="458" t="s">
        <v>4</v>
      </c>
      <c r="H46" s="308">
        <v>3.7234042553191489</v>
      </c>
      <c r="I46" s="307">
        <v>3.67</v>
      </c>
      <c r="J46" s="440" t="s">
        <v>34</v>
      </c>
      <c r="K46" s="263" t="s">
        <v>33</v>
      </c>
      <c r="L46" s="314">
        <v>3.6659999999999999</v>
      </c>
      <c r="M46" s="307">
        <v>3.61</v>
      </c>
      <c r="N46" s="30" t="s">
        <v>2</v>
      </c>
      <c r="O46" s="114" t="s">
        <v>10</v>
      </c>
      <c r="P46" s="92">
        <v>3.82</v>
      </c>
      <c r="Q46" s="125">
        <v>3.76</v>
      </c>
      <c r="R46" s="20" t="s">
        <v>0</v>
      </c>
      <c r="S46" s="282" t="s">
        <v>106</v>
      </c>
      <c r="T46" s="100">
        <v>3.38</v>
      </c>
      <c r="U46" s="172">
        <v>3.28</v>
      </c>
      <c r="V46" s="22" t="s">
        <v>67</v>
      </c>
      <c r="W46" s="14" t="s">
        <v>85</v>
      </c>
      <c r="X46" s="94"/>
      <c r="Y46" s="145">
        <v>4.03</v>
      </c>
    </row>
    <row r="47" spans="1:25" s="9" customFormat="1" ht="15" customHeight="1" x14ac:dyDescent="0.25">
      <c r="A47" s="79">
        <v>42</v>
      </c>
      <c r="B47" s="739" t="s">
        <v>67</v>
      </c>
      <c r="C47" s="739" t="s">
        <v>83</v>
      </c>
      <c r="D47" s="143"/>
      <c r="E47" s="304">
        <v>3.23</v>
      </c>
      <c r="F47" s="455" t="s">
        <v>67</v>
      </c>
      <c r="G47" s="455" t="s">
        <v>145</v>
      </c>
      <c r="H47" s="36">
        <v>3.7179487179487181</v>
      </c>
      <c r="I47" s="304">
        <v>3.67</v>
      </c>
      <c r="J47" s="42" t="s">
        <v>2</v>
      </c>
      <c r="K47" s="259" t="s">
        <v>150</v>
      </c>
      <c r="L47" s="288">
        <v>3.6557377049180326</v>
      </c>
      <c r="M47" s="304">
        <v>3.61</v>
      </c>
      <c r="N47" s="22" t="s">
        <v>26</v>
      </c>
      <c r="O47" s="114" t="s">
        <v>31</v>
      </c>
      <c r="P47" s="60">
        <v>3.82</v>
      </c>
      <c r="Q47" s="127">
        <v>3.76</v>
      </c>
      <c r="R47" s="22" t="s">
        <v>56</v>
      </c>
      <c r="S47" s="291" t="s">
        <v>62</v>
      </c>
      <c r="T47" s="63">
        <v>3.38</v>
      </c>
      <c r="U47" s="169">
        <v>3.28</v>
      </c>
      <c r="V47" s="22" t="s">
        <v>67</v>
      </c>
      <c r="W47" s="14" t="s">
        <v>89</v>
      </c>
      <c r="X47" s="64"/>
      <c r="Y47" s="147">
        <v>4.03</v>
      </c>
    </row>
    <row r="48" spans="1:25" s="9" customFormat="1" ht="15" customHeight="1" x14ac:dyDescent="0.25">
      <c r="A48" s="79">
        <v>43</v>
      </c>
      <c r="B48" s="739" t="s">
        <v>67</v>
      </c>
      <c r="C48" s="739" t="s">
        <v>84</v>
      </c>
      <c r="D48" s="143"/>
      <c r="E48" s="304">
        <v>3.23</v>
      </c>
      <c r="F48" s="455" t="s">
        <v>43</v>
      </c>
      <c r="G48" s="455" t="s">
        <v>48</v>
      </c>
      <c r="H48" s="36">
        <v>3.7058823529411766</v>
      </c>
      <c r="I48" s="304">
        <v>3.67</v>
      </c>
      <c r="J48" s="168" t="s">
        <v>34</v>
      </c>
      <c r="K48" s="14" t="s">
        <v>40</v>
      </c>
      <c r="L48" s="309">
        <v>3.66</v>
      </c>
      <c r="M48" s="304">
        <v>3.61</v>
      </c>
      <c r="N48" s="22" t="s">
        <v>56</v>
      </c>
      <c r="O48" s="291" t="s">
        <v>62</v>
      </c>
      <c r="P48" s="60">
        <v>3.8</v>
      </c>
      <c r="Q48" s="127">
        <v>3.76</v>
      </c>
      <c r="R48" s="22" t="s">
        <v>34</v>
      </c>
      <c r="S48" s="108" t="s">
        <v>36</v>
      </c>
      <c r="T48" s="63">
        <v>3.37</v>
      </c>
      <c r="U48" s="169">
        <v>3.28</v>
      </c>
      <c r="V48" s="22" t="s">
        <v>67</v>
      </c>
      <c r="W48" s="14" t="s">
        <v>86</v>
      </c>
      <c r="X48" s="64"/>
      <c r="Y48" s="147">
        <v>4.03</v>
      </c>
    </row>
    <row r="49" spans="1:25" s="9" customFormat="1" ht="15" customHeight="1" x14ac:dyDescent="0.25">
      <c r="A49" s="79">
        <v>44</v>
      </c>
      <c r="B49" s="739" t="s">
        <v>67</v>
      </c>
      <c r="C49" s="739" t="s">
        <v>89</v>
      </c>
      <c r="D49" s="143"/>
      <c r="E49" s="304">
        <v>3.23</v>
      </c>
      <c r="F49" s="455" t="s">
        <v>26</v>
      </c>
      <c r="G49" s="455" t="s">
        <v>29</v>
      </c>
      <c r="H49" s="36">
        <v>3.6969696969696968</v>
      </c>
      <c r="I49" s="304">
        <v>3.67</v>
      </c>
      <c r="J49" s="168" t="s">
        <v>56</v>
      </c>
      <c r="K49" s="14" t="s">
        <v>61</v>
      </c>
      <c r="L49" s="36">
        <v>3.657</v>
      </c>
      <c r="M49" s="304">
        <v>3.61</v>
      </c>
      <c r="N49" s="22" t="s">
        <v>43</v>
      </c>
      <c r="O49" s="104" t="s">
        <v>52</v>
      </c>
      <c r="P49" s="60">
        <v>3.79</v>
      </c>
      <c r="Q49" s="127">
        <v>3.76</v>
      </c>
      <c r="R49" s="29" t="s">
        <v>2</v>
      </c>
      <c r="S49" s="106" t="s">
        <v>21</v>
      </c>
      <c r="T49" s="63">
        <v>3.36</v>
      </c>
      <c r="U49" s="169">
        <v>3.28</v>
      </c>
      <c r="V49" s="22" t="s">
        <v>67</v>
      </c>
      <c r="W49" s="244" t="s">
        <v>145</v>
      </c>
      <c r="X49" s="64"/>
      <c r="Y49" s="147">
        <v>4.03</v>
      </c>
    </row>
    <row r="50" spans="1:25" s="9" customFormat="1" ht="15" customHeight="1" x14ac:dyDescent="0.25">
      <c r="A50" s="79">
        <v>45</v>
      </c>
      <c r="B50" s="739" t="s">
        <v>67</v>
      </c>
      <c r="C50" s="739" t="s">
        <v>86</v>
      </c>
      <c r="D50" s="143"/>
      <c r="E50" s="304">
        <v>3.23</v>
      </c>
      <c r="F50" s="455" t="s">
        <v>2</v>
      </c>
      <c r="G50" s="455" t="s">
        <v>18</v>
      </c>
      <c r="H50" s="36">
        <v>3.6944444444444446</v>
      </c>
      <c r="I50" s="304">
        <v>3.67</v>
      </c>
      <c r="J50" s="38" t="s">
        <v>2</v>
      </c>
      <c r="K50" s="27" t="s">
        <v>16</v>
      </c>
      <c r="L50" s="36">
        <v>3.6511627906976742</v>
      </c>
      <c r="M50" s="304">
        <v>3.61</v>
      </c>
      <c r="N50" s="22" t="s">
        <v>34</v>
      </c>
      <c r="O50" s="104" t="s">
        <v>38</v>
      </c>
      <c r="P50" s="60">
        <v>3.79</v>
      </c>
      <c r="Q50" s="127">
        <v>3.76</v>
      </c>
      <c r="R50" s="29" t="s">
        <v>2</v>
      </c>
      <c r="S50" s="296" t="s">
        <v>152</v>
      </c>
      <c r="T50" s="63">
        <v>3.34</v>
      </c>
      <c r="U50" s="169">
        <v>3.28</v>
      </c>
      <c r="V50" s="22" t="s">
        <v>56</v>
      </c>
      <c r="W50" s="15" t="s">
        <v>66</v>
      </c>
      <c r="X50" s="64"/>
      <c r="Y50" s="147">
        <v>4.03</v>
      </c>
    </row>
    <row r="51" spans="1:25" s="9" customFormat="1" ht="15" customHeight="1" x14ac:dyDescent="0.25">
      <c r="A51" s="79">
        <v>46</v>
      </c>
      <c r="B51" s="739" t="s">
        <v>56</v>
      </c>
      <c r="C51" s="739" t="s">
        <v>63</v>
      </c>
      <c r="D51" s="143"/>
      <c r="E51" s="304">
        <v>3.23</v>
      </c>
      <c r="F51" s="455" t="s">
        <v>2</v>
      </c>
      <c r="G51" s="455" t="s">
        <v>21</v>
      </c>
      <c r="H51" s="36">
        <v>3.6875</v>
      </c>
      <c r="I51" s="304">
        <v>3.67</v>
      </c>
      <c r="J51" s="168" t="s">
        <v>43</v>
      </c>
      <c r="K51" s="14" t="s">
        <v>82</v>
      </c>
      <c r="L51" s="36">
        <v>3.645</v>
      </c>
      <c r="M51" s="304">
        <v>3.61</v>
      </c>
      <c r="N51" s="29" t="s">
        <v>2</v>
      </c>
      <c r="O51" s="106" t="s">
        <v>19</v>
      </c>
      <c r="P51" s="60">
        <v>3.78</v>
      </c>
      <c r="Q51" s="127">
        <v>3.76</v>
      </c>
      <c r="R51" s="29" t="s">
        <v>2</v>
      </c>
      <c r="S51" s="106" t="s">
        <v>14</v>
      </c>
      <c r="T51" s="63">
        <v>3.34</v>
      </c>
      <c r="U51" s="169">
        <v>3.28</v>
      </c>
      <c r="V51" s="22" t="s">
        <v>56</v>
      </c>
      <c r="W51" s="15" t="s">
        <v>107</v>
      </c>
      <c r="X51" s="64"/>
      <c r="Y51" s="147">
        <v>4.03</v>
      </c>
    </row>
    <row r="52" spans="1:25" s="9" customFormat="1" ht="15" customHeight="1" x14ac:dyDescent="0.25">
      <c r="A52" s="79">
        <v>47</v>
      </c>
      <c r="B52" s="739" t="s">
        <v>56</v>
      </c>
      <c r="C52" s="739" t="s">
        <v>61</v>
      </c>
      <c r="D52" s="143"/>
      <c r="E52" s="304">
        <v>3.23</v>
      </c>
      <c r="F52" s="455" t="s">
        <v>43</v>
      </c>
      <c r="G52" s="455" t="s">
        <v>82</v>
      </c>
      <c r="H52" s="36">
        <v>3.6749999999999998</v>
      </c>
      <c r="I52" s="304">
        <v>3.67</v>
      </c>
      <c r="J52" s="168" t="s">
        <v>34</v>
      </c>
      <c r="K52" s="14" t="s">
        <v>38</v>
      </c>
      <c r="L52" s="309">
        <v>3.6459999999999999</v>
      </c>
      <c r="M52" s="304">
        <v>3.61</v>
      </c>
      <c r="N52" s="29" t="s">
        <v>2</v>
      </c>
      <c r="O52" s="106" t="s">
        <v>7</v>
      </c>
      <c r="P52" s="60">
        <v>3.78</v>
      </c>
      <c r="Q52" s="127">
        <v>3.76</v>
      </c>
      <c r="R52" s="29" t="s">
        <v>2</v>
      </c>
      <c r="S52" s="106" t="s">
        <v>19</v>
      </c>
      <c r="T52" s="63">
        <v>3.33</v>
      </c>
      <c r="U52" s="169">
        <v>3.28</v>
      </c>
      <c r="V52" s="22" t="s">
        <v>56</v>
      </c>
      <c r="W52" s="15" t="s">
        <v>68</v>
      </c>
      <c r="X52" s="64"/>
      <c r="Y52" s="147">
        <v>4.03</v>
      </c>
    </row>
    <row r="53" spans="1:25" s="9" customFormat="1" ht="15" customHeight="1" x14ac:dyDescent="0.25">
      <c r="A53" s="79">
        <v>48</v>
      </c>
      <c r="B53" s="739" t="s">
        <v>56</v>
      </c>
      <c r="C53" s="739" t="s">
        <v>64</v>
      </c>
      <c r="D53" s="143"/>
      <c r="E53" s="304">
        <v>3.23</v>
      </c>
      <c r="F53" s="455" t="s">
        <v>56</v>
      </c>
      <c r="G53" s="455" t="s">
        <v>63</v>
      </c>
      <c r="H53" s="36">
        <v>3.6825396825396823</v>
      </c>
      <c r="I53" s="304">
        <v>3.67</v>
      </c>
      <c r="J53" s="168" t="s">
        <v>43</v>
      </c>
      <c r="K53" s="14" t="s">
        <v>48</v>
      </c>
      <c r="L53" s="36">
        <v>3.645</v>
      </c>
      <c r="M53" s="304">
        <v>3.61</v>
      </c>
      <c r="N53" s="22" t="s">
        <v>43</v>
      </c>
      <c r="O53" s="104" t="s">
        <v>82</v>
      </c>
      <c r="P53" s="60">
        <v>3.78</v>
      </c>
      <c r="Q53" s="127">
        <v>3.76</v>
      </c>
      <c r="R53" s="22" t="s">
        <v>56</v>
      </c>
      <c r="S53" s="104" t="s">
        <v>63</v>
      </c>
      <c r="T53" s="63">
        <v>3.33</v>
      </c>
      <c r="U53" s="169">
        <v>3.28</v>
      </c>
      <c r="V53" s="22" t="s">
        <v>56</v>
      </c>
      <c r="W53" s="15" t="s">
        <v>62</v>
      </c>
      <c r="X53" s="64"/>
      <c r="Y53" s="147">
        <v>4.03</v>
      </c>
    </row>
    <row r="54" spans="1:25" s="9" customFormat="1" ht="15" customHeight="1" x14ac:dyDescent="0.25">
      <c r="A54" s="79">
        <v>49</v>
      </c>
      <c r="B54" s="739" t="s">
        <v>56</v>
      </c>
      <c r="C54" s="739" t="s">
        <v>65</v>
      </c>
      <c r="D54" s="143"/>
      <c r="E54" s="304">
        <v>3.23</v>
      </c>
      <c r="F54" s="455" t="s">
        <v>26</v>
      </c>
      <c r="G54" s="455" t="s">
        <v>97</v>
      </c>
      <c r="H54" s="36">
        <v>3.6727272727272728</v>
      </c>
      <c r="I54" s="304">
        <v>3.67</v>
      </c>
      <c r="J54" s="168" t="s">
        <v>34</v>
      </c>
      <c r="K54" s="14" t="s">
        <v>108</v>
      </c>
      <c r="L54" s="309">
        <v>3.6440000000000001</v>
      </c>
      <c r="M54" s="304">
        <v>3.61</v>
      </c>
      <c r="N54" s="22" t="s">
        <v>56</v>
      </c>
      <c r="O54" s="111" t="s">
        <v>65</v>
      </c>
      <c r="P54" s="60">
        <v>3.77</v>
      </c>
      <c r="Q54" s="127">
        <v>3.76</v>
      </c>
      <c r="R54" s="22" t="s">
        <v>34</v>
      </c>
      <c r="S54" s="104" t="s">
        <v>91</v>
      </c>
      <c r="T54" s="63">
        <v>3.33</v>
      </c>
      <c r="U54" s="169">
        <v>3.28</v>
      </c>
      <c r="V54" s="22" t="s">
        <v>56</v>
      </c>
      <c r="W54" s="15" t="s">
        <v>59</v>
      </c>
      <c r="X54" s="64"/>
      <c r="Y54" s="147">
        <v>4.03</v>
      </c>
    </row>
    <row r="55" spans="1:25" s="9" customFormat="1" ht="15" customHeight="1" thickBot="1" x14ac:dyDescent="0.3">
      <c r="A55" s="77">
        <v>50</v>
      </c>
      <c r="B55" s="742" t="s">
        <v>56</v>
      </c>
      <c r="C55" s="742" t="s">
        <v>66</v>
      </c>
      <c r="D55" s="643"/>
      <c r="E55" s="305">
        <v>3.23</v>
      </c>
      <c r="F55" s="457" t="s">
        <v>34</v>
      </c>
      <c r="G55" s="457" t="s">
        <v>35</v>
      </c>
      <c r="H55" s="312">
        <v>3.6666666666666665</v>
      </c>
      <c r="I55" s="306">
        <v>3.67</v>
      </c>
      <c r="J55" s="445" t="s">
        <v>0</v>
      </c>
      <c r="K55" s="357" t="s">
        <v>77</v>
      </c>
      <c r="L55" s="358">
        <v>3.64</v>
      </c>
      <c r="M55" s="306">
        <v>3.61</v>
      </c>
      <c r="N55" s="69" t="s">
        <v>2</v>
      </c>
      <c r="O55" s="350" t="s">
        <v>149</v>
      </c>
      <c r="P55" s="84">
        <v>3.76</v>
      </c>
      <c r="Q55" s="130">
        <v>3.76</v>
      </c>
      <c r="R55" s="40" t="s">
        <v>34</v>
      </c>
      <c r="S55" s="107" t="s">
        <v>39</v>
      </c>
      <c r="T55" s="97">
        <v>3.33</v>
      </c>
      <c r="U55" s="174">
        <v>3.28</v>
      </c>
      <c r="V55" s="40" t="s">
        <v>56</v>
      </c>
      <c r="W55" s="41" t="s">
        <v>60</v>
      </c>
      <c r="X55" s="98"/>
      <c r="Y55" s="153">
        <v>4.03</v>
      </c>
    </row>
    <row r="56" spans="1:25" s="9" customFormat="1" ht="15" customHeight="1" x14ac:dyDescent="0.25">
      <c r="A56" s="102">
        <v>51</v>
      </c>
      <c r="B56" s="741" t="s">
        <v>56</v>
      </c>
      <c r="C56" s="741" t="s">
        <v>107</v>
      </c>
      <c r="D56" s="139"/>
      <c r="E56" s="307">
        <v>3.23</v>
      </c>
      <c r="F56" s="458" t="s">
        <v>26</v>
      </c>
      <c r="G56" s="458" t="s">
        <v>25</v>
      </c>
      <c r="H56" s="288">
        <v>3.6666666666666665</v>
      </c>
      <c r="I56" s="307">
        <v>3.67</v>
      </c>
      <c r="J56" s="440" t="s">
        <v>56</v>
      </c>
      <c r="K56" s="71" t="s">
        <v>62</v>
      </c>
      <c r="L56" s="308">
        <v>3.6360000000000001</v>
      </c>
      <c r="M56" s="307">
        <v>3.61</v>
      </c>
      <c r="N56" s="53" t="s">
        <v>2</v>
      </c>
      <c r="O56" s="297" t="s">
        <v>151</v>
      </c>
      <c r="P56" s="92">
        <v>3.76</v>
      </c>
      <c r="Q56" s="125">
        <v>3.76</v>
      </c>
      <c r="R56" s="47" t="s">
        <v>26</v>
      </c>
      <c r="S56" s="161" t="s">
        <v>29</v>
      </c>
      <c r="T56" s="93">
        <v>3.31</v>
      </c>
      <c r="U56" s="172">
        <v>3.28</v>
      </c>
      <c r="V56" s="47" t="s">
        <v>56</v>
      </c>
      <c r="W56" s="71" t="s">
        <v>57</v>
      </c>
      <c r="X56" s="94"/>
      <c r="Y56" s="145">
        <v>4.03</v>
      </c>
    </row>
    <row r="57" spans="1:25" s="9" customFormat="1" ht="15" customHeight="1" x14ac:dyDescent="0.25">
      <c r="A57" s="79">
        <v>52</v>
      </c>
      <c r="B57" s="739" t="s">
        <v>56</v>
      </c>
      <c r="C57" s="739" t="s">
        <v>68</v>
      </c>
      <c r="D57" s="143"/>
      <c r="E57" s="304">
        <v>3.23</v>
      </c>
      <c r="F57" s="455" t="s">
        <v>2</v>
      </c>
      <c r="G57" s="455" t="s">
        <v>3</v>
      </c>
      <c r="H57" s="36">
        <v>3.6666666666666665</v>
      </c>
      <c r="I57" s="304">
        <v>3.67</v>
      </c>
      <c r="J57" s="168" t="s">
        <v>56</v>
      </c>
      <c r="K57" s="15" t="s">
        <v>66</v>
      </c>
      <c r="L57" s="36">
        <v>3.6320000000000001</v>
      </c>
      <c r="M57" s="304">
        <v>3.61</v>
      </c>
      <c r="N57" s="22" t="s">
        <v>67</v>
      </c>
      <c r="O57" s="351" t="s">
        <v>145</v>
      </c>
      <c r="P57" s="60">
        <v>3.76</v>
      </c>
      <c r="Q57" s="127">
        <v>3.76</v>
      </c>
      <c r="R57" s="22" t="s">
        <v>67</v>
      </c>
      <c r="S57" s="108" t="s">
        <v>89</v>
      </c>
      <c r="T57" s="63">
        <v>3.31</v>
      </c>
      <c r="U57" s="169">
        <v>3.28</v>
      </c>
      <c r="V57" s="22" t="s">
        <v>56</v>
      </c>
      <c r="W57" s="16" t="s">
        <v>58</v>
      </c>
      <c r="X57" s="64"/>
      <c r="Y57" s="147">
        <v>4.03</v>
      </c>
    </row>
    <row r="58" spans="1:25" s="9" customFormat="1" ht="15" customHeight="1" x14ac:dyDescent="0.25">
      <c r="A58" s="79">
        <v>53</v>
      </c>
      <c r="B58" s="739" t="s">
        <v>56</v>
      </c>
      <c r="C58" s="739" t="s">
        <v>62</v>
      </c>
      <c r="D58" s="143"/>
      <c r="E58" s="304">
        <v>3.23</v>
      </c>
      <c r="F58" s="455" t="s">
        <v>2</v>
      </c>
      <c r="G58" s="455" t="s">
        <v>149</v>
      </c>
      <c r="H58" s="316">
        <v>3.6567164179104479</v>
      </c>
      <c r="I58" s="304">
        <v>3.67</v>
      </c>
      <c r="J58" s="168" t="s">
        <v>34</v>
      </c>
      <c r="K58" s="245" t="s">
        <v>135</v>
      </c>
      <c r="L58" s="315">
        <v>3.6070000000000002</v>
      </c>
      <c r="M58" s="304">
        <v>3.61</v>
      </c>
      <c r="N58" s="22" t="s">
        <v>26</v>
      </c>
      <c r="O58" s="106" t="s">
        <v>30</v>
      </c>
      <c r="P58" s="60">
        <v>3.75</v>
      </c>
      <c r="Q58" s="127">
        <v>3.76</v>
      </c>
      <c r="R58" s="22" t="s">
        <v>34</v>
      </c>
      <c r="S58" s="104" t="s">
        <v>93</v>
      </c>
      <c r="T58" s="63">
        <v>3.3</v>
      </c>
      <c r="U58" s="169">
        <v>3.28</v>
      </c>
      <c r="V58" s="22" t="s">
        <v>56</v>
      </c>
      <c r="W58" s="15" t="s">
        <v>76</v>
      </c>
      <c r="X58" s="64"/>
      <c r="Y58" s="147">
        <v>4.03</v>
      </c>
    </row>
    <row r="59" spans="1:25" s="9" customFormat="1" ht="15" customHeight="1" x14ac:dyDescent="0.25">
      <c r="A59" s="79">
        <v>54</v>
      </c>
      <c r="B59" s="739" t="s">
        <v>56</v>
      </c>
      <c r="C59" s="739" t="s">
        <v>59</v>
      </c>
      <c r="D59" s="143"/>
      <c r="E59" s="304">
        <v>3.23</v>
      </c>
      <c r="F59" s="455" t="s">
        <v>2</v>
      </c>
      <c r="G59" s="455" t="s">
        <v>13</v>
      </c>
      <c r="H59" s="36">
        <v>3.657142857142857</v>
      </c>
      <c r="I59" s="304">
        <v>3.67</v>
      </c>
      <c r="J59" s="168" t="s">
        <v>43</v>
      </c>
      <c r="K59" s="244" t="s">
        <v>146</v>
      </c>
      <c r="L59" s="316">
        <v>3.5880000000000001</v>
      </c>
      <c r="M59" s="304">
        <v>3.61</v>
      </c>
      <c r="N59" s="22" t="s">
        <v>67</v>
      </c>
      <c r="O59" s="104" t="s">
        <v>89</v>
      </c>
      <c r="P59" s="60">
        <v>3.75</v>
      </c>
      <c r="Q59" s="127">
        <v>3.76</v>
      </c>
      <c r="R59" s="29" t="s">
        <v>2</v>
      </c>
      <c r="S59" s="106" t="s">
        <v>17</v>
      </c>
      <c r="T59" s="63">
        <v>3.29</v>
      </c>
      <c r="U59" s="169">
        <v>3.28</v>
      </c>
      <c r="V59" s="22" t="s">
        <v>56</v>
      </c>
      <c r="W59" s="15" t="s">
        <v>55</v>
      </c>
      <c r="X59" s="64"/>
      <c r="Y59" s="147">
        <v>4.03</v>
      </c>
    </row>
    <row r="60" spans="1:25" s="9" customFormat="1" ht="15" customHeight="1" x14ac:dyDescent="0.25">
      <c r="A60" s="79">
        <v>55</v>
      </c>
      <c r="B60" s="739" t="s">
        <v>56</v>
      </c>
      <c r="C60" s="739" t="s">
        <v>57</v>
      </c>
      <c r="D60" s="143"/>
      <c r="E60" s="304">
        <v>3.23</v>
      </c>
      <c r="F60" s="455" t="s">
        <v>2</v>
      </c>
      <c r="G60" s="455" t="s">
        <v>150</v>
      </c>
      <c r="H60" s="36">
        <v>3.640625</v>
      </c>
      <c r="I60" s="304">
        <v>3.67</v>
      </c>
      <c r="J60" s="38" t="s">
        <v>2</v>
      </c>
      <c r="K60" s="246" t="s">
        <v>153</v>
      </c>
      <c r="L60" s="36">
        <v>3.5820895522388061</v>
      </c>
      <c r="M60" s="304">
        <v>3.61</v>
      </c>
      <c r="N60" s="22" t="s">
        <v>26</v>
      </c>
      <c r="O60" s="106" t="s">
        <v>96</v>
      </c>
      <c r="P60" s="60">
        <v>3.75</v>
      </c>
      <c r="Q60" s="127">
        <v>3.76</v>
      </c>
      <c r="R60" s="19" t="s">
        <v>0</v>
      </c>
      <c r="S60" s="105" t="s">
        <v>104</v>
      </c>
      <c r="T60" s="63">
        <v>3.29</v>
      </c>
      <c r="U60" s="169">
        <v>3.28</v>
      </c>
      <c r="V60" s="22" t="s">
        <v>43</v>
      </c>
      <c r="W60" s="14" t="s">
        <v>82</v>
      </c>
      <c r="X60" s="64"/>
      <c r="Y60" s="147">
        <v>4.03</v>
      </c>
    </row>
    <row r="61" spans="1:25" s="9" customFormat="1" ht="15" customHeight="1" x14ac:dyDescent="0.25">
      <c r="A61" s="79">
        <v>56</v>
      </c>
      <c r="B61" s="739" t="s">
        <v>56</v>
      </c>
      <c r="C61" s="739" t="s">
        <v>58</v>
      </c>
      <c r="D61" s="143"/>
      <c r="E61" s="304">
        <v>3.23</v>
      </c>
      <c r="F61" s="455" t="s">
        <v>2</v>
      </c>
      <c r="G61" s="455" t="s">
        <v>24</v>
      </c>
      <c r="H61" s="36">
        <v>3.6382978723404253</v>
      </c>
      <c r="I61" s="304">
        <v>3.67</v>
      </c>
      <c r="J61" s="168" t="s">
        <v>26</v>
      </c>
      <c r="K61" s="27" t="s">
        <v>97</v>
      </c>
      <c r="L61" s="36">
        <v>3.58</v>
      </c>
      <c r="M61" s="304">
        <v>3.61</v>
      </c>
      <c r="N61" s="22" t="s">
        <v>43</v>
      </c>
      <c r="O61" s="295" t="s">
        <v>146</v>
      </c>
      <c r="P61" s="60">
        <v>3.74</v>
      </c>
      <c r="Q61" s="127">
        <v>3.76</v>
      </c>
      <c r="R61" s="22" t="s">
        <v>34</v>
      </c>
      <c r="S61" s="340" t="s">
        <v>135</v>
      </c>
      <c r="T61" s="63">
        <v>3.28</v>
      </c>
      <c r="U61" s="169">
        <v>3.28</v>
      </c>
      <c r="V61" s="22" t="s">
        <v>43</v>
      </c>
      <c r="W61" s="14" t="s">
        <v>81</v>
      </c>
      <c r="X61" s="64"/>
      <c r="Y61" s="147">
        <v>4.03</v>
      </c>
    </row>
    <row r="62" spans="1:25" s="9" customFormat="1" ht="15" customHeight="1" x14ac:dyDescent="0.25">
      <c r="A62" s="79">
        <v>57</v>
      </c>
      <c r="B62" s="739" t="s">
        <v>56</v>
      </c>
      <c r="C62" s="739" t="s">
        <v>55</v>
      </c>
      <c r="D62" s="143"/>
      <c r="E62" s="304">
        <v>3.23</v>
      </c>
      <c r="F62" s="455" t="s">
        <v>26</v>
      </c>
      <c r="G62" s="455" t="s">
        <v>28</v>
      </c>
      <c r="H62" s="36">
        <v>3.6363636363636362</v>
      </c>
      <c r="I62" s="304">
        <v>3.67</v>
      </c>
      <c r="J62" s="168" t="s">
        <v>26</v>
      </c>
      <c r="K62" s="27" t="s">
        <v>28</v>
      </c>
      <c r="L62" s="36">
        <v>3.5750000000000002</v>
      </c>
      <c r="M62" s="304">
        <v>3.61</v>
      </c>
      <c r="N62" s="29" t="s">
        <v>2</v>
      </c>
      <c r="O62" s="296" t="s">
        <v>153</v>
      </c>
      <c r="P62" s="60">
        <v>3.74</v>
      </c>
      <c r="Q62" s="127">
        <v>3.76</v>
      </c>
      <c r="R62" s="22" t="s">
        <v>34</v>
      </c>
      <c r="S62" s="104" t="s">
        <v>38</v>
      </c>
      <c r="T62" s="63">
        <v>3.28</v>
      </c>
      <c r="U62" s="169">
        <v>3.28</v>
      </c>
      <c r="V62" s="22" t="s">
        <v>43</v>
      </c>
      <c r="W62" s="14" t="s">
        <v>80</v>
      </c>
      <c r="X62" s="64"/>
      <c r="Y62" s="147">
        <v>4.03</v>
      </c>
    </row>
    <row r="63" spans="1:25" s="9" customFormat="1" ht="15" customHeight="1" x14ac:dyDescent="0.25">
      <c r="A63" s="79">
        <v>58</v>
      </c>
      <c r="B63" s="739" t="s">
        <v>43</v>
      </c>
      <c r="C63" s="739" t="s">
        <v>146</v>
      </c>
      <c r="D63" s="143"/>
      <c r="E63" s="304">
        <v>3.23</v>
      </c>
      <c r="F63" s="455" t="s">
        <v>2</v>
      </c>
      <c r="G63" s="455" t="s">
        <v>23</v>
      </c>
      <c r="H63" s="178">
        <v>3.641025641025641</v>
      </c>
      <c r="I63" s="304">
        <v>3.67</v>
      </c>
      <c r="J63" s="168" t="s">
        <v>67</v>
      </c>
      <c r="K63" s="14" t="s">
        <v>89</v>
      </c>
      <c r="L63" s="36">
        <v>3.577</v>
      </c>
      <c r="M63" s="304">
        <v>3.61</v>
      </c>
      <c r="N63" s="22" t="s">
        <v>43</v>
      </c>
      <c r="O63" s="104" t="s">
        <v>49</v>
      </c>
      <c r="P63" s="60">
        <v>3.74</v>
      </c>
      <c r="Q63" s="127">
        <v>3.76</v>
      </c>
      <c r="R63" s="22" t="s">
        <v>26</v>
      </c>
      <c r="S63" s="106" t="s">
        <v>100</v>
      </c>
      <c r="T63" s="63">
        <v>3.27</v>
      </c>
      <c r="U63" s="169">
        <v>3.28</v>
      </c>
      <c r="V63" s="22" t="s">
        <v>43</v>
      </c>
      <c r="W63" s="14" t="s">
        <v>48</v>
      </c>
      <c r="X63" s="64"/>
      <c r="Y63" s="147">
        <v>4.03</v>
      </c>
    </row>
    <row r="64" spans="1:25" s="9" customFormat="1" ht="15" customHeight="1" x14ac:dyDescent="0.25">
      <c r="A64" s="79">
        <v>59</v>
      </c>
      <c r="B64" s="739" t="s">
        <v>43</v>
      </c>
      <c r="C64" s="739" t="s">
        <v>80</v>
      </c>
      <c r="D64" s="143"/>
      <c r="E64" s="304">
        <v>3.23</v>
      </c>
      <c r="F64" s="454" t="s">
        <v>2</v>
      </c>
      <c r="G64" s="454" t="s">
        <v>6</v>
      </c>
      <c r="H64" s="36">
        <v>3.6388888888888888</v>
      </c>
      <c r="I64" s="462">
        <v>3.67</v>
      </c>
      <c r="J64" s="39" t="s">
        <v>2</v>
      </c>
      <c r="K64" s="52" t="s">
        <v>21</v>
      </c>
      <c r="L64" s="178">
        <v>3.5710000000000002</v>
      </c>
      <c r="M64" s="304">
        <v>3.61</v>
      </c>
      <c r="N64" s="22" t="s">
        <v>26</v>
      </c>
      <c r="O64" s="106" t="s">
        <v>112</v>
      </c>
      <c r="P64" s="60">
        <v>3.73</v>
      </c>
      <c r="Q64" s="127">
        <v>3.76</v>
      </c>
      <c r="R64" s="22" t="s">
        <v>43</v>
      </c>
      <c r="S64" s="104" t="s">
        <v>80</v>
      </c>
      <c r="T64" s="63">
        <v>3.26</v>
      </c>
      <c r="U64" s="169">
        <v>3.28</v>
      </c>
      <c r="V64" s="22" t="s">
        <v>43</v>
      </c>
      <c r="W64" s="14" t="s">
        <v>51</v>
      </c>
      <c r="X64" s="64"/>
      <c r="Y64" s="147">
        <v>4.03</v>
      </c>
    </row>
    <row r="65" spans="1:25" s="9" customFormat="1" ht="15" customHeight="1" thickBot="1" x14ac:dyDescent="0.3">
      <c r="A65" s="77">
        <v>60</v>
      </c>
      <c r="B65" s="742" t="s">
        <v>43</v>
      </c>
      <c r="C65" s="742" t="s">
        <v>51</v>
      </c>
      <c r="D65" s="643"/>
      <c r="E65" s="305">
        <v>3.23</v>
      </c>
      <c r="F65" s="456" t="s">
        <v>34</v>
      </c>
      <c r="G65" s="456" t="s">
        <v>92</v>
      </c>
      <c r="H65" s="312">
        <v>3.625</v>
      </c>
      <c r="I65" s="305">
        <v>3.67</v>
      </c>
      <c r="J65" s="49" t="s">
        <v>2</v>
      </c>
      <c r="K65" s="28" t="s">
        <v>24</v>
      </c>
      <c r="L65" s="317">
        <v>3.5652173913043477</v>
      </c>
      <c r="M65" s="305">
        <v>3.61</v>
      </c>
      <c r="N65" s="24" t="s">
        <v>56</v>
      </c>
      <c r="O65" s="113" t="s">
        <v>61</v>
      </c>
      <c r="P65" s="95">
        <v>3.72</v>
      </c>
      <c r="Q65" s="85">
        <v>3.76</v>
      </c>
      <c r="R65" s="31" t="s">
        <v>2</v>
      </c>
      <c r="S65" s="290" t="s">
        <v>10</v>
      </c>
      <c r="T65" s="66">
        <v>3.26</v>
      </c>
      <c r="U65" s="170">
        <v>3.28</v>
      </c>
      <c r="V65" s="24" t="s">
        <v>43</v>
      </c>
      <c r="W65" s="17" t="s">
        <v>49</v>
      </c>
      <c r="X65" s="67"/>
      <c r="Y65" s="86">
        <v>4.03</v>
      </c>
    </row>
    <row r="66" spans="1:25" s="9" customFormat="1" ht="15" customHeight="1" x14ac:dyDescent="0.25">
      <c r="A66" s="102">
        <v>61</v>
      </c>
      <c r="B66" s="741" t="s">
        <v>43</v>
      </c>
      <c r="C66" s="741" t="s">
        <v>49</v>
      </c>
      <c r="D66" s="139"/>
      <c r="E66" s="307">
        <v>3.23</v>
      </c>
      <c r="F66" s="455" t="s">
        <v>2</v>
      </c>
      <c r="G66" s="455" t="s">
        <v>14</v>
      </c>
      <c r="H66" s="288">
        <v>3.6231884057971016</v>
      </c>
      <c r="I66" s="304">
        <v>3.67</v>
      </c>
      <c r="J66" s="42" t="s">
        <v>2</v>
      </c>
      <c r="K66" s="51" t="s">
        <v>17</v>
      </c>
      <c r="L66" s="288">
        <v>3.5739999999999998</v>
      </c>
      <c r="M66" s="304">
        <v>3.61</v>
      </c>
      <c r="N66" s="43" t="s">
        <v>43</v>
      </c>
      <c r="O66" s="108" t="s">
        <v>81</v>
      </c>
      <c r="P66" s="99">
        <v>3.72</v>
      </c>
      <c r="Q66" s="133">
        <v>3.76</v>
      </c>
      <c r="R66" s="43" t="s">
        <v>43</v>
      </c>
      <c r="S66" s="108" t="s">
        <v>49</v>
      </c>
      <c r="T66" s="100">
        <v>3.25</v>
      </c>
      <c r="U66" s="171">
        <v>3.28</v>
      </c>
      <c r="V66" s="43" t="s">
        <v>43</v>
      </c>
      <c r="W66" s="44" t="s">
        <v>50</v>
      </c>
      <c r="X66" s="101"/>
      <c r="Y66" s="157">
        <v>4.03</v>
      </c>
    </row>
    <row r="67" spans="1:25" s="9" customFormat="1" ht="15" customHeight="1" x14ac:dyDescent="0.25">
      <c r="A67" s="79">
        <v>62</v>
      </c>
      <c r="B67" s="739" t="s">
        <v>43</v>
      </c>
      <c r="C67" s="739" t="s">
        <v>50</v>
      </c>
      <c r="D67" s="143"/>
      <c r="E67" s="304">
        <v>3.23</v>
      </c>
      <c r="F67" s="455" t="s">
        <v>56</v>
      </c>
      <c r="G67" s="455" t="s">
        <v>59</v>
      </c>
      <c r="H67" s="36">
        <v>3.6153846153846154</v>
      </c>
      <c r="I67" s="304">
        <v>3.67</v>
      </c>
      <c r="J67" s="38" t="s">
        <v>2</v>
      </c>
      <c r="K67" s="27" t="s">
        <v>10</v>
      </c>
      <c r="L67" s="36">
        <v>3.5571428571428569</v>
      </c>
      <c r="M67" s="304">
        <v>3.61</v>
      </c>
      <c r="N67" s="29" t="s">
        <v>2</v>
      </c>
      <c r="O67" s="114" t="s">
        <v>21</v>
      </c>
      <c r="P67" s="60">
        <v>3.71</v>
      </c>
      <c r="Q67" s="127">
        <v>3.76</v>
      </c>
      <c r="R67" s="22" t="s">
        <v>34</v>
      </c>
      <c r="S67" s="108" t="s">
        <v>41</v>
      </c>
      <c r="T67" s="63">
        <v>3.22</v>
      </c>
      <c r="U67" s="169">
        <v>3.28</v>
      </c>
      <c r="V67" s="22" t="s">
        <v>43</v>
      </c>
      <c r="W67" s="14" t="s">
        <v>45</v>
      </c>
      <c r="X67" s="64"/>
      <c r="Y67" s="147">
        <v>4.03</v>
      </c>
    </row>
    <row r="68" spans="1:25" s="9" customFormat="1" ht="15" customHeight="1" x14ac:dyDescent="0.25">
      <c r="A68" s="79">
        <v>63</v>
      </c>
      <c r="B68" s="739" t="s">
        <v>43</v>
      </c>
      <c r="C68" s="739" t="s">
        <v>45</v>
      </c>
      <c r="D68" s="143"/>
      <c r="E68" s="304">
        <v>3.23</v>
      </c>
      <c r="F68" s="455" t="s">
        <v>56</v>
      </c>
      <c r="G68" s="455" t="s">
        <v>66</v>
      </c>
      <c r="H68" s="36">
        <v>3.6124999999999998</v>
      </c>
      <c r="I68" s="304">
        <v>3.67</v>
      </c>
      <c r="J68" s="38" t="s">
        <v>2</v>
      </c>
      <c r="K68" s="27" t="s">
        <v>8</v>
      </c>
      <c r="L68" s="36">
        <v>3.5625</v>
      </c>
      <c r="M68" s="304">
        <v>3.61</v>
      </c>
      <c r="N68" s="19" t="s">
        <v>0</v>
      </c>
      <c r="O68" s="105" t="s">
        <v>104</v>
      </c>
      <c r="P68" s="60">
        <v>3.7</v>
      </c>
      <c r="Q68" s="127">
        <v>3.76</v>
      </c>
      <c r="R68" s="22" t="s">
        <v>26</v>
      </c>
      <c r="S68" s="106" t="s">
        <v>30</v>
      </c>
      <c r="T68" s="63">
        <v>3.21</v>
      </c>
      <c r="U68" s="169">
        <v>3.28</v>
      </c>
      <c r="V68" s="22" t="s">
        <v>43</v>
      </c>
      <c r="W68" s="244" t="s">
        <v>47</v>
      </c>
      <c r="X68" s="64"/>
      <c r="Y68" s="147">
        <v>4.03</v>
      </c>
    </row>
    <row r="69" spans="1:25" s="9" customFormat="1" ht="15" customHeight="1" x14ac:dyDescent="0.25">
      <c r="A69" s="79">
        <v>64</v>
      </c>
      <c r="B69" s="739" t="s">
        <v>43</v>
      </c>
      <c r="C69" s="739" t="s">
        <v>47</v>
      </c>
      <c r="D69" s="143"/>
      <c r="E69" s="304">
        <v>3.23</v>
      </c>
      <c r="F69" s="455" t="s">
        <v>34</v>
      </c>
      <c r="G69" s="455" t="s">
        <v>39</v>
      </c>
      <c r="H69" s="309">
        <v>3.6133333333333333</v>
      </c>
      <c r="I69" s="304">
        <v>3.67</v>
      </c>
      <c r="J69" s="38" t="s">
        <v>2</v>
      </c>
      <c r="K69" s="27" t="s">
        <v>12</v>
      </c>
      <c r="L69" s="36">
        <v>3.5459999999999998</v>
      </c>
      <c r="M69" s="304">
        <v>3.61</v>
      </c>
      <c r="N69" s="22" t="s">
        <v>56</v>
      </c>
      <c r="O69" s="111" t="s">
        <v>76</v>
      </c>
      <c r="P69" s="60">
        <v>3.7</v>
      </c>
      <c r="Q69" s="127">
        <v>3.76</v>
      </c>
      <c r="R69" s="22" t="s">
        <v>26</v>
      </c>
      <c r="S69" s="106" t="s">
        <v>97</v>
      </c>
      <c r="T69" s="63">
        <v>3.21</v>
      </c>
      <c r="U69" s="169">
        <v>3.28</v>
      </c>
      <c r="V69" s="22" t="s">
        <v>43</v>
      </c>
      <c r="W69" s="244" t="s">
        <v>53</v>
      </c>
      <c r="X69" s="64"/>
      <c r="Y69" s="147">
        <v>4.03</v>
      </c>
    </row>
    <row r="70" spans="1:25" s="9" customFormat="1" ht="15" customHeight="1" x14ac:dyDescent="0.25">
      <c r="A70" s="79">
        <v>65</v>
      </c>
      <c r="B70" s="739" t="s">
        <v>43</v>
      </c>
      <c r="C70" s="739" t="s">
        <v>53</v>
      </c>
      <c r="D70" s="143"/>
      <c r="E70" s="304">
        <v>3.23</v>
      </c>
      <c r="F70" s="455" t="s">
        <v>26</v>
      </c>
      <c r="G70" s="455" t="s">
        <v>27</v>
      </c>
      <c r="H70" s="311">
        <v>3.5853658536585367</v>
      </c>
      <c r="I70" s="304">
        <v>3.67</v>
      </c>
      <c r="J70" s="168" t="s">
        <v>43</v>
      </c>
      <c r="K70" s="14" t="s">
        <v>42</v>
      </c>
      <c r="L70" s="36">
        <v>3.5390000000000001</v>
      </c>
      <c r="M70" s="304">
        <v>3.61</v>
      </c>
      <c r="N70" s="29" t="s">
        <v>2</v>
      </c>
      <c r="O70" s="106" t="s">
        <v>23</v>
      </c>
      <c r="P70" s="60">
        <v>3.69</v>
      </c>
      <c r="Q70" s="127">
        <v>3.76</v>
      </c>
      <c r="R70" s="22" t="s">
        <v>67</v>
      </c>
      <c r="S70" s="104" t="s">
        <v>87</v>
      </c>
      <c r="T70" s="63">
        <v>3.21</v>
      </c>
      <c r="U70" s="169">
        <v>3.28</v>
      </c>
      <c r="V70" s="22" t="s">
        <v>43</v>
      </c>
      <c r="W70" s="14" t="s">
        <v>54</v>
      </c>
      <c r="X70" s="64"/>
      <c r="Y70" s="147">
        <v>4.03</v>
      </c>
    </row>
    <row r="71" spans="1:25" s="9" customFormat="1" ht="15" customHeight="1" x14ac:dyDescent="0.25">
      <c r="A71" s="79">
        <v>66</v>
      </c>
      <c r="B71" s="739" t="s">
        <v>43</v>
      </c>
      <c r="C71" s="739" t="s">
        <v>54</v>
      </c>
      <c r="D71" s="143"/>
      <c r="E71" s="304">
        <v>3.23</v>
      </c>
      <c r="F71" s="455" t="s">
        <v>0</v>
      </c>
      <c r="G71" s="455" t="s">
        <v>159</v>
      </c>
      <c r="H71" s="311">
        <v>3.5786163522012577</v>
      </c>
      <c r="I71" s="304">
        <v>3.67</v>
      </c>
      <c r="J71" s="168" t="s">
        <v>43</v>
      </c>
      <c r="K71" s="14" t="s">
        <v>52</v>
      </c>
      <c r="L71" s="36">
        <v>3.536</v>
      </c>
      <c r="M71" s="304">
        <v>3.61</v>
      </c>
      <c r="N71" s="22" t="s">
        <v>43</v>
      </c>
      <c r="O71" s="104" t="s">
        <v>53</v>
      </c>
      <c r="P71" s="60">
        <v>3.68</v>
      </c>
      <c r="Q71" s="127">
        <v>3.76</v>
      </c>
      <c r="R71" s="29" t="s">
        <v>2</v>
      </c>
      <c r="S71" s="106" t="s">
        <v>7</v>
      </c>
      <c r="T71" s="63">
        <v>3.19</v>
      </c>
      <c r="U71" s="169">
        <v>3.28</v>
      </c>
      <c r="V71" s="22" t="s">
        <v>43</v>
      </c>
      <c r="W71" s="14" t="s">
        <v>78</v>
      </c>
      <c r="X71" s="64"/>
      <c r="Y71" s="147">
        <v>4.03</v>
      </c>
    </row>
    <row r="72" spans="1:25" s="9" customFormat="1" ht="15" customHeight="1" x14ac:dyDescent="0.25">
      <c r="A72" s="79">
        <v>67</v>
      </c>
      <c r="B72" s="739" t="s">
        <v>43</v>
      </c>
      <c r="C72" s="739" t="s">
        <v>78</v>
      </c>
      <c r="D72" s="143"/>
      <c r="E72" s="304">
        <v>3.23</v>
      </c>
      <c r="F72" s="455" t="s">
        <v>26</v>
      </c>
      <c r="G72" s="455" t="s">
        <v>100</v>
      </c>
      <c r="H72" s="36">
        <v>3.5846153846153848</v>
      </c>
      <c r="I72" s="304">
        <v>3.67</v>
      </c>
      <c r="J72" s="38" t="s">
        <v>2</v>
      </c>
      <c r="K72" s="27" t="s">
        <v>20</v>
      </c>
      <c r="L72" s="36">
        <v>3.532</v>
      </c>
      <c r="M72" s="304">
        <v>3.61</v>
      </c>
      <c r="N72" s="22" t="s">
        <v>56</v>
      </c>
      <c r="O72" s="111" t="s">
        <v>59</v>
      </c>
      <c r="P72" s="60">
        <v>3.68</v>
      </c>
      <c r="Q72" s="127">
        <v>3.76</v>
      </c>
      <c r="R72" s="22" t="s">
        <v>34</v>
      </c>
      <c r="S72" s="111" t="s">
        <v>35</v>
      </c>
      <c r="T72" s="63">
        <v>3.19</v>
      </c>
      <c r="U72" s="169">
        <v>3.28</v>
      </c>
      <c r="V72" s="22" t="s">
        <v>43</v>
      </c>
      <c r="W72" s="14" t="s">
        <v>44</v>
      </c>
      <c r="X72" s="64"/>
      <c r="Y72" s="147">
        <v>4.03</v>
      </c>
    </row>
    <row r="73" spans="1:25" s="9" customFormat="1" ht="15" customHeight="1" x14ac:dyDescent="0.25">
      <c r="A73" s="79">
        <v>68</v>
      </c>
      <c r="B73" s="739" t="s">
        <v>43</v>
      </c>
      <c r="C73" s="739" t="s">
        <v>79</v>
      </c>
      <c r="D73" s="143"/>
      <c r="E73" s="304">
        <v>3.23</v>
      </c>
      <c r="F73" s="455" t="s">
        <v>43</v>
      </c>
      <c r="G73" s="455" t="s">
        <v>81</v>
      </c>
      <c r="H73" s="36">
        <v>3.5813953488372094</v>
      </c>
      <c r="I73" s="304">
        <v>3.67</v>
      </c>
      <c r="J73" s="38" t="s">
        <v>2</v>
      </c>
      <c r="K73" s="27" t="s">
        <v>23</v>
      </c>
      <c r="L73" s="36">
        <v>3.5329999999999999</v>
      </c>
      <c r="M73" s="304">
        <v>3.61</v>
      </c>
      <c r="N73" s="22" t="s">
        <v>43</v>
      </c>
      <c r="O73" s="104" t="s">
        <v>42</v>
      </c>
      <c r="P73" s="60">
        <v>3.67</v>
      </c>
      <c r="Q73" s="127">
        <v>3.76</v>
      </c>
      <c r="R73" s="294" t="s">
        <v>0</v>
      </c>
      <c r="S73" s="345" t="s">
        <v>77</v>
      </c>
      <c r="T73" s="63">
        <v>3.18</v>
      </c>
      <c r="U73" s="169">
        <v>3.28</v>
      </c>
      <c r="V73" s="22" t="s">
        <v>43</v>
      </c>
      <c r="W73" s="14" t="s">
        <v>46</v>
      </c>
      <c r="X73" s="64"/>
      <c r="Y73" s="147">
        <v>4.03</v>
      </c>
    </row>
    <row r="74" spans="1:25" s="9" customFormat="1" ht="15" customHeight="1" x14ac:dyDescent="0.25">
      <c r="A74" s="79">
        <v>69</v>
      </c>
      <c r="B74" s="739" t="s">
        <v>43</v>
      </c>
      <c r="C74" s="739" t="s">
        <v>44</v>
      </c>
      <c r="D74" s="143"/>
      <c r="E74" s="304">
        <v>3.23</v>
      </c>
      <c r="F74" s="455" t="s">
        <v>0</v>
      </c>
      <c r="G74" s="455" t="s">
        <v>104</v>
      </c>
      <c r="H74" s="60">
        <v>3.5744680851063828</v>
      </c>
      <c r="I74" s="304">
        <v>3.67</v>
      </c>
      <c r="J74" s="168" t="s">
        <v>43</v>
      </c>
      <c r="K74" s="14" t="s">
        <v>80</v>
      </c>
      <c r="L74" s="36">
        <v>3.5169999999999999</v>
      </c>
      <c r="M74" s="304">
        <v>3.61</v>
      </c>
      <c r="N74" s="29" t="s">
        <v>2</v>
      </c>
      <c r="O74" s="106" t="s">
        <v>17</v>
      </c>
      <c r="P74" s="60">
        <v>3.67</v>
      </c>
      <c r="Q74" s="127">
        <v>3.76</v>
      </c>
      <c r="R74" s="22" t="s">
        <v>26</v>
      </c>
      <c r="S74" s="106" t="s">
        <v>110</v>
      </c>
      <c r="T74" s="63">
        <v>3.17</v>
      </c>
      <c r="U74" s="169">
        <v>3.28</v>
      </c>
      <c r="V74" s="22" t="s">
        <v>43</v>
      </c>
      <c r="W74" s="14" t="s">
        <v>52</v>
      </c>
      <c r="X74" s="64"/>
      <c r="Y74" s="147">
        <v>4.03</v>
      </c>
    </row>
    <row r="75" spans="1:25" s="9" customFormat="1" ht="15" customHeight="1" thickBot="1" x14ac:dyDescent="0.3">
      <c r="A75" s="96">
        <v>70</v>
      </c>
      <c r="B75" s="740" t="s">
        <v>43</v>
      </c>
      <c r="C75" s="740" t="s">
        <v>46</v>
      </c>
      <c r="D75" s="439"/>
      <c r="E75" s="306">
        <v>3.23</v>
      </c>
      <c r="F75" s="457" t="s">
        <v>2</v>
      </c>
      <c r="G75" s="457" t="s">
        <v>17</v>
      </c>
      <c r="H75" s="178">
        <v>3.557377049180328</v>
      </c>
      <c r="I75" s="306">
        <v>3.67</v>
      </c>
      <c r="J75" s="39" t="s">
        <v>2</v>
      </c>
      <c r="K75" s="52" t="s">
        <v>73</v>
      </c>
      <c r="L75" s="178">
        <v>3.5179999999999998</v>
      </c>
      <c r="M75" s="306">
        <v>3.61</v>
      </c>
      <c r="N75" s="40" t="s">
        <v>56</v>
      </c>
      <c r="O75" s="162" t="s">
        <v>58</v>
      </c>
      <c r="P75" s="84">
        <v>3.67</v>
      </c>
      <c r="Q75" s="130">
        <v>3.76</v>
      </c>
      <c r="R75" s="69" t="s">
        <v>2</v>
      </c>
      <c r="S75" s="112" t="s">
        <v>6</v>
      </c>
      <c r="T75" s="97">
        <v>3.17</v>
      </c>
      <c r="U75" s="174">
        <v>3.28</v>
      </c>
      <c r="V75" s="40" t="s">
        <v>34</v>
      </c>
      <c r="W75" s="50" t="s">
        <v>108</v>
      </c>
      <c r="X75" s="98"/>
      <c r="Y75" s="153">
        <v>4.03</v>
      </c>
    </row>
    <row r="76" spans="1:25" s="9" customFormat="1" ht="15" customHeight="1" x14ac:dyDescent="0.25">
      <c r="A76" s="102">
        <v>71</v>
      </c>
      <c r="B76" s="741" t="s">
        <v>43</v>
      </c>
      <c r="C76" s="741" t="s">
        <v>42</v>
      </c>
      <c r="D76" s="139"/>
      <c r="E76" s="307">
        <v>3.23</v>
      </c>
      <c r="F76" s="458" t="s">
        <v>34</v>
      </c>
      <c r="G76" s="458" t="s">
        <v>135</v>
      </c>
      <c r="H76" s="459">
        <v>3.5614035087719298</v>
      </c>
      <c r="I76" s="307">
        <v>3.67</v>
      </c>
      <c r="J76" s="440" t="s">
        <v>67</v>
      </c>
      <c r="K76" s="257" t="s">
        <v>145</v>
      </c>
      <c r="L76" s="308">
        <v>3.51</v>
      </c>
      <c r="M76" s="307">
        <v>3.61</v>
      </c>
      <c r="N76" s="47" t="s">
        <v>43</v>
      </c>
      <c r="O76" s="103" t="s">
        <v>79</v>
      </c>
      <c r="P76" s="92">
        <v>3.67</v>
      </c>
      <c r="Q76" s="125">
        <v>3.76</v>
      </c>
      <c r="R76" s="53" t="s">
        <v>2</v>
      </c>
      <c r="S76" s="161" t="s">
        <v>24</v>
      </c>
      <c r="T76" s="93">
        <v>3.16</v>
      </c>
      <c r="U76" s="172">
        <v>3.28</v>
      </c>
      <c r="V76" s="47" t="s">
        <v>34</v>
      </c>
      <c r="W76" s="48" t="s">
        <v>91</v>
      </c>
      <c r="X76" s="94"/>
      <c r="Y76" s="145">
        <v>4.03</v>
      </c>
    </row>
    <row r="77" spans="1:25" s="9" customFormat="1" ht="15" customHeight="1" x14ac:dyDescent="0.25">
      <c r="A77" s="79">
        <v>72</v>
      </c>
      <c r="B77" s="739" t="s">
        <v>43</v>
      </c>
      <c r="C77" s="739" t="s">
        <v>52</v>
      </c>
      <c r="D77" s="143"/>
      <c r="E77" s="304">
        <v>3.23</v>
      </c>
      <c r="F77" s="455" t="s">
        <v>43</v>
      </c>
      <c r="G77" s="455" t="s">
        <v>50</v>
      </c>
      <c r="H77" s="36">
        <v>3.558139534883721</v>
      </c>
      <c r="I77" s="304">
        <v>3.67</v>
      </c>
      <c r="J77" s="38" t="s">
        <v>2</v>
      </c>
      <c r="K77" s="27" t="s">
        <v>4</v>
      </c>
      <c r="L77" s="36">
        <v>3.5</v>
      </c>
      <c r="M77" s="304">
        <v>3.61</v>
      </c>
      <c r="N77" s="29" t="s">
        <v>2</v>
      </c>
      <c r="O77" s="106" t="s">
        <v>18</v>
      </c>
      <c r="P77" s="60">
        <v>3.66</v>
      </c>
      <c r="Q77" s="127">
        <v>3.76</v>
      </c>
      <c r="R77" s="22" t="s">
        <v>43</v>
      </c>
      <c r="S77" s="104" t="s">
        <v>82</v>
      </c>
      <c r="T77" s="63">
        <v>3.15</v>
      </c>
      <c r="U77" s="169">
        <v>3.28</v>
      </c>
      <c r="V77" s="22" t="s">
        <v>34</v>
      </c>
      <c r="W77" s="353" t="s">
        <v>74</v>
      </c>
      <c r="X77" s="64"/>
      <c r="Y77" s="147">
        <v>4.03</v>
      </c>
    </row>
    <row r="78" spans="1:25" s="9" customFormat="1" ht="15" customHeight="1" x14ac:dyDescent="0.25">
      <c r="A78" s="79">
        <v>73</v>
      </c>
      <c r="B78" s="739" t="s">
        <v>34</v>
      </c>
      <c r="C78" s="739" t="s">
        <v>164</v>
      </c>
      <c r="D78" s="143"/>
      <c r="E78" s="304">
        <v>3.23</v>
      </c>
      <c r="F78" s="455" t="s">
        <v>2</v>
      </c>
      <c r="G78" s="455" t="s">
        <v>22</v>
      </c>
      <c r="H78" s="36">
        <v>3.5588235294117645</v>
      </c>
      <c r="I78" s="304">
        <v>3.67</v>
      </c>
      <c r="J78" s="38" t="s">
        <v>2</v>
      </c>
      <c r="K78" s="27" t="s">
        <v>7</v>
      </c>
      <c r="L78" s="36">
        <v>3.5</v>
      </c>
      <c r="M78" s="304">
        <v>3.61</v>
      </c>
      <c r="N78" s="22" t="s">
        <v>43</v>
      </c>
      <c r="O78" s="108" t="s">
        <v>45</v>
      </c>
      <c r="P78" s="60">
        <v>3.65</v>
      </c>
      <c r="Q78" s="127">
        <v>3.76</v>
      </c>
      <c r="R78" s="22" t="s">
        <v>43</v>
      </c>
      <c r="S78" s="108" t="s">
        <v>46</v>
      </c>
      <c r="T78" s="63">
        <v>3.13</v>
      </c>
      <c r="U78" s="169">
        <v>3.28</v>
      </c>
      <c r="V78" s="22" t="s">
        <v>34</v>
      </c>
      <c r="W78" s="353" t="s">
        <v>35</v>
      </c>
      <c r="X78" s="64"/>
      <c r="Y78" s="147">
        <v>4.03</v>
      </c>
    </row>
    <row r="79" spans="1:25" s="9" customFormat="1" ht="15" customHeight="1" x14ac:dyDescent="0.25">
      <c r="A79" s="79">
        <v>74</v>
      </c>
      <c r="B79" s="739" t="s">
        <v>34</v>
      </c>
      <c r="C79" s="739" t="s">
        <v>39</v>
      </c>
      <c r="D79" s="143"/>
      <c r="E79" s="304">
        <v>3.23</v>
      </c>
      <c r="F79" s="455" t="s">
        <v>67</v>
      </c>
      <c r="G79" s="455" t="s">
        <v>89</v>
      </c>
      <c r="H79" s="36">
        <v>3.5535714285714284</v>
      </c>
      <c r="I79" s="304">
        <v>3.67</v>
      </c>
      <c r="J79" s="168" t="s">
        <v>56</v>
      </c>
      <c r="K79" s="15" t="s">
        <v>76</v>
      </c>
      <c r="L79" s="36">
        <v>3.4860000000000002</v>
      </c>
      <c r="M79" s="304">
        <v>3.61</v>
      </c>
      <c r="N79" s="22" t="s">
        <v>26</v>
      </c>
      <c r="O79" s="106" t="s">
        <v>28</v>
      </c>
      <c r="P79" s="60">
        <v>3.64</v>
      </c>
      <c r="Q79" s="127">
        <v>3.76</v>
      </c>
      <c r="R79" s="22" t="s">
        <v>56</v>
      </c>
      <c r="S79" s="111" t="s">
        <v>68</v>
      </c>
      <c r="T79" s="63">
        <v>3.12</v>
      </c>
      <c r="U79" s="169">
        <v>3.28</v>
      </c>
      <c r="V79" s="22" t="s">
        <v>34</v>
      </c>
      <c r="W79" s="14" t="s">
        <v>92</v>
      </c>
      <c r="X79" s="64"/>
      <c r="Y79" s="147">
        <v>4.03</v>
      </c>
    </row>
    <row r="80" spans="1:25" s="9" customFormat="1" ht="15" customHeight="1" x14ac:dyDescent="0.25">
      <c r="A80" s="79">
        <v>75</v>
      </c>
      <c r="B80" s="739" t="s">
        <v>34</v>
      </c>
      <c r="C80" s="739" t="s">
        <v>74</v>
      </c>
      <c r="D80" s="143"/>
      <c r="E80" s="304">
        <v>3.23</v>
      </c>
      <c r="F80" s="455" t="s">
        <v>43</v>
      </c>
      <c r="G80" s="455" t="s">
        <v>79</v>
      </c>
      <c r="H80" s="178">
        <v>3.5490196078431371</v>
      </c>
      <c r="I80" s="304">
        <v>3.67</v>
      </c>
      <c r="J80" s="38" t="s">
        <v>2</v>
      </c>
      <c r="K80" s="27" t="s">
        <v>18</v>
      </c>
      <c r="L80" s="36">
        <v>3.4823529411764707</v>
      </c>
      <c r="M80" s="304">
        <v>3.61</v>
      </c>
      <c r="N80" s="22" t="s">
        <v>56</v>
      </c>
      <c r="O80" s="104" t="s">
        <v>63</v>
      </c>
      <c r="P80" s="60">
        <v>3.63</v>
      </c>
      <c r="Q80" s="127">
        <v>3.76</v>
      </c>
      <c r="R80" s="22" t="s">
        <v>56</v>
      </c>
      <c r="S80" s="111" t="s">
        <v>76</v>
      </c>
      <c r="T80" s="63">
        <v>3.12</v>
      </c>
      <c r="U80" s="169">
        <v>3.28</v>
      </c>
      <c r="V80" s="22" t="s">
        <v>34</v>
      </c>
      <c r="W80" s="14" t="s">
        <v>37</v>
      </c>
      <c r="X80" s="64"/>
      <c r="Y80" s="147">
        <v>4.03</v>
      </c>
    </row>
    <row r="81" spans="1:25" s="9" customFormat="1" ht="15" customHeight="1" x14ac:dyDescent="0.25">
      <c r="A81" s="79">
        <v>76</v>
      </c>
      <c r="B81" s="739" t="s">
        <v>34</v>
      </c>
      <c r="C81" s="739" t="s">
        <v>35</v>
      </c>
      <c r="D81" s="143"/>
      <c r="E81" s="304">
        <v>3.23</v>
      </c>
      <c r="F81" s="455" t="s">
        <v>67</v>
      </c>
      <c r="G81" s="455" t="s">
        <v>88</v>
      </c>
      <c r="H81" s="36">
        <v>3.5510204081632653</v>
      </c>
      <c r="I81" s="304">
        <v>3.67</v>
      </c>
      <c r="J81" s="443" t="s">
        <v>43</v>
      </c>
      <c r="K81" s="44" t="s">
        <v>45</v>
      </c>
      <c r="L81" s="288">
        <v>3.48</v>
      </c>
      <c r="M81" s="304">
        <v>3.61</v>
      </c>
      <c r="N81" s="22" t="s">
        <v>26</v>
      </c>
      <c r="O81" s="106" t="s">
        <v>101</v>
      </c>
      <c r="P81" s="60">
        <v>3.62</v>
      </c>
      <c r="Q81" s="127">
        <v>3.76</v>
      </c>
      <c r="R81" s="22" t="s">
        <v>43</v>
      </c>
      <c r="S81" s="104" t="s">
        <v>52</v>
      </c>
      <c r="T81" s="63">
        <v>3.11</v>
      </c>
      <c r="U81" s="169">
        <v>3.28</v>
      </c>
      <c r="V81" s="22" t="s">
        <v>34</v>
      </c>
      <c r="W81" s="18" t="s">
        <v>33</v>
      </c>
      <c r="X81" s="64"/>
      <c r="Y81" s="147">
        <v>4.03</v>
      </c>
    </row>
    <row r="82" spans="1:25" s="9" customFormat="1" ht="15" customHeight="1" x14ac:dyDescent="0.25">
      <c r="A82" s="79">
        <v>77</v>
      </c>
      <c r="B82" s="739" t="s">
        <v>34</v>
      </c>
      <c r="C82" s="739" t="s">
        <v>135</v>
      </c>
      <c r="D82" s="143"/>
      <c r="E82" s="304">
        <v>3.23</v>
      </c>
      <c r="F82" s="455" t="s">
        <v>56</v>
      </c>
      <c r="G82" s="455" t="s">
        <v>107</v>
      </c>
      <c r="H82" s="36">
        <v>3.5531914893617023</v>
      </c>
      <c r="I82" s="304">
        <v>3.67</v>
      </c>
      <c r="J82" s="443" t="s">
        <v>26</v>
      </c>
      <c r="K82" s="27" t="s">
        <v>96</v>
      </c>
      <c r="L82" s="36">
        <v>3.4649999999999999</v>
      </c>
      <c r="M82" s="304">
        <v>3.61</v>
      </c>
      <c r="N82" s="22" t="s">
        <v>34</v>
      </c>
      <c r="O82" s="340" t="s">
        <v>135</v>
      </c>
      <c r="P82" s="61">
        <v>3.61</v>
      </c>
      <c r="Q82" s="127">
        <v>3.76</v>
      </c>
      <c r="R82" s="29" t="s">
        <v>2</v>
      </c>
      <c r="S82" s="106" t="s">
        <v>11</v>
      </c>
      <c r="T82" s="63">
        <v>3.11</v>
      </c>
      <c r="U82" s="169">
        <v>3.28</v>
      </c>
      <c r="V82" s="22" t="s">
        <v>26</v>
      </c>
      <c r="W82" s="27" t="s">
        <v>98</v>
      </c>
      <c r="X82" s="64"/>
      <c r="Y82" s="147">
        <v>4.03</v>
      </c>
    </row>
    <row r="83" spans="1:25" s="9" customFormat="1" ht="15" customHeight="1" x14ac:dyDescent="0.25">
      <c r="A83" s="79">
        <v>78</v>
      </c>
      <c r="B83" s="739" t="s">
        <v>34</v>
      </c>
      <c r="C83" s="739" t="s">
        <v>92</v>
      </c>
      <c r="D83" s="143"/>
      <c r="E83" s="304">
        <v>3.23</v>
      </c>
      <c r="F83" s="455" t="s">
        <v>26</v>
      </c>
      <c r="G83" s="455" t="s">
        <v>101</v>
      </c>
      <c r="H83" s="36">
        <v>3.5384615384615383</v>
      </c>
      <c r="I83" s="304">
        <v>3.67</v>
      </c>
      <c r="J83" s="443" t="s">
        <v>34</v>
      </c>
      <c r="K83" s="14" t="s">
        <v>37</v>
      </c>
      <c r="L83" s="309">
        <v>3.4660000000000002</v>
      </c>
      <c r="M83" s="304">
        <v>3.61</v>
      </c>
      <c r="N83" s="29" t="s">
        <v>2</v>
      </c>
      <c r="O83" s="114" t="s">
        <v>8</v>
      </c>
      <c r="P83" s="60">
        <v>3.6</v>
      </c>
      <c r="Q83" s="127">
        <v>3.76</v>
      </c>
      <c r="R83" s="22" t="s">
        <v>26</v>
      </c>
      <c r="S83" s="114" t="s">
        <v>25</v>
      </c>
      <c r="T83" s="63">
        <v>3.1</v>
      </c>
      <c r="U83" s="169">
        <v>3.28</v>
      </c>
      <c r="V83" s="22" t="s">
        <v>26</v>
      </c>
      <c r="W83" s="27" t="s">
        <v>112</v>
      </c>
      <c r="X83" s="64"/>
      <c r="Y83" s="147">
        <v>4.03</v>
      </c>
    </row>
    <row r="84" spans="1:25" s="9" customFormat="1" ht="15" customHeight="1" x14ac:dyDescent="0.25">
      <c r="A84" s="79">
        <v>79</v>
      </c>
      <c r="B84" s="739" t="s">
        <v>34</v>
      </c>
      <c r="C84" s="739" t="s">
        <v>36</v>
      </c>
      <c r="D84" s="143"/>
      <c r="E84" s="304">
        <v>3.23</v>
      </c>
      <c r="F84" s="455" t="s">
        <v>2</v>
      </c>
      <c r="G84" s="455" t="s">
        <v>73</v>
      </c>
      <c r="H84" s="36">
        <v>3.5384615384615383</v>
      </c>
      <c r="I84" s="304">
        <v>3.67</v>
      </c>
      <c r="J84" s="42" t="s">
        <v>2</v>
      </c>
      <c r="K84" s="27" t="s">
        <v>9</v>
      </c>
      <c r="L84" s="36">
        <v>3.4580000000000002</v>
      </c>
      <c r="M84" s="304">
        <v>3.61</v>
      </c>
      <c r="N84" s="29" t="s">
        <v>2</v>
      </c>
      <c r="O84" s="106" t="s">
        <v>73</v>
      </c>
      <c r="P84" s="60">
        <v>3.6</v>
      </c>
      <c r="Q84" s="127">
        <v>3.76</v>
      </c>
      <c r="R84" s="22" t="s">
        <v>56</v>
      </c>
      <c r="S84" s="111" t="s">
        <v>107</v>
      </c>
      <c r="T84" s="63">
        <v>3.1</v>
      </c>
      <c r="U84" s="169">
        <v>3.28</v>
      </c>
      <c r="V84" s="22" t="s">
        <v>26</v>
      </c>
      <c r="W84" s="27" t="s">
        <v>29</v>
      </c>
      <c r="X84" s="64"/>
      <c r="Y84" s="147">
        <v>4.03</v>
      </c>
    </row>
    <row r="85" spans="1:25" s="9" customFormat="1" ht="15" customHeight="1" thickBot="1" x14ac:dyDescent="0.3">
      <c r="A85" s="77">
        <v>80</v>
      </c>
      <c r="B85" s="742" t="s">
        <v>34</v>
      </c>
      <c r="C85" s="742" t="s">
        <v>37</v>
      </c>
      <c r="D85" s="643"/>
      <c r="E85" s="305">
        <v>3.23</v>
      </c>
      <c r="F85" s="456" t="s">
        <v>2</v>
      </c>
      <c r="G85" s="456" t="s">
        <v>20</v>
      </c>
      <c r="H85" s="178">
        <v>3.5223880597014925</v>
      </c>
      <c r="I85" s="305">
        <v>3.67</v>
      </c>
      <c r="J85" s="441" t="s">
        <v>26</v>
      </c>
      <c r="K85" s="28" t="s">
        <v>109</v>
      </c>
      <c r="L85" s="317">
        <v>3.456</v>
      </c>
      <c r="M85" s="305">
        <v>3.61</v>
      </c>
      <c r="N85" s="24" t="s">
        <v>43</v>
      </c>
      <c r="O85" s="113" t="s">
        <v>48</v>
      </c>
      <c r="P85" s="95">
        <v>3.59</v>
      </c>
      <c r="Q85" s="85">
        <v>3.76</v>
      </c>
      <c r="R85" s="31" t="s">
        <v>2</v>
      </c>
      <c r="S85" s="290" t="s">
        <v>13</v>
      </c>
      <c r="T85" s="66">
        <v>3.08</v>
      </c>
      <c r="U85" s="170">
        <v>3.28</v>
      </c>
      <c r="V85" s="24" t="s">
        <v>26</v>
      </c>
      <c r="W85" s="28" t="s">
        <v>30</v>
      </c>
      <c r="X85" s="67"/>
      <c r="Y85" s="86">
        <v>4.03</v>
      </c>
    </row>
    <row r="86" spans="1:25" s="9" customFormat="1" ht="15" customHeight="1" x14ac:dyDescent="0.25">
      <c r="A86" s="102">
        <v>81</v>
      </c>
      <c r="B86" s="741" t="s">
        <v>34</v>
      </c>
      <c r="C86" s="741" t="s">
        <v>147</v>
      </c>
      <c r="D86" s="139"/>
      <c r="E86" s="307">
        <v>3.23</v>
      </c>
      <c r="F86" s="458" t="s">
        <v>2</v>
      </c>
      <c r="G86" s="458" t="s">
        <v>9</v>
      </c>
      <c r="H86" s="308">
        <v>3.5161290322580645</v>
      </c>
      <c r="I86" s="307">
        <v>3.67</v>
      </c>
      <c r="J86" s="45" t="s">
        <v>2</v>
      </c>
      <c r="K86" s="54" t="s">
        <v>13</v>
      </c>
      <c r="L86" s="308">
        <v>3.4464285714285716</v>
      </c>
      <c r="M86" s="307">
        <v>3.61</v>
      </c>
      <c r="N86" s="53" t="s">
        <v>2</v>
      </c>
      <c r="O86" s="161" t="s">
        <v>4</v>
      </c>
      <c r="P86" s="92">
        <v>3.58</v>
      </c>
      <c r="Q86" s="125">
        <v>3.76</v>
      </c>
      <c r="R86" s="53" t="s">
        <v>2</v>
      </c>
      <c r="S86" s="161" t="s">
        <v>5</v>
      </c>
      <c r="T86" s="93">
        <v>3.08</v>
      </c>
      <c r="U86" s="172">
        <v>3.28</v>
      </c>
      <c r="V86" s="47" t="s">
        <v>26</v>
      </c>
      <c r="W86" s="54" t="s">
        <v>113</v>
      </c>
      <c r="X86" s="94"/>
      <c r="Y86" s="145">
        <v>4.03</v>
      </c>
    </row>
    <row r="87" spans="1:25" s="9" customFormat="1" ht="15" customHeight="1" x14ac:dyDescent="0.25">
      <c r="A87" s="79">
        <v>82</v>
      </c>
      <c r="B87" s="739" t="s">
        <v>26</v>
      </c>
      <c r="C87" s="739" t="s">
        <v>27</v>
      </c>
      <c r="D87" s="143"/>
      <c r="E87" s="304">
        <v>3.23</v>
      </c>
      <c r="F87" s="455" t="s">
        <v>43</v>
      </c>
      <c r="G87" s="455" t="s">
        <v>45</v>
      </c>
      <c r="H87" s="36">
        <v>3.5185185185185186</v>
      </c>
      <c r="I87" s="304">
        <v>3.67</v>
      </c>
      <c r="J87" s="443" t="s">
        <v>43</v>
      </c>
      <c r="K87" s="14" t="s">
        <v>79</v>
      </c>
      <c r="L87" s="36">
        <v>3.4540000000000002</v>
      </c>
      <c r="M87" s="304">
        <v>3.61</v>
      </c>
      <c r="N87" s="29" t="s">
        <v>2</v>
      </c>
      <c r="O87" s="106" t="s">
        <v>14</v>
      </c>
      <c r="P87" s="60">
        <v>3.58</v>
      </c>
      <c r="Q87" s="127">
        <v>3.76</v>
      </c>
      <c r="R87" s="29" t="s">
        <v>2</v>
      </c>
      <c r="S87" s="106" t="s">
        <v>22</v>
      </c>
      <c r="T87" s="63">
        <v>3.08</v>
      </c>
      <c r="U87" s="169">
        <v>3.28</v>
      </c>
      <c r="V87" s="22" t="s">
        <v>26</v>
      </c>
      <c r="W87" s="27" t="s">
        <v>101</v>
      </c>
      <c r="X87" s="64"/>
      <c r="Y87" s="147">
        <v>4.03</v>
      </c>
    </row>
    <row r="88" spans="1:25" s="9" customFormat="1" ht="15" customHeight="1" x14ac:dyDescent="0.25">
      <c r="A88" s="79">
        <v>83</v>
      </c>
      <c r="B88" s="739" t="s">
        <v>26</v>
      </c>
      <c r="C88" s="739" t="s">
        <v>112</v>
      </c>
      <c r="D88" s="143"/>
      <c r="E88" s="304">
        <v>3.23</v>
      </c>
      <c r="F88" s="455" t="s">
        <v>34</v>
      </c>
      <c r="G88" s="455" t="s">
        <v>41</v>
      </c>
      <c r="H88" s="309">
        <v>3.5217391304347827</v>
      </c>
      <c r="I88" s="304">
        <v>3.67</v>
      </c>
      <c r="J88" s="42" t="s">
        <v>2</v>
      </c>
      <c r="K88" s="27" t="s">
        <v>11</v>
      </c>
      <c r="L88" s="36">
        <v>3.4383561643835616</v>
      </c>
      <c r="M88" s="304">
        <v>3.61</v>
      </c>
      <c r="N88" s="29" t="s">
        <v>2</v>
      </c>
      <c r="O88" s="114" t="s">
        <v>13</v>
      </c>
      <c r="P88" s="60">
        <v>3.56</v>
      </c>
      <c r="Q88" s="127">
        <v>3.76</v>
      </c>
      <c r="R88" s="22" t="s">
        <v>43</v>
      </c>
      <c r="S88" s="108" t="s">
        <v>51</v>
      </c>
      <c r="T88" s="63">
        <v>3.08</v>
      </c>
      <c r="U88" s="169">
        <v>3.28</v>
      </c>
      <c r="V88" s="22" t="s">
        <v>26</v>
      </c>
      <c r="W88" s="27" t="s">
        <v>99</v>
      </c>
      <c r="X88" s="64"/>
      <c r="Y88" s="147">
        <v>4.03</v>
      </c>
    </row>
    <row r="89" spans="1:25" s="9" customFormat="1" ht="15" customHeight="1" x14ac:dyDescent="0.25">
      <c r="A89" s="79">
        <v>84</v>
      </c>
      <c r="B89" s="739" t="s">
        <v>26</v>
      </c>
      <c r="C89" s="739" t="s">
        <v>32</v>
      </c>
      <c r="D89" s="143"/>
      <c r="E89" s="304">
        <v>3.23</v>
      </c>
      <c r="F89" s="454" t="s">
        <v>34</v>
      </c>
      <c r="G89" s="454" t="s">
        <v>38</v>
      </c>
      <c r="H89" s="460">
        <v>3.5238095238095237</v>
      </c>
      <c r="I89" s="462">
        <v>3.67</v>
      </c>
      <c r="J89" s="446" t="s">
        <v>56</v>
      </c>
      <c r="K89" s="81" t="s">
        <v>58</v>
      </c>
      <c r="L89" s="178">
        <v>3.444</v>
      </c>
      <c r="M89" s="304">
        <v>3.61</v>
      </c>
      <c r="N89" s="29" t="s">
        <v>2</v>
      </c>
      <c r="O89" s="106" t="s">
        <v>20</v>
      </c>
      <c r="P89" s="60">
        <v>3.55</v>
      </c>
      <c r="Q89" s="127">
        <v>3.76</v>
      </c>
      <c r="R89" s="29" t="s">
        <v>2</v>
      </c>
      <c r="S89" s="106" t="s">
        <v>20</v>
      </c>
      <c r="T89" s="63">
        <v>3.07</v>
      </c>
      <c r="U89" s="169">
        <v>3.28</v>
      </c>
      <c r="V89" s="22" t="s">
        <v>26</v>
      </c>
      <c r="W89" s="27" t="s">
        <v>100</v>
      </c>
      <c r="X89" s="64"/>
      <c r="Y89" s="147">
        <v>4.03</v>
      </c>
    </row>
    <row r="90" spans="1:25" s="9" customFormat="1" ht="15" customHeight="1" x14ac:dyDescent="0.25">
      <c r="A90" s="79">
        <v>85</v>
      </c>
      <c r="B90" s="739" t="s">
        <v>26</v>
      </c>
      <c r="C90" s="739" t="s">
        <v>29</v>
      </c>
      <c r="D90" s="143"/>
      <c r="E90" s="304">
        <v>3.23</v>
      </c>
      <c r="F90" s="455" t="s">
        <v>2</v>
      </c>
      <c r="G90" s="455" t="s">
        <v>15</v>
      </c>
      <c r="H90" s="36">
        <v>3.5090909090909093</v>
      </c>
      <c r="I90" s="304">
        <v>3.67</v>
      </c>
      <c r="J90" s="168" t="s">
        <v>43</v>
      </c>
      <c r="K90" s="14" t="s">
        <v>44</v>
      </c>
      <c r="L90" s="36">
        <v>3.4390000000000001</v>
      </c>
      <c r="M90" s="304">
        <v>3.61</v>
      </c>
      <c r="N90" s="29" t="s">
        <v>2</v>
      </c>
      <c r="O90" s="106" t="s">
        <v>22</v>
      </c>
      <c r="P90" s="60">
        <v>3.55</v>
      </c>
      <c r="Q90" s="127">
        <v>3.76</v>
      </c>
      <c r="R90" s="22" t="s">
        <v>67</v>
      </c>
      <c r="S90" s="295" t="s">
        <v>145</v>
      </c>
      <c r="T90" s="63">
        <v>3.07</v>
      </c>
      <c r="U90" s="169">
        <v>3.28</v>
      </c>
      <c r="V90" s="22" t="s">
        <v>26</v>
      </c>
      <c r="W90" s="27" t="s">
        <v>25</v>
      </c>
      <c r="X90" s="64"/>
      <c r="Y90" s="147">
        <v>4.03</v>
      </c>
    </row>
    <row r="91" spans="1:25" s="9" customFormat="1" ht="15" customHeight="1" x14ac:dyDescent="0.25">
      <c r="A91" s="79">
        <v>86</v>
      </c>
      <c r="B91" s="739" t="s">
        <v>26</v>
      </c>
      <c r="C91" s="739" t="s">
        <v>113</v>
      </c>
      <c r="D91" s="143"/>
      <c r="E91" s="304">
        <v>3.23</v>
      </c>
      <c r="F91" s="455" t="s">
        <v>34</v>
      </c>
      <c r="G91" s="455" t="s">
        <v>37</v>
      </c>
      <c r="H91" s="309">
        <v>3.510204081632653</v>
      </c>
      <c r="I91" s="304">
        <v>3.67</v>
      </c>
      <c r="J91" s="76" t="s">
        <v>0</v>
      </c>
      <c r="K91" s="16" t="s">
        <v>104</v>
      </c>
      <c r="L91" s="60">
        <v>3.4279999999999999</v>
      </c>
      <c r="M91" s="304">
        <v>3.61</v>
      </c>
      <c r="N91" s="22" t="s">
        <v>43</v>
      </c>
      <c r="O91" s="107" t="s">
        <v>78</v>
      </c>
      <c r="P91" s="60">
        <v>3.54</v>
      </c>
      <c r="Q91" s="127">
        <v>3.76</v>
      </c>
      <c r="R91" s="29" t="s">
        <v>2</v>
      </c>
      <c r="S91" s="112" t="s">
        <v>12</v>
      </c>
      <c r="T91" s="63">
        <v>3.02</v>
      </c>
      <c r="U91" s="169">
        <v>3.28</v>
      </c>
      <c r="V91" s="22" t="s">
        <v>26</v>
      </c>
      <c r="W91" s="27" t="s">
        <v>109</v>
      </c>
      <c r="X91" s="64"/>
      <c r="Y91" s="147">
        <v>4.03</v>
      </c>
    </row>
    <row r="92" spans="1:25" s="9" customFormat="1" ht="15" customHeight="1" x14ac:dyDescent="0.25">
      <c r="A92" s="79">
        <v>87</v>
      </c>
      <c r="B92" s="739" t="s">
        <v>26</v>
      </c>
      <c r="C92" s="739" t="s">
        <v>101</v>
      </c>
      <c r="D92" s="143"/>
      <c r="E92" s="304">
        <v>3.23</v>
      </c>
      <c r="F92" s="455" t="s">
        <v>34</v>
      </c>
      <c r="G92" s="455" t="s">
        <v>33</v>
      </c>
      <c r="H92" s="309">
        <v>3.510204081632653</v>
      </c>
      <c r="I92" s="304">
        <v>3.67</v>
      </c>
      <c r="J92" s="42" t="s">
        <v>2</v>
      </c>
      <c r="K92" s="27" t="s">
        <v>14</v>
      </c>
      <c r="L92" s="36">
        <v>3.4</v>
      </c>
      <c r="M92" s="304">
        <v>3.61</v>
      </c>
      <c r="N92" s="22" t="s">
        <v>67</v>
      </c>
      <c r="O92" s="104" t="s">
        <v>87</v>
      </c>
      <c r="P92" s="60">
        <v>3.54</v>
      </c>
      <c r="Q92" s="127">
        <v>3.76</v>
      </c>
      <c r="R92" s="22" t="s">
        <v>43</v>
      </c>
      <c r="S92" s="104" t="s">
        <v>45</v>
      </c>
      <c r="T92" s="63">
        <v>3</v>
      </c>
      <c r="U92" s="169">
        <v>3.28</v>
      </c>
      <c r="V92" s="22" t="s">
        <v>26</v>
      </c>
      <c r="W92" s="27" t="s">
        <v>96</v>
      </c>
      <c r="X92" s="64"/>
      <c r="Y92" s="147">
        <v>4.03</v>
      </c>
    </row>
    <row r="93" spans="1:25" s="9" customFormat="1" ht="15" customHeight="1" x14ac:dyDescent="0.25">
      <c r="A93" s="79">
        <v>88</v>
      </c>
      <c r="B93" s="739" t="s">
        <v>26</v>
      </c>
      <c r="C93" s="739" t="s">
        <v>99</v>
      </c>
      <c r="D93" s="143"/>
      <c r="E93" s="304">
        <v>3.23</v>
      </c>
      <c r="F93" s="455" t="s">
        <v>43</v>
      </c>
      <c r="G93" s="455" t="s">
        <v>44</v>
      </c>
      <c r="H93" s="36">
        <v>3.5116279069767442</v>
      </c>
      <c r="I93" s="304">
        <v>3.67</v>
      </c>
      <c r="J93" s="443" t="s">
        <v>34</v>
      </c>
      <c r="K93" s="15" t="s">
        <v>35</v>
      </c>
      <c r="L93" s="309">
        <v>3.375</v>
      </c>
      <c r="M93" s="304">
        <v>3.61</v>
      </c>
      <c r="N93" s="29" t="s">
        <v>2</v>
      </c>
      <c r="O93" s="106" t="s">
        <v>6</v>
      </c>
      <c r="P93" s="60">
        <v>3.53</v>
      </c>
      <c r="Q93" s="127">
        <v>3.76</v>
      </c>
      <c r="R93" s="22" t="s">
        <v>56</v>
      </c>
      <c r="S93" s="111" t="s">
        <v>60</v>
      </c>
      <c r="T93" s="63">
        <v>3</v>
      </c>
      <c r="U93" s="169">
        <v>3.28</v>
      </c>
      <c r="V93" s="29" t="s">
        <v>2</v>
      </c>
      <c r="W93" s="27" t="s">
        <v>73</v>
      </c>
      <c r="X93" s="64"/>
      <c r="Y93" s="147">
        <v>4.03</v>
      </c>
    </row>
    <row r="94" spans="1:25" s="9" customFormat="1" ht="15" customHeight="1" x14ac:dyDescent="0.25">
      <c r="A94" s="79">
        <v>89</v>
      </c>
      <c r="B94" s="739" t="s">
        <v>26</v>
      </c>
      <c r="C94" s="739" t="s">
        <v>25</v>
      </c>
      <c r="D94" s="143"/>
      <c r="E94" s="304">
        <v>3.23</v>
      </c>
      <c r="F94" s="455" t="s">
        <v>26</v>
      </c>
      <c r="G94" s="455" t="s">
        <v>110</v>
      </c>
      <c r="H94" s="36">
        <v>3.5</v>
      </c>
      <c r="I94" s="304">
        <v>3.67</v>
      </c>
      <c r="J94" s="443" t="s">
        <v>26</v>
      </c>
      <c r="K94" s="27" t="s">
        <v>110</v>
      </c>
      <c r="L94" s="36">
        <v>3.37</v>
      </c>
      <c r="M94" s="304">
        <v>3.61</v>
      </c>
      <c r="N94" s="22" t="s">
        <v>34</v>
      </c>
      <c r="O94" s="104" t="s">
        <v>93</v>
      </c>
      <c r="P94" s="60">
        <v>3.52</v>
      </c>
      <c r="Q94" s="127">
        <v>3.76</v>
      </c>
      <c r="R94" s="29" t="s">
        <v>2</v>
      </c>
      <c r="S94" s="106" t="s">
        <v>18</v>
      </c>
      <c r="T94" s="63">
        <v>3</v>
      </c>
      <c r="U94" s="169">
        <v>3.28</v>
      </c>
      <c r="V94" s="29" t="s">
        <v>2</v>
      </c>
      <c r="W94" s="27" t="s">
        <v>12</v>
      </c>
      <c r="X94" s="64"/>
      <c r="Y94" s="147">
        <v>4.03</v>
      </c>
    </row>
    <row r="95" spans="1:25" s="9" customFormat="1" ht="15" customHeight="1" thickBot="1" x14ac:dyDescent="0.3">
      <c r="A95" s="77">
        <v>90</v>
      </c>
      <c r="B95" s="742" t="s">
        <v>26</v>
      </c>
      <c r="C95" s="742" t="s">
        <v>109</v>
      </c>
      <c r="D95" s="643"/>
      <c r="E95" s="305">
        <v>3.23</v>
      </c>
      <c r="F95" s="456" t="s">
        <v>43</v>
      </c>
      <c r="G95" s="456" t="s">
        <v>42</v>
      </c>
      <c r="H95" s="317">
        <v>3.4819277108433737</v>
      </c>
      <c r="I95" s="305">
        <v>3.67</v>
      </c>
      <c r="J95" s="441" t="s">
        <v>26</v>
      </c>
      <c r="K95" s="28" t="s">
        <v>100</v>
      </c>
      <c r="L95" s="317">
        <v>3.3719999999999999</v>
      </c>
      <c r="M95" s="305">
        <v>3.61</v>
      </c>
      <c r="N95" s="24" t="s">
        <v>26</v>
      </c>
      <c r="O95" s="290" t="s">
        <v>29</v>
      </c>
      <c r="P95" s="95">
        <v>3.5</v>
      </c>
      <c r="Q95" s="85">
        <v>3.76</v>
      </c>
      <c r="R95" s="21" t="s">
        <v>0</v>
      </c>
      <c r="S95" s="110" t="s">
        <v>71</v>
      </c>
      <c r="T95" s="66">
        <v>3</v>
      </c>
      <c r="U95" s="170">
        <v>3.28</v>
      </c>
      <c r="V95" s="31" t="s">
        <v>2</v>
      </c>
      <c r="W95" s="28" t="s">
        <v>14</v>
      </c>
      <c r="X95" s="67"/>
      <c r="Y95" s="86">
        <v>4.03</v>
      </c>
    </row>
    <row r="96" spans="1:25" s="9" customFormat="1" ht="15" customHeight="1" x14ac:dyDescent="0.25">
      <c r="A96" s="102">
        <v>91</v>
      </c>
      <c r="B96" s="741" t="s">
        <v>26</v>
      </c>
      <c r="C96" s="741" t="s">
        <v>110</v>
      </c>
      <c r="D96" s="139"/>
      <c r="E96" s="307">
        <v>3.23</v>
      </c>
      <c r="F96" s="455" t="s">
        <v>26</v>
      </c>
      <c r="G96" s="455" t="s">
        <v>96</v>
      </c>
      <c r="H96" s="288">
        <v>3.4838709677419355</v>
      </c>
      <c r="I96" s="304">
        <v>3.67</v>
      </c>
      <c r="J96" s="443" t="s">
        <v>26</v>
      </c>
      <c r="K96" s="51" t="s">
        <v>101</v>
      </c>
      <c r="L96" s="288">
        <v>3.363</v>
      </c>
      <c r="M96" s="304">
        <v>3.61</v>
      </c>
      <c r="N96" s="43" t="s">
        <v>56</v>
      </c>
      <c r="O96" s="291" t="s">
        <v>55</v>
      </c>
      <c r="P96" s="99">
        <v>3.5</v>
      </c>
      <c r="Q96" s="133">
        <v>3.76</v>
      </c>
      <c r="R96" s="43" t="s">
        <v>56</v>
      </c>
      <c r="S96" s="291" t="s">
        <v>59</v>
      </c>
      <c r="T96" s="100">
        <v>3</v>
      </c>
      <c r="U96" s="171">
        <v>3.28</v>
      </c>
      <c r="V96" s="30" t="s">
        <v>2</v>
      </c>
      <c r="W96" s="51" t="s">
        <v>19</v>
      </c>
      <c r="X96" s="101"/>
      <c r="Y96" s="157">
        <v>4.03</v>
      </c>
    </row>
    <row r="97" spans="1:25" s="9" customFormat="1" ht="15" customHeight="1" x14ac:dyDescent="0.25">
      <c r="A97" s="79">
        <v>92</v>
      </c>
      <c r="B97" s="739" t="s">
        <v>26</v>
      </c>
      <c r="C97" s="739" t="s">
        <v>97</v>
      </c>
      <c r="D97" s="143"/>
      <c r="E97" s="304">
        <v>3.23</v>
      </c>
      <c r="F97" s="455" t="s">
        <v>56</v>
      </c>
      <c r="G97" s="455" t="s">
        <v>68</v>
      </c>
      <c r="H97" s="36">
        <v>3.459016393442623</v>
      </c>
      <c r="I97" s="304">
        <v>3.67</v>
      </c>
      <c r="J97" s="443" t="s">
        <v>34</v>
      </c>
      <c r="K97" s="14" t="s">
        <v>41</v>
      </c>
      <c r="L97" s="309">
        <v>3.3570000000000002</v>
      </c>
      <c r="M97" s="304">
        <v>3.61</v>
      </c>
      <c r="N97" s="22" t="s">
        <v>26</v>
      </c>
      <c r="O97" s="106" t="s">
        <v>113</v>
      </c>
      <c r="P97" s="60">
        <v>3.48</v>
      </c>
      <c r="Q97" s="127">
        <v>3.76</v>
      </c>
      <c r="R97" s="29" t="s">
        <v>2</v>
      </c>
      <c r="S97" s="106" t="s">
        <v>9</v>
      </c>
      <c r="T97" s="63">
        <v>2.96</v>
      </c>
      <c r="U97" s="169">
        <v>3.28</v>
      </c>
      <c r="V97" s="29" t="s">
        <v>2</v>
      </c>
      <c r="W97" s="27" t="s">
        <v>23</v>
      </c>
      <c r="X97" s="64"/>
      <c r="Y97" s="147">
        <v>4.03</v>
      </c>
    </row>
    <row r="98" spans="1:25" s="9" customFormat="1" ht="15" customHeight="1" x14ac:dyDescent="0.25">
      <c r="A98" s="79">
        <v>93</v>
      </c>
      <c r="B98" s="739" t="s">
        <v>26</v>
      </c>
      <c r="C98" s="739" t="s">
        <v>96</v>
      </c>
      <c r="D98" s="143"/>
      <c r="E98" s="304">
        <v>3.23</v>
      </c>
      <c r="F98" s="455" t="s">
        <v>56</v>
      </c>
      <c r="G98" s="455" t="s">
        <v>76</v>
      </c>
      <c r="H98" s="36">
        <v>3.4615384615384617</v>
      </c>
      <c r="I98" s="304">
        <v>3.67</v>
      </c>
      <c r="J98" s="42" t="s">
        <v>2</v>
      </c>
      <c r="K98" s="27" t="s">
        <v>22</v>
      </c>
      <c r="L98" s="36">
        <v>3.3414634146341462</v>
      </c>
      <c r="M98" s="304">
        <v>3.61</v>
      </c>
      <c r="N98" s="22" t="s">
        <v>56</v>
      </c>
      <c r="O98" s="291" t="s">
        <v>107</v>
      </c>
      <c r="P98" s="60">
        <v>3.47</v>
      </c>
      <c r="Q98" s="127">
        <v>3.76</v>
      </c>
      <c r="R98" s="22" t="s">
        <v>43</v>
      </c>
      <c r="S98" s="108" t="s">
        <v>78</v>
      </c>
      <c r="T98" s="63">
        <v>2.95</v>
      </c>
      <c r="U98" s="169">
        <v>3.28</v>
      </c>
      <c r="V98" s="29" t="s">
        <v>2</v>
      </c>
      <c r="W98" s="27" t="s">
        <v>3</v>
      </c>
      <c r="X98" s="64"/>
      <c r="Y98" s="147">
        <v>4.03</v>
      </c>
    </row>
    <row r="99" spans="1:25" s="9" customFormat="1" ht="15" customHeight="1" x14ac:dyDescent="0.25">
      <c r="A99" s="79">
        <v>94</v>
      </c>
      <c r="B99" s="739" t="s">
        <v>26</v>
      </c>
      <c r="C99" s="739" t="s">
        <v>28</v>
      </c>
      <c r="D99" s="143"/>
      <c r="E99" s="304">
        <v>3.23</v>
      </c>
      <c r="F99" s="455" t="s">
        <v>56</v>
      </c>
      <c r="G99" s="455" t="s">
        <v>58</v>
      </c>
      <c r="H99" s="36">
        <v>3.4571428571428573</v>
      </c>
      <c r="I99" s="304">
        <v>3.67</v>
      </c>
      <c r="J99" s="76" t="s">
        <v>0</v>
      </c>
      <c r="K99" s="16" t="s">
        <v>72</v>
      </c>
      <c r="L99" s="60">
        <v>3.3330000000000002</v>
      </c>
      <c r="M99" s="304">
        <v>3.61</v>
      </c>
      <c r="N99" s="22" t="s">
        <v>34</v>
      </c>
      <c r="O99" s="104" t="s">
        <v>41</v>
      </c>
      <c r="P99" s="60">
        <v>3.47</v>
      </c>
      <c r="Q99" s="127">
        <v>3.76</v>
      </c>
      <c r="R99" s="22" t="s">
        <v>43</v>
      </c>
      <c r="S99" s="104" t="s">
        <v>53</v>
      </c>
      <c r="T99" s="63">
        <v>2.94</v>
      </c>
      <c r="U99" s="169">
        <v>3.28</v>
      </c>
      <c r="V99" s="29" t="s">
        <v>2</v>
      </c>
      <c r="W99" s="27" t="s">
        <v>5</v>
      </c>
      <c r="X99" s="64"/>
      <c r="Y99" s="147">
        <v>4.03</v>
      </c>
    </row>
    <row r="100" spans="1:25" s="9" customFormat="1" ht="15" customHeight="1" x14ac:dyDescent="0.25">
      <c r="A100" s="79">
        <v>95</v>
      </c>
      <c r="B100" s="739" t="s">
        <v>26</v>
      </c>
      <c r="C100" s="739" t="s">
        <v>31</v>
      </c>
      <c r="D100" s="143"/>
      <c r="E100" s="304">
        <v>3.23</v>
      </c>
      <c r="F100" s="455" t="s">
        <v>43</v>
      </c>
      <c r="G100" s="455" t="s">
        <v>53</v>
      </c>
      <c r="H100" s="36">
        <v>3.4507042253521125</v>
      </c>
      <c r="I100" s="304">
        <v>3.67</v>
      </c>
      <c r="J100" s="443" t="s">
        <v>43</v>
      </c>
      <c r="K100" s="14" t="s">
        <v>47</v>
      </c>
      <c r="L100" s="36">
        <v>3.3210000000000002</v>
      </c>
      <c r="M100" s="304">
        <v>3.61</v>
      </c>
      <c r="N100" s="29" t="s">
        <v>2</v>
      </c>
      <c r="O100" s="106" t="s">
        <v>11</v>
      </c>
      <c r="P100" s="60">
        <v>3.46</v>
      </c>
      <c r="Q100" s="127">
        <v>3.76</v>
      </c>
      <c r="R100" s="29" t="s">
        <v>2</v>
      </c>
      <c r="S100" s="106" t="s">
        <v>4</v>
      </c>
      <c r="T100" s="63">
        <v>2.92</v>
      </c>
      <c r="U100" s="169">
        <v>3.28</v>
      </c>
      <c r="V100" s="29" t="s">
        <v>2</v>
      </c>
      <c r="W100" s="27" t="s">
        <v>1</v>
      </c>
      <c r="X100" s="64"/>
      <c r="Y100" s="147">
        <v>4.03</v>
      </c>
    </row>
    <row r="101" spans="1:25" s="9" customFormat="1" ht="15" customHeight="1" x14ac:dyDescent="0.25">
      <c r="A101" s="79">
        <v>96</v>
      </c>
      <c r="B101" s="739" t="s">
        <v>2</v>
      </c>
      <c r="C101" s="739" t="s">
        <v>73</v>
      </c>
      <c r="D101" s="143"/>
      <c r="E101" s="304">
        <v>3.23</v>
      </c>
      <c r="F101" s="455" t="s">
        <v>43</v>
      </c>
      <c r="G101" s="455" t="s">
        <v>52</v>
      </c>
      <c r="H101" s="36">
        <v>3.4477611940298507</v>
      </c>
      <c r="I101" s="304">
        <v>3.67</v>
      </c>
      <c r="J101" s="443" t="s">
        <v>34</v>
      </c>
      <c r="K101" s="14" t="s">
        <v>93</v>
      </c>
      <c r="L101" s="309">
        <v>3.3077000000000001</v>
      </c>
      <c r="M101" s="304">
        <v>3.61</v>
      </c>
      <c r="N101" s="29" t="s">
        <v>2</v>
      </c>
      <c r="O101" s="106" t="s">
        <v>9</v>
      </c>
      <c r="P101" s="60">
        <v>3.46</v>
      </c>
      <c r="Q101" s="127">
        <v>3.76</v>
      </c>
      <c r="R101" s="22" t="s">
        <v>43</v>
      </c>
      <c r="S101" s="104" t="s">
        <v>47</v>
      </c>
      <c r="T101" s="63">
        <v>2.9</v>
      </c>
      <c r="U101" s="169">
        <v>3.28</v>
      </c>
      <c r="V101" s="29" t="s">
        <v>2</v>
      </c>
      <c r="W101" s="27" t="s">
        <v>17</v>
      </c>
      <c r="X101" s="64"/>
      <c r="Y101" s="147">
        <v>4.03</v>
      </c>
    </row>
    <row r="102" spans="1:25" s="9" customFormat="1" ht="15" customHeight="1" x14ac:dyDescent="0.25">
      <c r="A102" s="79">
        <v>97</v>
      </c>
      <c r="B102" s="739" t="s">
        <v>2</v>
      </c>
      <c r="C102" s="739" t="s">
        <v>21</v>
      </c>
      <c r="D102" s="143"/>
      <c r="E102" s="304">
        <v>3.23</v>
      </c>
      <c r="F102" s="455" t="s">
        <v>2</v>
      </c>
      <c r="G102" s="455" t="s">
        <v>10</v>
      </c>
      <c r="H102" s="36">
        <v>3.453125</v>
      </c>
      <c r="I102" s="304">
        <v>3.67</v>
      </c>
      <c r="J102" s="443" t="s">
        <v>43</v>
      </c>
      <c r="K102" s="14" t="s">
        <v>53</v>
      </c>
      <c r="L102" s="36">
        <v>3.3079999999999998</v>
      </c>
      <c r="M102" s="304">
        <v>3.61</v>
      </c>
      <c r="N102" s="29" t="s">
        <v>2</v>
      </c>
      <c r="O102" s="106" t="s">
        <v>5</v>
      </c>
      <c r="P102" s="60">
        <v>3.46</v>
      </c>
      <c r="Q102" s="127">
        <v>3.76</v>
      </c>
      <c r="R102" s="22" t="s">
        <v>34</v>
      </c>
      <c r="S102" s="111" t="s">
        <v>74</v>
      </c>
      <c r="T102" s="63">
        <v>2.88</v>
      </c>
      <c r="U102" s="169">
        <v>3.28</v>
      </c>
      <c r="V102" s="29" t="s">
        <v>2</v>
      </c>
      <c r="W102" s="27" t="s">
        <v>6</v>
      </c>
      <c r="X102" s="64"/>
      <c r="Y102" s="147">
        <v>4.03</v>
      </c>
    </row>
    <row r="103" spans="1:25" s="9" customFormat="1" ht="15" customHeight="1" x14ac:dyDescent="0.25">
      <c r="A103" s="79">
        <v>98</v>
      </c>
      <c r="B103" s="739" t="s">
        <v>2</v>
      </c>
      <c r="C103" s="739" t="s">
        <v>12</v>
      </c>
      <c r="D103" s="143"/>
      <c r="E103" s="304">
        <v>3.23</v>
      </c>
      <c r="F103" s="455" t="s">
        <v>2</v>
      </c>
      <c r="G103" s="455" t="s">
        <v>1</v>
      </c>
      <c r="H103" s="36">
        <v>3.4482758620689653</v>
      </c>
      <c r="I103" s="304">
        <v>3.67</v>
      </c>
      <c r="J103" s="443" t="s">
        <v>34</v>
      </c>
      <c r="K103" s="14" t="s">
        <v>75</v>
      </c>
      <c r="L103" s="309">
        <v>3.3069999999999999</v>
      </c>
      <c r="M103" s="304">
        <v>3.61</v>
      </c>
      <c r="N103" s="22" t="s">
        <v>34</v>
      </c>
      <c r="O103" s="115" t="s">
        <v>33</v>
      </c>
      <c r="P103" s="60">
        <v>3.46</v>
      </c>
      <c r="Q103" s="127">
        <v>3.76</v>
      </c>
      <c r="R103" s="22" t="s">
        <v>34</v>
      </c>
      <c r="S103" s="104" t="s">
        <v>37</v>
      </c>
      <c r="T103" s="63">
        <v>2.86</v>
      </c>
      <c r="U103" s="169">
        <v>3.28</v>
      </c>
      <c r="V103" s="29" t="s">
        <v>2</v>
      </c>
      <c r="W103" s="27" t="s">
        <v>10</v>
      </c>
      <c r="X103" s="64"/>
      <c r="Y103" s="147">
        <v>4.03</v>
      </c>
    </row>
    <row r="104" spans="1:25" s="9" customFormat="1" ht="15" customHeight="1" x14ac:dyDescent="0.25">
      <c r="A104" s="79">
        <v>99</v>
      </c>
      <c r="B104" s="739" t="s">
        <v>2</v>
      </c>
      <c r="C104" s="739" t="s">
        <v>14</v>
      </c>
      <c r="D104" s="143"/>
      <c r="E104" s="304">
        <v>3.23</v>
      </c>
      <c r="F104" s="455" t="s">
        <v>34</v>
      </c>
      <c r="G104" s="455" t="s">
        <v>75</v>
      </c>
      <c r="H104" s="309">
        <v>3.45</v>
      </c>
      <c r="I104" s="304">
        <v>3.67</v>
      </c>
      <c r="J104" s="42" t="s">
        <v>2</v>
      </c>
      <c r="K104" s="27" t="s">
        <v>3</v>
      </c>
      <c r="L104" s="36">
        <v>3.3079999999999998</v>
      </c>
      <c r="M104" s="304">
        <v>3.61</v>
      </c>
      <c r="N104" s="22" t="s">
        <v>56</v>
      </c>
      <c r="O104" s="111" t="s">
        <v>68</v>
      </c>
      <c r="P104" s="60">
        <v>3.45</v>
      </c>
      <c r="Q104" s="127">
        <v>3.76</v>
      </c>
      <c r="R104" s="22" t="s">
        <v>34</v>
      </c>
      <c r="S104" s="115" t="s">
        <v>33</v>
      </c>
      <c r="T104" s="36">
        <v>2.85</v>
      </c>
      <c r="U104" s="169">
        <v>3.28</v>
      </c>
      <c r="V104" s="29" t="s">
        <v>2</v>
      </c>
      <c r="W104" s="27" t="s">
        <v>22</v>
      </c>
      <c r="X104" s="64"/>
      <c r="Y104" s="147">
        <v>4.03</v>
      </c>
    </row>
    <row r="105" spans="1:25" s="9" customFormat="1" ht="15" customHeight="1" thickBot="1" x14ac:dyDescent="0.3">
      <c r="A105" s="77">
        <v>100</v>
      </c>
      <c r="B105" s="742" t="s">
        <v>2</v>
      </c>
      <c r="C105" s="742" t="s">
        <v>19</v>
      </c>
      <c r="D105" s="643"/>
      <c r="E105" s="305">
        <v>3.23</v>
      </c>
      <c r="F105" s="457" t="s">
        <v>56</v>
      </c>
      <c r="G105" s="457" t="s">
        <v>62</v>
      </c>
      <c r="H105" s="317">
        <v>3.4358974358974357</v>
      </c>
      <c r="I105" s="306">
        <v>3.67</v>
      </c>
      <c r="J105" s="446" t="s">
        <v>43</v>
      </c>
      <c r="K105" s="50" t="s">
        <v>78</v>
      </c>
      <c r="L105" s="178">
        <v>3.286</v>
      </c>
      <c r="M105" s="306">
        <v>3.61</v>
      </c>
      <c r="N105" s="40" t="s">
        <v>43</v>
      </c>
      <c r="O105" s="107" t="s">
        <v>47</v>
      </c>
      <c r="P105" s="84">
        <v>3.44</v>
      </c>
      <c r="Q105" s="130">
        <v>3.76</v>
      </c>
      <c r="R105" s="69" t="s">
        <v>2</v>
      </c>
      <c r="S105" s="112" t="s">
        <v>8</v>
      </c>
      <c r="T105" s="97">
        <v>2.85</v>
      </c>
      <c r="U105" s="174">
        <v>3.28</v>
      </c>
      <c r="V105" s="69" t="s">
        <v>2</v>
      </c>
      <c r="W105" s="52" t="s">
        <v>15</v>
      </c>
      <c r="X105" s="98"/>
      <c r="Y105" s="153">
        <v>4.03</v>
      </c>
    </row>
    <row r="106" spans="1:25" s="9" customFormat="1" ht="15" customHeight="1" x14ac:dyDescent="0.25">
      <c r="A106" s="79">
        <v>101</v>
      </c>
      <c r="B106" s="743" t="s">
        <v>2</v>
      </c>
      <c r="C106" s="743" t="s">
        <v>5</v>
      </c>
      <c r="D106" s="143"/>
      <c r="E106" s="304">
        <v>3.23</v>
      </c>
      <c r="F106" s="458" t="s">
        <v>56</v>
      </c>
      <c r="G106" s="458" t="s">
        <v>60</v>
      </c>
      <c r="H106" s="288">
        <v>3.4318181818181817</v>
      </c>
      <c r="I106" s="307">
        <v>3.67</v>
      </c>
      <c r="J106" s="447" t="s">
        <v>0</v>
      </c>
      <c r="K106" s="72" t="s">
        <v>154</v>
      </c>
      <c r="L106" s="92">
        <v>3.286</v>
      </c>
      <c r="M106" s="307">
        <v>3.61</v>
      </c>
      <c r="N106" s="47" t="s">
        <v>26</v>
      </c>
      <c r="O106" s="161" t="s">
        <v>110</v>
      </c>
      <c r="P106" s="92">
        <v>3.43</v>
      </c>
      <c r="Q106" s="125">
        <v>3.76</v>
      </c>
      <c r="R106" s="47" t="s">
        <v>26</v>
      </c>
      <c r="S106" s="161" t="s">
        <v>99</v>
      </c>
      <c r="T106" s="93">
        <v>2.82</v>
      </c>
      <c r="U106" s="172">
        <v>3.28</v>
      </c>
      <c r="V106" s="53" t="s">
        <v>2</v>
      </c>
      <c r="W106" s="54" t="s">
        <v>11</v>
      </c>
      <c r="X106" s="94"/>
      <c r="Y106" s="145">
        <v>4.03</v>
      </c>
    </row>
    <row r="107" spans="1:25" s="9" customFormat="1" ht="15" customHeight="1" x14ac:dyDescent="0.25">
      <c r="A107" s="79">
        <v>102</v>
      </c>
      <c r="B107" s="739" t="s">
        <v>2</v>
      </c>
      <c r="C107" s="739" t="s">
        <v>17</v>
      </c>
      <c r="D107" s="143"/>
      <c r="E107" s="304">
        <v>3.23</v>
      </c>
      <c r="F107" s="455" t="s">
        <v>2</v>
      </c>
      <c r="G107" s="455" t="s">
        <v>8</v>
      </c>
      <c r="H107" s="36">
        <v>3.4125000000000001</v>
      </c>
      <c r="I107" s="304">
        <v>3.67</v>
      </c>
      <c r="J107" s="42" t="s">
        <v>2</v>
      </c>
      <c r="K107" s="27" t="s">
        <v>5</v>
      </c>
      <c r="L107" s="36">
        <v>3.2559999999999998</v>
      </c>
      <c r="M107" s="304">
        <v>3.61</v>
      </c>
      <c r="N107" s="22" t="s">
        <v>56</v>
      </c>
      <c r="O107" s="111" t="s">
        <v>60</v>
      </c>
      <c r="P107" s="60">
        <v>3.42</v>
      </c>
      <c r="Q107" s="127">
        <v>3.76</v>
      </c>
      <c r="R107" s="19" t="s">
        <v>0</v>
      </c>
      <c r="S107" s="105" t="s">
        <v>154</v>
      </c>
      <c r="T107" s="63">
        <v>2.8</v>
      </c>
      <c r="U107" s="169">
        <v>3.28</v>
      </c>
      <c r="V107" s="29" t="s">
        <v>2</v>
      </c>
      <c r="W107" s="27" t="s">
        <v>8</v>
      </c>
      <c r="X107" s="64"/>
      <c r="Y107" s="147">
        <v>4.03</v>
      </c>
    </row>
    <row r="108" spans="1:25" s="9" customFormat="1" ht="15" customHeight="1" x14ac:dyDescent="0.25">
      <c r="A108" s="79">
        <v>103</v>
      </c>
      <c r="B108" s="739" t="s">
        <v>2</v>
      </c>
      <c r="C108" s="739" t="s">
        <v>10</v>
      </c>
      <c r="D108" s="143"/>
      <c r="E108" s="304">
        <v>3.23</v>
      </c>
      <c r="F108" s="455" t="s">
        <v>0</v>
      </c>
      <c r="G108" s="455" t="s">
        <v>72</v>
      </c>
      <c r="H108" s="60">
        <v>3.4074074074074074</v>
      </c>
      <c r="I108" s="304">
        <v>3.67</v>
      </c>
      <c r="J108" s="443" t="s">
        <v>56</v>
      </c>
      <c r="K108" s="15" t="s">
        <v>55</v>
      </c>
      <c r="L108" s="36">
        <v>3.2530000000000001</v>
      </c>
      <c r="M108" s="304">
        <v>3.61</v>
      </c>
      <c r="N108" s="22" t="s">
        <v>26</v>
      </c>
      <c r="O108" s="114" t="s">
        <v>100</v>
      </c>
      <c r="P108" s="60">
        <v>3.4</v>
      </c>
      <c r="Q108" s="127">
        <v>3.76</v>
      </c>
      <c r="R108" s="22" t="s">
        <v>43</v>
      </c>
      <c r="S108" s="108" t="s">
        <v>44</v>
      </c>
      <c r="T108" s="63">
        <v>2.77</v>
      </c>
      <c r="U108" s="169">
        <v>3.28</v>
      </c>
      <c r="V108" s="29" t="s">
        <v>2</v>
      </c>
      <c r="W108" s="27" t="s">
        <v>24</v>
      </c>
      <c r="X108" s="64"/>
      <c r="Y108" s="147">
        <v>4.03</v>
      </c>
    </row>
    <row r="109" spans="1:25" s="9" customFormat="1" ht="15" customHeight="1" x14ac:dyDescent="0.25">
      <c r="A109" s="79">
        <v>104</v>
      </c>
      <c r="B109" s="739" t="s">
        <v>2</v>
      </c>
      <c r="C109" s="739" t="s">
        <v>22</v>
      </c>
      <c r="D109" s="143"/>
      <c r="E109" s="304">
        <v>3.23</v>
      </c>
      <c r="F109" s="455" t="s">
        <v>34</v>
      </c>
      <c r="G109" s="455" t="s">
        <v>93</v>
      </c>
      <c r="H109" s="460">
        <v>3.3773584905660377</v>
      </c>
      <c r="I109" s="304">
        <v>3.67</v>
      </c>
      <c r="J109" s="38" t="s">
        <v>2</v>
      </c>
      <c r="K109" s="27" t="s">
        <v>15</v>
      </c>
      <c r="L109" s="36">
        <v>3.2419354838709675</v>
      </c>
      <c r="M109" s="304">
        <v>3.61</v>
      </c>
      <c r="N109" s="22" t="s">
        <v>26</v>
      </c>
      <c r="O109" s="106" t="s">
        <v>25</v>
      </c>
      <c r="P109" s="60">
        <v>3.38</v>
      </c>
      <c r="Q109" s="127">
        <v>3.76</v>
      </c>
      <c r="R109" s="22" t="s">
        <v>43</v>
      </c>
      <c r="S109" s="104" t="s">
        <v>48</v>
      </c>
      <c r="T109" s="63">
        <v>2.76</v>
      </c>
      <c r="U109" s="169">
        <v>3.28</v>
      </c>
      <c r="V109" s="29" t="s">
        <v>2</v>
      </c>
      <c r="W109" s="246" t="s">
        <v>149</v>
      </c>
      <c r="X109" s="64"/>
      <c r="Y109" s="147">
        <v>4.03</v>
      </c>
    </row>
    <row r="110" spans="1:25" s="9" customFormat="1" ht="15" customHeight="1" x14ac:dyDescent="0.25">
      <c r="A110" s="79">
        <v>105</v>
      </c>
      <c r="B110" s="739" t="s">
        <v>2</v>
      </c>
      <c r="C110" s="739" t="s">
        <v>11</v>
      </c>
      <c r="D110" s="143"/>
      <c r="E110" s="304">
        <v>3.23</v>
      </c>
      <c r="F110" s="455" t="s">
        <v>56</v>
      </c>
      <c r="G110" s="455" t="s">
        <v>55</v>
      </c>
      <c r="H110" s="36">
        <v>3.3714285714285714</v>
      </c>
      <c r="I110" s="304">
        <v>3.67</v>
      </c>
      <c r="J110" s="443" t="s">
        <v>34</v>
      </c>
      <c r="K110" s="258" t="s">
        <v>91</v>
      </c>
      <c r="L110" s="318">
        <v>3.2320000000000002</v>
      </c>
      <c r="M110" s="304">
        <v>3.61</v>
      </c>
      <c r="N110" s="29" t="s">
        <v>2</v>
      </c>
      <c r="O110" s="106" t="s">
        <v>15</v>
      </c>
      <c r="P110" s="60">
        <v>3.38</v>
      </c>
      <c r="Q110" s="127">
        <v>3.76</v>
      </c>
      <c r="R110" s="29" t="s">
        <v>2</v>
      </c>
      <c r="S110" s="106" t="s">
        <v>1</v>
      </c>
      <c r="T110" s="63">
        <v>2.76</v>
      </c>
      <c r="U110" s="169">
        <v>3.28</v>
      </c>
      <c r="V110" s="29" t="s">
        <v>2</v>
      </c>
      <c r="W110" s="27" t="s">
        <v>18</v>
      </c>
      <c r="X110" s="64"/>
      <c r="Y110" s="147">
        <v>4.03</v>
      </c>
    </row>
    <row r="111" spans="1:25" s="9" customFormat="1" ht="15" customHeight="1" x14ac:dyDescent="0.25">
      <c r="A111" s="79">
        <v>106</v>
      </c>
      <c r="B111" s="739" t="s">
        <v>2</v>
      </c>
      <c r="C111" s="739" t="s">
        <v>8</v>
      </c>
      <c r="D111" s="143"/>
      <c r="E111" s="304">
        <v>3.23</v>
      </c>
      <c r="F111" s="455" t="s">
        <v>43</v>
      </c>
      <c r="G111" s="455" t="s">
        <v>78</v>
      </c>
      <c r="H111" s="288">
        <v>3.3548387096774195</v>
      </c>
      <c r="I111" s="304">
        <v>3.67</v>
      </c>
      <c r="J111" s="443" t="s">
        <v>56</v>
      </c>
      <c r="K111" s="260" t="s">
        <v>60</v>
      </c>
      <c r="L111" s="288">
        <v>3.1749999999999998</v>
      </c>
      <c r="M111" s="304">
        <v>3.61</v>
      </c>
      <c r="N111" s="19" t="s">
        <v>0</v>
      </c>
      <c r="O111" s="105" t="s">
        <v>156</v>
      </c>
      <c r="P111" s="60">
        <v>3.38</v>
      </c>
      <c r="Q111" s="127">
        <v>3.76</v>
      </c>
      <c r="R111" s="22" t="s">
        <v>26</v>
      </c>
      <c r="S111" s="106" t="s">
        <v>96</v>
      </c>
      <c r="T111" s="63">
        <v>2.76</v>
      </c>
      <c r="U111" s="169">
        <v>3.28</v>
      </c>
      <c r="V111" s="29" t="s">
        <v>2</v>
      </c>
      <c r="W111" s="246" t="s">
        <v>150</v>
      </c>
      <c r="X111" s="64"/>
      <c r="Y111" s="147">
        <v>4.03</v>
      </c>
    </row>
    <row r="112" spans="1:25" s="9" customFormat="1" ht="15" customHeight="1" x14ac:dyDescent="0.25">
      <c r="A112" s="79">
        <v>107</v>
      </c>
      <c r="B112" s="739" t="s">
        <v>2</v>
      </c>
      <c r="C112" s="739" t="s">
        <v>150</v>
      </c>
      <c r="D112" s="143"/>
      <c r="E112" s="304">
        <v>3.23</v>
      </c>
      <c r="F112" s="455" t="s">
        <v>2</v>
      </c>
      <c r="G112" s="455" t="s">
        <v>5</v>
      </c>
      <c r="H112" s="288">
        <v>3.3541666666666665</v>
      </c>
      <c r="I112" s="304">
        <v>3.67</v>
      </c>
      <c r="J112" s="443" t="s">
        <v>56</v>
      </c>
      <c r="K112" s="260" t="s">
        <v>68</v>
      </c>
      <c r="L112" s="288">
        <v>3.1520000000000001</v>
      </c>
      <c r="M112" s="304">
        <v>3.61</v>
      </c>
      <c r="N112" s="29" t="s">
        <v>2</v>
      </c>
      <c r="O112" s="271" t="s">
        <v>1</v>
      </c>
      <c r="P112" s="60">
        <v>3.37</v>
      </c>
      <c r="Q112" s="127">
        <v>3.76</v>
      </c>
      <c r="R112" s="29" t="s">
        <v>2</v>
      </c>
      <c r="S112" s="271" t="s">
        <v>15</v>
      </c>
      <c r="T112" s="63">
        <v>2.74</v>
      </c>
      <c r="U112" s="169">
        <v>3.28</v>
      </c>
      <c r="V112" s="29" t="s">
        <v>2</v>
      </c>
      <c r="W112" s="27" t="s">
        <v>4</v>
      </c>
      <c r="X112" s="64"/>
      <c r="Y112" s="147">
        <v>4.03</v>
      </c>
    </row>
    <row r="113" spans="1:25" s="9" customFormat="1" ht="15" customHeight="1" x14ac:dyDescent="0.25">
      <c r="A113" s="79">
        <v>108</v>
      </c>
      <c r="B113" s="739" t="s">
        <v>2</v>
      </c>
      <c r="C113" s="739" t="s">
        <v>4</v>
      </c>
      <c r="D113" s="143"/>
      <c r="E113" s="304">
        <v>3.23</v>
      </c>
      <c r="F113" s="455" t="s">
        <v>2</v>
      </c>
      <c r="G113" s="455" t="s">
        <v>11</v>
      </c>
      <c r="H113" s="288">
        <v>3.3010752688172045</v>
      </c>
      <c r="I113" s="304">
        <v>3.67</v>
      </c>
      <c r="J113" s="76" t="s">
        <v>0</v>
      </c>
      <c r="K113" s="37" t="s">
        <v>156</v>
      </c>
      <c r="L113" s="99">
        <v>3.1429999999999998</v>
      </c>
      <c r="M113" s="304">
        <v>3.61</v>
      </c>
      <c r="N113" s="22" t="s">
        <v>34</v>
      </c>
      <c r="O113" s="269" t="s">
        <v>91</v>
      </c>
      <c r="P113" s="60">
        <v>3.35</v>
      </c>
      <c r="Q113" s="127">
        <v>3.76</v>
      </c>
      <c r="R113" s="29" t="s">
        <v>2</v>
      </c>
      <c r="S113" s="271" t="s">
        <v>3</v>
      </c>
      <c r="T113" s="63">
        <v>2.63</v>
      </c>
      <c r="U113" s="169">
        <v>3.28</v>
      </c>
      <c r="V113" s="29" t="s">
        <v>2</v>
      </c>
      <c r="W113" s="246" t="s">
        <v>151</v>
      </c>
      <c r="X113" s="64"/>
      <c r="Y113" s="147">
        <v>4.03</v>
      </c>
    </row>
    <row r="114" spans="1:25" s="9" customFormat="1" ht="15" customHeight="1" x14ac:dyDescent="0.25">
      <c r="A114" s="79">
        <v>109</v>
      </c>
      <c r="B114" s="739" t="s">
        <v>2</v>
      </c>
      <c r="C114" s="739" t="s">
        <v>152</v>
      </c>
      <c r="D114" s="143"/>
      <c r="E114" s="304">
        <v>3.23</v>
      </c>
      <c r="F114" s="455" t="s">
        <v>43</v>
      </c>
      <c r="G114" s="455" t="s">
        <v>47</v>
      </c>
      <c r="H114" s="288">
        <v>3.2962962962962963</v>
      </c>
      <c r="I114" s="304">
        <v>3.67</v>
      </c>
      <c r="J114" s="443" t="s">
        <v>56</v>
      </c>
      <c r="K114" s="260" t="s">
        <v>107</v>
      </c>
      <c r="L114" s="288">
        <v>3.1190000000000002</v>
      </c>
      <c r="M114" s="304">
        <v>3.61</v>
      </c>
      <c r="N114" s="29" t="s">
        <v>2</v>
      </c>
      <c r="O114" s="271" t="s">
        <v>3</v>
      </c>
      <c r="P114" s="60">
        <v>3.33</v>
      </c>
      <c r="Q114" s="127">
        <v>3.76</v>
      </c>
      <c r="R114" s="22" t="s">
        <v>56</v>
      </c>
      <c r="S114" s="292" t="s">
        <v>55</v>
      </c>
      <c r="T114" s="63">
        <v>2.58</v>
      </c>
      <c r="U114" s="169">
        <v>3.28</v>
      </c>
      <c r="V114" s="29" t="s">
        <v>2</v>
      </c>
      <c r="W114" s="246" t="s">
        <v>153</v>
      </c>
      <c r="X114" s="64"/>
      <c r="Y114" s="147">
        <v>4.03</v>
      </c>
    </row>
    <row r="115" spans="1:25" s="9" customFormat="1" ht="15" customHeight="1" thickBot="1" x14ac:dyDescent="0.3">
      <c r="A115" s="77">
        <v>110</v>
      </c>
      <c r="B115" s="742" t="s">
        <v>2</v>
      </c>
      <c r="C115" s="742" t="s">
        <v>160</v>
      </c>
      <c r="D115" s="643"/>
      <c r="E115" s="305">
        <v>3.23</v>
      </c>
      <c r="F115" s="456" t="s">
        <v>34</v>
      </c>
      <c r="G115" s="456" t="s">
        <v>74</v>
      </c>
      <c r="H115" s="461">
        <v>3.2727272727272729</v>
      </c>
      <c r="I115" s="305">
        <v>3.67</v>
      </c>
      <c r="J115" s="441" t="s">
        <v>43</v>
      </c>
      <c r="K115" s="261" t="s">
        <v>51</v>
      </c>
      <c r="L115" s="310">
        <v>3.117</v>
      </c>
      <c r="M115" s="305">
        <v>3.61</v>
      </c>
      <c r="N115" s="21" t="s">
        <v>0</v>
      </c>
      <c r="O115" s="355" t="s">
        <v>72</v>
      </c>
      <c r="P115" s="95">
        <v>3.32</v>
      </c>
      <c r="Q115" s="85">
        <v>3.76</v>
      </c>
      <c r="R115" s="24" t="s">
        <v>43</v>
      </c>
      <c r="S115" s="356" t="s">
        <v>79</v>
      </c>
      <c r="T115" s="66">
        <v>2.57</v>
      </c>
      <c r="U115" s="170">
        <v>3.28</v>
      </c>
      <c r="V115" s="80" t="s">
        <v>0</v>
      </c>
      <c r="W115" s="81" t="s">
        <v>103</v>
      </c>
      <c r="X115" s="98"/>
      <c r="Y115" s="153">
        <v>4.03</v>
      </c>
    </row>
    <row r="116" spans="1:25" s="9" customFormat="1" ht="15" customHeight="1" x14ac:dyDescent="0.25">
      <c r="A116" s="102">
        <v>111</v>
      </c>
      <c r="B116" s="741" t="s">
        <v>0</v>
      </c>
      <c r="C116" s="741" t="s">
        <v>103</v>
      </c>
      <c r="D116" s="139"/>
      <c r="E116" s="307">
        <v>3.23</v>
      </c>
      <c r="F116" s="458" t="s">
        <v>43</v>
      </c>
      <c r="G116" s="458" t="s">
        <v>49</v>
      </c>
      <c r="H116" s="308">
        <v>3.2142857142857144</v>
      </c>
      <c r="I116" s="307">
        <v>3.67</v>
      </c>
      <c r="J116" s="440" t="s">
        <v>56</v>
      </c>
      <c r="K116" s="354" t="s">
        <v>59</v>
      </c>
      <c r="L116" s="308">
        <v>3.1110000000000002</v>
      </c>
      <c r="M116" s="307">
        <v>3.61</v>
      </c>
      <c r="N116" s="440" t="s">
        <v>43</v>
      </c>
      <c r="O116" s="266" t="s">
        <v>51</v>
      </c>
      <c r="P116" s="92">
        <v>3.29</v>
      </c>
      <c r="Q116" s="125">
        <v>3.76</v>
      </c>
      <c r="R116" s="47" t="s">
        <v>34</v>
      </c>
      <c r="S116" s="266" t="s">
        <v>92</v>
      </c>
      <c r="T116" s="93">
        <v>2.56</v>
      </c>
      <c r="U116" s="136">
        <v>3.28</v>
      </c>
      <c r="V116" s="447" t="s">
        <v>0</v>
      </c>
      <c r="W116" s="72" t="s">
        <v>106</v>
      </c>
      <c r="X116" s="94"/>
      <c r="Y116" s="145">
        <v>4.03</v>
      </c>
    </row>
    <row r="117" spans="1:25" s="9" customFormat="1" ht="15" customHeight="1" x14ac:dyDescent="0.25">
      <c r="A117" s="79">
        <v>112</v>
      </c>
      <c r="B117" s="739" t="s">
        <v>0</v>
      </c>
      <c r="C117" s="739" t="s">
        <v>156</v>
      </c>
      <c r="D117" s="143"/>
      <c r="E117" s="304">
        <v>3.23</v>
      </c>
      <c r="F117" s="455" t="s">
        <v>43</v>
      </c>
      <c r="G117" s="455" t="s">
        <v>51</v>
      </c>
      <c r="H117" s="36">
        <v>3.2</v>
      </c>
      <c r="I117" s="304">
        <v>3.67</v>
      </c>
      <c r="J117" s="76" t="s">
        <v>0</v>
      </c>
      <c r="K117" s="37" t="s">
        <v>71</v>
      </c>
      <c r="L117" s="99">
        <v>3.0710000000000002</v>
      </c>
      <c r="M117" s="304">
        <v>3.61</v>
      </c>
      <c r="N117" s="168" t="s">
        <v>34</v>
      </c>
      <c r="O117" s="111" t="s">
        <v>35</v>
      </c>
      <c r="P117" s="60">
        <v>3.24</v>
      </c>
      <c r="Q117" s="127">
        <v>3.76</v>
      </c>
      <c r="R117" s="29" t="s">
        <v>2</v>
      </c>
      <c r="S117" s="106" t="s">
        <v>73</v>
      </c>
      <c r="T117" s="63">
        <v>2.4300000000000002</v>
      </c>
      <c r="U117" s="62">
        <v>3.28</v>
      </c>
      <c r="V117" s="75" t="s">
        <v>0</v>
      </c>
      <c r="W117" s="16" t="s">
        <v>102</v>
      </c>
      <c r="X117" s="64"/>
      <c r="Y117" s="147">
        <v>4.03</v>
      </c>
    </row>
    <row r="118" spans="1:25" s="9" customFormat="1" ht="15" customHeight="1" x14ac:dyDescent="0.25">
      <c r="A118" s="79">
        <v>113</v>
      </c>
      <c r="B118" s="739" t="s">
        <v>0</v>
      </c>
      <c r="C118" s="739" t="s">
        <v>106</v>
      </c>
      <c r="D118" s="143"/>
      <c r="E118" s="304">
        <v>3.23</v>
      </c>
      <c r="F118" s="455" t="s">
        <v>0</v>
      </c>
      <c r="G118" s="455" t="s">
        <v>71</v>
      </c>
      <c r="H118" s="60">
        <v>2.9565217391304346</v>
      </c>
      <c r="I118" s="304">
        <v>3.67</v>
      </c>
      <c r="J118" s="38" t="s">
        <v>2</v>
      </c>
      <c r="K118" s="264" t="s">
        <v>1</v>
      </c>
      <c r="L118" s="36">
        <v>3</v>
      </c>
      <c r="M118" s="304">
        <v>3.61</v>
      </c>
      <c r="N118" s="168" t="s">
        <v>56</v>
      </c>
      <c r="O118" s="292" t="s">
        <v>57</v>
      </c>
      <c r="P118" s="60">
        <v>3.18</v>
      </c>
      <c r="Q118" s="127">
        <v>3.76</v>
      </c>
      <c r="R118" s="22" t="s">
        <v>56</v>
      </c>
      <c r="S118" s="292" t="s">
        <v>57</v>
      </c>
      <c r="T118" s="63">
        <v>2.4</v>
      </c>
      <c r="U118" s="62">
        <v>3.28</v>
      </c>
      <c r="V118" s="75" t="s">
        <v>0</v>
      </c>
      <c r="W118" s="16" t="s">
        <v>72</v>
      </c>
      <c r="X118" s="64"/>
      <c r="Y118" s="147">
        <v>4.03</v>
      </c>
    </row>
    <row r="119" spans="1:25" s="9" customFormat="1" ht="15" customHeight="1" x14ac:dyDescent="0.25">
      <c r="A119" s="79">
        <v>114</v>
      </c>
      <c r="B119" s="739" t="s">
        <v>0</v>
      </c>
      <c r="C119" s="739" t="s">
        <v>102</v>
      </c>
      <c r="D119" s="143"/>
      <c r="E119" s="304">
        <v>3.23</v>
      </c>
      <c r="F119" s="644" t="s">
        <v>56</v>
      </c>
      <c r="G119" s="15" t="s">
        <v>57</v>
      </c>
      <c r="H119" s="143"/>
      <c r="I119" s="304">
        <v>3.67</v>
      </c>
      <c r="J119" s="168" t="s">
        <v>34</v>
      </c>
      <c r="K119" s="15" t="s">
        <v>74</v>
      </c>
      <c r="L119" s="309">
        <v>3</v>
      </c>
      <c r="M119" s="304">
        <v>3.61</v>
      </c>
      <c r="N119" s="75" t="s">
        <v>0</v>
      </c>
      <c r="O119" s="284" t="s">
        <v>71</v>
      </c>
      <c r="P119" s="60">
        <v>3.14</v>
      </c>
      <c r="Q119" s="127">
        <v>3.76</v>
      </c>
      <c r="R119" s="22" t="s">
        <v>56</v>
      </c>
      <c r="S119" s="284" t="s">
        <v>58</v>
      </c>
      <c r="T119" s="63">
        <v>2.2799999999999998</v>
      </c>
      <c r="U119" s="62">
        <v>3.28</v>
      </c>
      <c r="V119" s="75" t="s">
        <v>0</v>
      </c>
      <c r="W119" s="16" t="s">
        <v>154</v>
      </c>
      <c r="X119" s="64"/>
      <c r="Y119" s="147">
        <v>4.03</v>
      </c>
    </row>
    <row r="120" spans="1:25" s="9" customFormat="1" ht="15" customHeight="1" x14ac:dyDescent="0.25">
      <c r="A120" s="79">
        <v>115</v>
      </c>
      <c r="B120" s="739" t="s">
        <v>0</v>
      </c>
      <c r="C120" s="739" t="s">
        <v>72</v>
      </c>
      <c r="D120" s="143"/>
      <c r="E120" s="304">
        <v>3.23</v>
      </c>
      <c r="F120" s="644" t="s">
        <v>26</v>
      </c>
      <c r="G120" s="27" t="s">
        <v>113</v>
      </c>
      <c r="H120" s="143"/>
      <c r="I120" s="304">
        <v>3.67</v>
      </c>
      <c r="J120" s="168" t="s">
        <v>56</v>
      </c>
      <c r="K120" s="270" t="s">
        <v>57</v>
      </c>
      <c r="L120" s="87"/>
      <c r="M120" s="304">
        <v>3.61</v>
      </c>
      <c r="N120" s="75" t="s">
        <v>0</v>
      </c>
      <c r="O120" s="267" t="s">
        <v>154</v>
      </c>
      <c r="P120" s="60">
        <v>3</v>
      </c>
      <c r="Q120" s="127">
        <v>3.76</v>
      </c>
      <c r="R120" s="22" t="s">
        <v>26</v>
      </c>
      <c r="S120" s="268" t="s">
        <v>101</v>
      </c>
      <c r="T120" s="63">
        <v>2.2599999999999998</v>
      </c>
      <c r="U120" s="62">
        <v>3.28</v>
      </c>
      <c r="V120" s="75" t="s">
        <v>0</v>
      </c>
      <c r="W120" s="16" t="s">
        <v>71</v>
      </c>
      <c r="X120" s="64"/>
      <c r="Y120" s="147">
        <v>4.03</v>
      </c>
    </row>
    <row r="121" spans="1:25" s="9" customFormat="1" ht="15" customHeight="1" x14ac:dyDescent="0.25">
      <c r="A121" s="96">
        <v>116</v>
      </c>
      <c r="B121" s="739" t="s">
        <v>0</v>
      </c>
      <c r="C121" s="739" t="s">
        <v>155</v>
      </c>
      <c r="D121" s="439"/>
      <c r="E121" s="306">
        <v>3.23</v>
      </c>
      <c r="F121" s="695" t="s">
        <v>0</v>
      </c>
      <c r="G121" s="81" t="s">
        <v>156</v>
      </c>
      <c r="H121" s="439"/>
      <c r="I121" s="306">
        <v>3.67</v>
      </c>
      <c r="J121" s="173" t="s">
        <v>26</v>
      </c>
      <c r="K121" s="112" t="s">
        <v>113</v>
      </c>
      <c r="L121" s="448"/>
      <c r="M121" s="306">
        <v>3.61</v>
      </c>
      <c r="N121" s="173" t="s">
        <v>34</v>
      </c>
      <c r="O121" s="283" t="s">
        <v>74</v>
      </c>
      <c r="P121" s="84">
        <v>3</v>
      </c>
      <c r="Q121" s="130">
        <v>3.76</v>
      </c>
      <c r="R121" s="173" t="s">
        <v>34</v>
      </c>
      <c r="S121" s="107" t="s">
        <v>75</v>
      </c>
      <c r="T121" s="97">
        <v>1.64</v>
      </c>
      <c r="U121" s="174">
        <v>3.28</v>
      </c>
      <c r="V121" s="694" t="s">
        <v>0</v>
      </c>
      <c r="W121" s="357" t="s">
        <v>77</v>
      </c>
      <c r="X121" s="98"/>
      <c r="Y121" s="153">
        <v>4.03</v>
      </c>
    </row>
    <row r="122" spans="1:25" s="9" customFormat="1" ht="15" customHeight="1" x14ac:dyDescent="0.25">
      <c r="A122" s="78">
        <v>117</v>
      </c>
      <c r="B122" s="739" t="s">
        <v>0</v>
      </c>
      <c r="C122" s="739" t="s">
        <v>154</v>
      </c>
      <c r="D122" s="140"/>
      <c r="E122" s="303">
        <v>3.23</v>
      </c>
      <c r="F122" s="645" t="s">
        <v>0</v>
      </c>
      <c r="G122" s="16" t="s">
        <v>154</v>
      </c>
      <c r="H122" s="140"/>
      <c r="I122" s="303">
        <v>3.67</v>
      </c>
      <c r="J122" s="168"/>
      <c r="K122" s="106"/>
      <c r="L122" s="87"/>
      <c r="M122" s="303"/>
      <c r="N122" s="168"/>
      <c r="O122" s="111"/>
      <c r="P122" s="60"/>
      <c r="Q122" s="127"/>
      <c r="R122" s="168"/>
      <c r="S122" s="104"/>
      <c r="T122" s="63"/>
      <c r="U122" s="62"/>
      <c r="V122" s="449"/>
      <c r="W122" s="437"/>
      <c r="X122" s="64"/>
      <c r="Y122" s="147"/>
    </row>
    <row r="123" spans="1:25" s="9" customFormat="1" ht="15" customHeight="1" x14ac:dyDescent="0.25">
      <c r="A123" s="78">
        <v>118</v>
      </c>
      <c r="B123" s="739" t="s">
        <v>0</v>
      </c>
      <c r="C123" s="739" t="s">
        <v>104</v>
      </c>
      <c r="D123" s="140"/>
      <c r="E123" s="303">
        <v>3.23</v>
      </c>
      <c r="F123" s="645"/>
      <c r="G123" s="16"/>
      <c r="H123" s="140"/>
      <c r="I123" s="303"/>
      <c r="J123" s="168"/>
      <c r="K123" s="106"/>
      <c r="L123" s="87"/>
      <c r="M123" s="303"/>
      <c r="N123" s="168"/>
      <c r="O123" s="111"/>
      <c r="P123" s="60"/>
      <c r="Q123" s="127"/>
      <c r="R123" s="168"/>
      <c r="S123" s="104"/>
      <c r="T123" s="63"/>
      <c r="U123" s="62"/>
      <c r="V123" s="449"/>
      <c r="W123" s="437"/>
      <c r="X123" s="64"/>
      <c r="Y123" s="147"/>
    </row>
    <row r="124" spans="1:25" s="9" customFormat="1" ht="15" customHeight="1" thickBot="1" x14ac:dyDescent="0.3">
      <c r="A124" s="77">
        <v>119</v>
      </c>
      <c r="B124" s="742" t="s">
        <v>0</v>
      </c>
      <c r="C124" s="742" t="s">
        <v>159</v>
      </c>
      <c r="D124" s="643"/>
      <c r="E124" s="305">
        <v>3.23</v>
      </c>
      <c r="F124" s="646"/>
      <c r="G124" s="488"/>
      <c r="H124" s="643"/>
      <c r="I124" s="696"/>
      <c r="J124" s="441"/>
      <c r="K124" s="262"/>
      <c r="L124" s="697"/>
      <c r="M124" s="696"/>
      <c r="N124" s="441"/>
      <c r="O124" s="541"/>
      <c r="P124" s="175"/>
      <c r="Q124" s="298"/>
      <c r="R124" s="441"/>
      <c r="S124" s="438"/>
      <c r="T124" s="450"/>
      <c r="U124" s="451"/>
      <c r="V124" s="698"/>
      <c r="W124" s="612"/>
      <c r="X124" s="699"/>
      <c r="Y124" s="177"/>
    </row>
    <row r="125" spans="1:25" x14ac:dyDescent="0.25">
      <c r="C125" s="88" t="s">
        <v>105</v>
      </c>
      <c r="D125" s="68">
        <f>AVERAGE(D6:D124)</f>
        <v>3.0643179487179482</v>
      </c>
      <c r="G125" s="88"/>
      <c r="H125" s="68">
        <f>AVERAGE(H6:H124)</f>
        <v>3.6488770834982174</v>
      </c>
      <c r="L125" s="68">
        <f>AVERAGE(L6:L124)</f>
        <v>3.5764292923755434</v>
      </c>
      <c r="P125" s="68">
        <f>AVERAGE(P6:P124)</f>
        <v>3.7155172413793114</v>
      </c>
      <c r="T125" s="68">
        <f>AVERAGE(T6:T124)</f>
        <v>3.2242241379310332</v>
      </c>
      <c r="X125" s="68">
        <f>AVERAGE(X6:X124)</f>
        <v>3.9937499999999995</v>
      </c>
    </row>
  </sheetData>
  <sortState ref="F119:G121">
    <sortCondition ref="F126"/>
  </sortState>
  <mergeCells count="8">
    <mergeCell ref="A4:A5"/>
    <mergeCell ref="R4:U4"/>
    <mergeCell ref="V4:Y4"/>
    <mergeCell ref="K2:M2"/>
    <mergeCell ref="N4:Q4"/>
    <mergeCell ref="J4:M4"/>
    <mergeCell ref="F4:I4"/>
    <mergeCell ref="B4:E4"/>
  </mergeCells>
  <conditionalFormatting sqref="P6:P124">
    <cfRule type="cellIs" dxfId="67" priority="68" stopIfTrue="1" operator="lessThan">
      <formula>3.5</formula>
    </cfRule>
    <cfRule type="cellIs" dxfId="66" priority="69" stopIfTrue="1" operator="between">
      <formula>$P$125</formula>
      <formula>3.5</formula>
    </cfRule>
    <cfRule type="cellIs" dxfId="65" priority="70" stopIfTrue="1" operator="between">
      <formula>4.499</formula>
      <formula>$P$125</formula>
    </cfRule>
    <cfRule type="cellIs" dxfId="64" priority="71" stopIfTrue="1" operator="greaterThanOrEqual">
      <formula>4.5</formula>
    </cfRule>
  </conditionalFormatting>
  <conditionalFormatting sqref="L6:L124">
    <cfRule type="containsBlanks" dxfId="63" priority="54" stopIfTrue="1">
      <formula>LEN(TRIM(L6))=0</formula>
    </cfRule>
    <cfRule type="cellIs" dxfId="62" priority="55" stopIfTrue="1" operator="between">
      <formula>3.575</formula>
      <formula>$L$125</formula>
    </cfRule>
    <cfRule type="cellIs" dxfId="61" priority="56" stopIfTrue="1" operator="lessThan">
      <formula>3.5</formula>
    </cfRule>
    <cfRule type="cellIs" dxfId="60" priority="57" stopIfTrue="1" operator="between">
      <formula>$L$125</formula>
      <formula>3.5</formula>
    </cfRule>
    <cfRule type="cellIs" dxfId="59" priority="58" stopIfTrue="1" operator="between">
      <formula>4.499</formula>
      <formula>$L$125</formula>
    </cfRule>
    <cfRule type="cellIs" dxfId="58" priority="59" stopIfTrue="1" operator="greaterThanOrEqual">
      <formula>4.5</formula>
    </cfRule>
  </conditionalFormatting>
  <conditionalFormatting sqref="T6:T124">
    <cfRule type="cellIs" dxfId="57" priority="45" stopIfTrue="1" operator="equal">
      <formula>3.5</formula>
    </cfRule>
    <cfRule type="cellIs" dxfId="56" priority="51" stopIfTrue="1" operator="lessThan">
      <formula>3.5</formula>
    </cfRule>
    <cfRule type="cellIs" dxfId="55" priority="52" stopIfTrue="1" operator="between">
      <formula>4.5</formula>
      <formula>3.5</formula>
    </cfRule>
    <cfRule type="cellIs" dxfId="54" priority="53" stopIfTrue="1" operator="greaterThanOrEqual">
      <formula>4.5</formula>
    </cfRule>
  </conditionalFormatting>
  <conditionalFormatting sqref="X6:X124">
    <cfRule type="containsBlanks" dxfId="53" priority="46" stopIfTrue="1">
      <formula>LEN(TRIM(X6))=0</formula>
    </cfRule>
    <cfRule type="cellIs" dxfId="52" priority="47" stopIfTrue="1" operator="lessThan">
      <formula>3.5</formula>
    </cfRule>
    <cfRule type="cellIs" dxfId="51" priority="48" stopIfTrue="1" operator="between">
      <formula>$X$125</formula>
      <formula>3.5</formula>
    </cfRule>
    <cfRule type="cellIs" dxfId="50" priority="49" stopIfTrue="1" operator="between">
      <formula>4.499</formula>
      <formula>$X$125</formula>
    </cfRule>
    <cfRule type="cellIs" dxfId="49" priority="50" stopIfTrue="1" operator="greaterThanOrEqual">
      <formula>4.5</formula>
    </cfRule>
  </conditionalFormatting>
  <conditionalFormatting sqref="H6:H124">
    <cfRule type="containsBlanks" dxfId="48" priority="4" stopIfTrue="1">
      <formula>LEN(TRIM(H6))=0</formula>
    </cfRule>
    <cfRule type="cellIs" dxfId="47" priority="5" stopIfTrue="1" operator="equal">
      <formula>$H$125</formula>
    </cfRule>
    <cfRule type="cellIs" dxfId="46" priority="6" stopIfTrue="1" operator="lessThan">
      <formula>3.5</formula>
    </cfRule>
    <cfRule type="cellIs" dxfId="45" priority="7" stopIfTrue="1" operator="between">
      <formula>$H$125</formula>
      <formula>3.5</formula>
    </cfRule>
    <cfRule type="cellIs" dxfId="44" priority="8" stopIfTrue="1" operator="between">
      <formula>4.499</formula>
      <formula>$H$125</formula>
    </cfRule>
    <cfRule type="cellIs" dxfId="43" priority="9" stopIfTrue="1" operator="greaterThanOrEqual">
      <formula>4.5</formula>
    </cfRule>
  </conditionalFormatting>
  <conditionalFormatting sqref="D6:D44">
    <cfRule type="cellIs" dxfId="42" priority="1" operator="lessThan">
      <formula>3.499</formula>
    </cfRule>
    <cfRule type="cellIs" dxfId="41" priority="2" operator="between">
      <formula>4</formula>
      <formula>3.496</formula>
    </cfRule>
    <cfRule type="cellIs" dxfId="40" priority="3" operator="between">
      <formula>4.5</formula>
      <formula>4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6"/>
  <sheetViews>
    <sheetView zoomScale="90" zoomScaleNormal="9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C4" sqref="C4:C5"/>
    </sheetView>
  </sheetViews>
  <sheetFormatPr defaultColWidth="8.85546875" defaultRowHeight="15" x14ac:dyDescent="0.25"/>
  <cols>
    <col min="1" max="1" width="5.7109375" style="6" customWidth="1"/>
    <col min="2" max="2" width="18.7109375" style="6" customWidth="1"/>
    <col min="3" max="3" width="31.7109375" style="6" customWidth="1"/>
    <col min="4" max="27" width="7.7109375" style="6" customWidth="1"/>
    <col min="28" max="28" width="8.85546875" style="6"/>
    <col min="29" max="29" width="7.7109375" style="6" customWidth="1"/>
    <col min="30" max="16384" width="8.85546875" style="6"/>
  </cols>
  <sheetData>
    <row r="1" spans="1:31" x14ac:dyDescent="0.25">
      <c r="AD1" s="243"/>
      <c r="AE1" s="57" t="s">
        <v>122</v>
      </c>
    </row>
    <row r="2" spans="1:31" x14ac:dyDescent="0.25">
      <c r="C2" s="281" t="s">
        <v>114</v>
      </c>
      <c r="D2" s="595"/>
      <c r="E2" s="595"/>
      <c r="F2" s="595"/>
      <c r="G2" s="436"/>
      <c r="H2" s="436"/>
      <c r="I2" s="436"/>
      <c r="J2" s="194"/>
      <c r="K2" s="194"/>
      <c r="L2" s="194"/>
      <c r="M2" s="265"/>
      <c r="N2" s="265"/>
      <c r="O2" s="265"/>
      <c r="AD2" s="241"/>
      <c r="AE2" s="57" t="s">
        <v>123</v>
      </c>
    </row>
    <row r="3" spans="1:31" ht="15.75" thickBot="1" x14ac:dyDescent="0.3">
      <c r="AD3" s="242"/>
      <c r="AE3" s="57" t="s">
        <v>124</v>
      </c>
    </row>
    <row r="4" spans="1:31" ht="15" customHeight="1" x14ac:dyDescent="0.25">
      <c r="A4" s="819" t="s">
        <v>70</v>
      </c>
      <c r="B4" s="838" t="s">
        <v>69</v>
      </c>
      <c r="C4" s="840" t="s">
        <v>111</v>
      </c>
      <c r="D4" s="842">
        <v>2020</v>
      </c>
      <c r="E4" s="843"/>
      <c r="F4" s="844"/>
      <c r="G4" s="842">
        <v>2019</v>
      </c>
      <c r="H4" s="843"/>
      <c r="I4" s="844"/>
      <c r="J4" s="842">
        <v>2018</v>
      </c>
      <c r="K4" s="843"/>
      <c r="L4" s="844"/>
      <c r="M4" s="842">
        <v>2017</v>
      </c>
      <c r="N4" s="843"/>
      <c r="O4" s="844"/>
      <c r="P4" s="842">
        <v>2016</v>
      </c>
      <c r="Q4" s="843"/>
      <c r="R4" s="844"/>
      <c r="S4" s="835">
        <v>2015</v>
      </c>
      <c r="T4" s="836"/>
      <c r="U4" s="837"/>
      <c r="V4" s="842" t="s">
        <v>126</v>
      </c>
      <c r="W4" s="843"/>
      <c r="X4" s="843"/>
      <c r="Y4" s="843"/>
      <c r="Z4" s="843"/>
      <c r="AA4" s="844"/>
      <c r="AB4" s="817" t="s">
        <v>127</v>
      </c>
      <c r="AD4" s="58"/>
      <c r="AE4" s="57" t="s">
        <v>125</v>
      </c>
    </row>
    <row r="5" spans="1:31" ht="41.25" customHeight="1" thickBot="1" x14ac:dyDescent="0.3">
      <c r="A5" s="820"/>
      <c r="B5" s="839"/>
      <c r="C5" s="841"/>
      <c r="D5" s="272" t="s">
        <v>119</v>
      </c>
      <c r="E5" s="273" t="s">
        <v>120</v>
      </c>
      <c r="F5" s="274" t="s">
        <v>128</v>
      </c>
      <c r="G5" s="272" t="s">
        <v>119</v>
      </c>
      <c r="H5" s="273" t="s">
        <v>120</v>
      </c>
      <c r="I5" s="274" t="s">
        <v>128</v>
      </c>
      <c r="J5" s="272" t="s">
        <v>119</v>
      </c>
      <c r="K5" s="273" t="s">
        <v>120</v>
      </c>
      <c r="L5" s="274" t="s">
        <v>128</v>
      </c>
      <c r="M5" s="275" t="s">
        <v>119</v>
      </c>
      <c r="N5" s="273" t="s">
        <v>120</v>
      </c>
      <c r="O5" s="276" t="s">
        <v>128</v>
      </c>
      <c r="P5" s="277" t="s">
        <v>119</v>
      </c>
      <c r="Q5" s="273" t="s">
        <v>120</v>
      </c>
      <c r="R5" s="278" t="s">
        <v>128</v>
      </c>
      <c r="S5" s="275" t="s">
        <v>119</v>
      </c>
      <c r="T5" s="273" t="s">
        <v>120</v>
      </c>
      <c r="U5" s="276" t="s">
        <v>128</v>
      </c>
      <c r="V5" s="648">
        <v>2020</v>
      </c>
      <c r="W5" s="465">
        <v>2019</v>
      </c>
      <c r="X5" s="465">
        <v>2018</v>
      </c>
      <c r="Y5" s="279">
        <v>2017</v>
      </c>
      <c r="Z5" s="195">
        <v>2016</v>
      </c>
      <c r="AA5" s="280">
        <v>2015</v>
      </c>
      <c r="AB5" s="818"/>
    </row>
    <row r="6" spans="1:31" x14ac:dyDescent="0.25">
      <c r="A6" s="91">
        <v>1</v>
      </c>
      <c r="B6" s="47" t="s">
        <v>34</v>
      </c>
      <c r="C6" s="527" t="s">
        <v>147</v>
      </c>
      <c r="D6" s="491"/>
      <c r="E6" s="314"/>
      <c r="F6" s="531">
        <v>3.23</v>
      </c>
      <c r="G6" s="491">
        <v>5</v>
      </c>
      <c r="H6" s="314">
        <v>4.2</v>
      </c>
      <c r="I6" s="531">
        <v>3.67</v>
      </c>
      <c r="J6" s="491">
        <v>12</v>
      </c>
      <c r="K6" s="314">
        <v>3.9159999999999999</v>
      </c>
      <c r="L6" s="319">
        <v>3.61</v>
      </c>
      <c r="M6" s="124">
        <v>9</v>
      </c>
      <c r="N6" s="92">
        <v>4.1100000000000003</v>
      </c>
      <c r="O6" s="125">
        <v>3.76</v>
      </c>
      <c r="P6" s="116">
        <v>15</v>
      </c>
      <c r="Q6" s="93">
        <v>4.13</v>
      </c>
      <c r="R6" s="136">
        <v>3.28</v>
      </c>
      <c r="S6" s="144">
        <v>6</v>
      </c>
      <c r="T6" s="94">
        <v>4.5</v>
      </c>
      <c r="U6" s="145">
        <v>4.03</v>
      </c>
      <c r="V6" s="728">
        <v>40</v>
      </c>
      <c r="W6" s="466">
        <v>1</v>
      </c>
      <c r="X6" s="466">
        <v>9</v>
      </c>
      <c r="Y6" s="139">
        <v>10</v>
      </c>
      <c r="Z6" s="70">
        <v>1</v>
      </c>
      <c r="AA6" s="191">
        <v>5</v>
      </c>
      <c r="AB6" s="476">
        <f t="shared" ref="AB6:AB37" si="0">SUM(V6:AA6)</f>
        <v>66</v>
      </c>
    </row>
    <row r="7" spans="1:31" s="9" customFormat="1" ht="15" customHeight="1" x14ac:dyDescent="0.25">
      <c r="A7" s="78">
        <v>2</v>
      </c>
      <c r="B7" s="22" t="s">
        <v>34</v>
      </c>
      <c r="C7" s="503" t="s">
        <v>95</v>
      </c>
      <c r="D7" s="492">
        <v>126</v>
      </c>
      <c r="E7" s="309">
        <v>3.1745000000000001</v>
      </c>
      <c r="F7" s="320">
        <v>3.23</v>
      </c>
      <c r="G7" s="492">
        <v>70</v>
      </c>
      <c r="H7" s="309">
        <v>3.842857142857143</v>
      </c>
      <c r="I7" s="320">
        <v>3.67</v>
      </c>
      <c r="J7" s="492">
        <v>81</v>
      </c>
      <c r="K7" s="309">
        <v>3.79</v>
      </c>
      <c r="L7" s="320">
        <v>3.61</v>
      </c>
      <c r="M7" s="126">
        <v>65</v>
      </c>
      <c r="N7" s="60">
        <v>4.38</v>
      </c>
      <c r="O7" s="127">
        <v>3.76</v>
      </c>
      <c r="P7" s="117">
        <v>62</v>
      </c>
      <c r="Q7" s="63">
        <v>3.94</v>
      </c>
      <c r="R7" s="62">
        <v>3.28</v>
      </c>
      <c r="S7" s="146">
        <v>47</v>
      </c>
      <c r="T7" s="64">
        <v>4.5999999999999996</v>
      </c>
      <c r="U7" s="147">
        <v>4.03</v>
      </c>
      <c r="V7" s="729">
        <v>14</v>
      </c>
      <c r="W7" s="467">
        <v>22</v>
      </c>
      <c r="X7" s="467">
        <v>25</v>
      </c>
      <c r="Y7" s="140">
        <v>1</v>
      </c>
      <c r="Z7" s="19">
        <v>2</v>
      </c>
      <c r="AA7" s="471">
        <v>3</v>
      </c>
      <c r="AB7" s="480">
        <f t="shared" si="0"/>
        <v>67</v>
      </c>
    </row>
    <row r="8" spans="1:31" s="9" customFormat="1" ht="15" customHeight="1" x14ac:dyDescent="0.25">
      <c r="A8" s="79">
        <v>3</v>
      </c>
      <c r="B8" s="19" t="s">
        <v>0</v>
      </c>
      <c r="C8" s="516" t="s">
        <v>155</v>
      </c>
      <c r="D8" s="502"/>
      <c r="E8" s="60"/>
      <c r="F8" s="332">
        <v>3.23</v>
      </c>
      <c r="G8" s="502">
        <v>46</v>
      </c>
      <c r="H8" s="60">
        <v>4.0217391304347823</v>
      </c>
      <c r="I8" s="332">
        <v>3.67</v>
      </c>
      <c r="J8" s="502">
        <v>67</v>
      </c>
      <c r="K8" s="60">
        <v>3.9849999999999999</v>
      </c>
      <c r="L8" s="332">
        <v>3.61</v>
      </c>
      <c r="M8" s="126">
        <v>56</v>
      </c>
      <c r="N8" s="60">
        <v>4.13</v>
      </c>
      <c r="O8" s="127">
        <v>3.76</v>
      </c>
      <c r="P8" s="117">
        <v>60</v>
      </c>
      <c r="Q8" s="63">
        <v>3.75</v>
      </c>
      <c r="R8" s="62">
        <v>3.28</v>
      </c>
      <c r="S8" s="148">
        <v>9</v>
      </c>
      <c r="T8" s="64">
        <v>4.3</v>
      </c>
      <c r="U8" s="147">
        <v>4.03</v>
      </c>
      <c r="V8" s="729">
        <v>40</v>
      </c>
      <c r="W8" s="467">
        <v>7</v>
      </c>
      <c r="X8" s="467">
        <v>5</v>
      </c>
      <c r="Y8" s="140">
        <v>8</v>
      </c>
      <c r="Z8" s="19">
        <v>8</v>
      </c>
      <c r="AA8" s="471">
        <v>7</v>
      </c>
      <c r="AB8" s="477">
        <f t="shared" si="0"/>
        <v>75</v>
      </c>
    </row>
    <row r="9" spans="1:31" s="9" customFormat="1" ht="15" customHeight="1" x14ac:dyDescent="0.25">
      <c r="A9" s="79">
        <v>4</v>
      </c>
      <c r="B9" s="22" t="s">
        <v>34</v>
      </c>
      <c r="C9" s="503" t="s">
        <v>94</v>
      </c>
      <c r="D9" s="492">
        <v>175</v>
      </c>
      <c r="E9" s="309">
        <v>3.24</v>
      </c>
      <c r="F9" s="320">
        <v>3.23</v>
      </c>
      <c r="G9" s="492">
        <v>110</v>
      </c>
      <c r="H9" s="309">
        <v>4.0272727272727273</v>
      </c>
      <c r="I9" s="320">
        <v>3.67</v>
      </c>
      <c r="J9" s="492">
        <v>98</v>
      </c>
      <c r="K9" s="309">
        <v>3.9790000000000001</v>
      </c>
      <c r="L9" s="320">
        <v>3.61</v>
      </c>
      <c r="M9" s="126">
        <v>91</v>
      </c>
      <c r="N9" s="60">
        <v>4.04</v>
      </c>
      <c r="O9" s="127">
        <v>3.76</v>
      </c>
      <c r="P9" s="117">
        <v>78</v>
      </c>
      <c r="Q9" s="63">
        <v>3.68</v>
      </c>
      <c r="R9" s="62">
        <v>3.28</v>
      </c>
      <c r="S9" s="150">
        <v>13</v>
      </c>
      <c r="T9" s="64">
        <v>3.9</v>
      </c>
      <c r="U9" s="147">
        <v>4.03</v>
      </c>
      <c r="V9" s="729">
        <v>11</v>
      </c>
      <c r="W9" s="467">
        <v>6</v>
      </c>
      <c r="X9" s="467">
        <v>6</v>
      </c>
      <c r="Y9" s="140">
        <v>14</v>
      </c>
      <c r="Z9" s="19">
        <v>12</v>
      </c>
      <c r="AA9" s="471">
        <v>29</v>
      </c>
      <c r="AB9" s="477">
        <f t="shared" si="0"/>
        <v>78</v>
      </c>
    </row>
    <row r="10" spans="1:31" s="9" customFormat="1" ht="15" customHeight="1" x14ac:dyDescent="0.25">
      <c r="A10" s="79">
        <v>5</v>
      </c>
      <c r="B10" s="22" t="s">
        <v>34</v>
      </c>
      <c r="C10" s="720" t="s">
        <v>164</v>
      </c>
      <c r="D10" s="492"/>
      <c r="E10" s="309"/>
      <c r="F10" s="493">
        <v>3.23</v>
      </c>
      <c r="G10" s="492">
        <v>25</v>
      </c>
      <c r="H10" s="309">
        <v>4.08</v>
      </c>
      <c r="I10" s="493">
        <v>3.67</v>
      </c>
      <c r="J10" s="492">
        <v>27</v>
      </c>
      <c r="K10" s="309">
        <v>4.0369999999999999</v>
      </c>
      <c r="L10" s="320">
        <v>3.61</v>
      </c>
      <c r="M10" s="126">
        <v>29</v>
      </c>
      <c r="N10" s="60">
        <v>4.07</v>
      </c>
      <c r="O10" s="127">
        <v>3.76</v>
      </c>
      <c r="P10" s="117">
        <v>34</v>
      </c>
      <c r="Q10" s="63">
        <v>3.76</v>
      </c>
      <c r="R10" s="62">
        <v>3.28</v>
      </c>
      <c r="S10" s="149">
        <v>6</v>
      </c>
      <c r="T10" s="64">
        <v>4</v>
      </c>
      <c r="U10" s="147">
        <v>4.03</v>
      </c>
      <c r="V10" s="729">
        <v>40</v>
      </c>
      <c r="W10" s="467">
        <v>3</v>
      </c>
      <c r="X10" s="467">
        <v>3</v>
      </c>
      <c r="Y10" s="140">
        <v>13</v>
      </c>
      <c r="Z10" s="19">
        <v>7</v>
      </c>
      <c r="AA10" s="471">
        <v>15</v>
      </c>
      <c r="AB10" s="477">
        <f t="shared" si="0"/>
        <v>81</v>
      </c>
    </row>
    <row r="11" spans="1:31" s="9" customFormat="1" ht="15" customHeight="1" x14ac:dyDescent="0.25">
      <c r="A11" s="79">
        <v>6</v>
      </c>
      <c r="B11" s="19" t="s">
        <v>0</v>
      </c>
      <c r="C11" s="516" t="s">
        <v>103</v>
      </c>
      <c r="D11" s="498"/>
      <c r="E11" s="60"/>
      <c r="F11" s="332">
        <v>3.23</v>
      </c>
      <c r="G11" s="498">
        <v>39</v>
      </c>
      <c r="H11" s="60">
        <v>4.1282051282051286</v>
      </c>
      <c r="I11" s="332">
        <v>3.67</v>
      </c>
      <c r="J11" s="502">
        <v>35</v>
      </c>
      <c r="K11" s="60">
        <v>4.1139999999999999</v>
      </c>
      <c r="L11" s="332">
        <v>3.61</v>
      </c>
      <c r="M11" s="126">
        <v>54</v>
      </c>
      <c r="N11" s="60">
        <v>4.1900000000000004</v>
      </c>
      <c r="O11" s="127">
        <v>3.76</v>
      </c>
      <c r="P11" s="117">
        <v>59</v>
      </c>
      <c r="Q11" s="63">
        <v>3.88</v>
      </c>
      <c r="R11" s="62">
        <v>3.28</v>
      </c>
      <c r="S11" s="151"/>
      <c r="T11" s="64"/>
      <c r="U11" s="147">
        <v>4.03</v>
      </c>
      <c r="V11" s="729">
        <v>40</v>
      </c>
      <c r="W11" s="467">
        <v>2</v>
      </c>
      <c r="X11" s="467">
        <v>2</v>
      </c>
      <c r="Y11" s="140">
        <v>4</v>
      </c>
      <c r="Z11" s="19">
        <v>3</v>
      </c>
      <c r="AA11" s="471">
        <v>41</v>
      </c>
      <c r="AB11" s="477">
        <f t="shared" si="0"/>
        <v>92</v>
      </c>
    </row>
    <row r="12" spans="1:31" s="9" customFormat="1" ht="15" customHeight="1" x14ac:dyDescent="0.25">
      <c r="A12" s="79">
        <v>7</v>
      </c>
      <c r="B12" s="22" t="s">
        <v>26</v>
      </c>
      <c r="C12" s="434" t="s">
        <v>98</v>
      </c>
      <c r="D12" s="498">
        <v>56</v>
      </c>
      <c r="E12" s="36">
        <v>3.8392999999999997</v>
      </c>
      <c r="F12" s="328">
        <v>3.23</v>
      </c>
      <c r="G12" s="498">
        <v>63</v>
      </c>
      <c r="H12" s="36">
        <v>3.9047619047619047</v>
      </c>
      <c r="I12" s="328">
        <v>3.67</v>
      </c>
      <c r="J12" s="492">
        <v>80</v>
      </c>
      <c r="K12" s="36">
        <v>3.8875000000000002</v>
      </c>
      <c r="L12" s="328">
        <v>3.61</v>
      </c>
      <c r="M12" s="128">
        <v>71</v>
      </c>
      <c r="N12" s="60">
        <v>4.0999999999999996</v>
      </c>
      <c r="O12" s="127">
        <v>3.76</v>
      </c>
      <c r="P12" s="118">
        <v>40</v>
      </c>
      <c r="Q12" s="63">
        <v>3.58</v>
      </c>
      <c r="R12" s="62">
        <v>3.28</v>
      </c>
      <c r="S12" s="151"/>
      <c r="T12" s="64"/>
      <c r="U12" s="147">
        <v>4.03</v>
      </c>
      <c r="V12" s="729">
        <v>3</v>
      </c>
      <c r="W12" s="467">
        <v>12</v>
      </c>
      <c r="X12" s="467">
        <v>12</v>
      </c>
      <c r="Y12" s="140">
        <v>11</v>
      </c>
      <c r="Z12" s="19">
        <v>20</v>
      </c>
      <c r="AA12" s="471">
        <v>41</v>
      </c>
      <c r="AB12" s="477">
        <f t="shared" si="0"/>
        <v>99</v>
      </c>
    </row>
    <row r="13" spans="1:31" s="9" customFormat="1" ht="15" customHeight="1" x14ac:dyDescent="0.25">
      <c r="A13" s="79">
        <v>8</v>
      </c>
      <c r="B13" s="22" t="s">
        <v>67</v>
      </c>
      <c r="C13" s="503" t="s">
        <v>83</v>
      </c>
      <c r="D13" s="492"/>
      <c r="E13" s="36"/>
      <c r="F13" s="320">
        <v>3.23</v>
      </c>
      <c r="G13" s="492">
        <v>48</v>
      </c>
      <c r="H13" s="36">
        <v>3.9375</v>
      </c>
      <c r="I13" s="320">
        <v>3.67</v>
      </c>
      <c r="J13" s="492">
        <v>63</v>
      </c>
      <c r="K13" s="36">
        <v>3.8879999999999999</v>
      </c>
      <c r="L13" s="320">
        <v>3.61</v>
      </c>
      <c r="M13" s="126">
        <v>36</v>
      </c>
      <c r="N13" s="60">
        <v>4.1900000000000004</v>
      </c>
      <c r="O13" s="127">
        <v>3.76</v>
      </c>
      <c r="P13" s="117">
        <v>50</v>
      </c>
      <c r="Q13" s="63">
        <v>3.66</v>
      </c>
      <c r="R13" s="62">
        <v>3.28</v>
      </c>
      <c r="S13" s="150">
        <v>1</v>
      </c>
      <c r="T13" s="64">
        <v>4</v>
      </c>
      <c r="U13" s="147">
        <v>4.03</v>
      </c>
      <c r="V13" s="729">
        <v>40</v>
      </c>
      <c r="W13" s="467">
        <v>9</v>
      </c>
      <c r="X13" s="467">
        <v>13</v>
      </c>
      <c r="Y13" s="140">
        <v>5</v>
      </c>
      <c r="Z13" s="19">
        <v>15</v>
      </c>
      <c r="AA13" s="471">
        <v>20</v>
      </c>
      <c r="AB13" s="477">
        <f t="shared" si="0"/>
        <v>102</v>
      </c>
    </row>
    <row r="14" spans="1:31" s="9" customFormat="1" ht="15" customHeight="1" x14ac:dyDescent="0.25">
      <c r="A14" s="79">
        <v>9</v>
      </c>
      <c r="B14" s="22" t="s">
        <v>26</v>
      </c>
      <c r="C14" s="434" t="s">
        <v>32</v>
      </c>
      <c r="D14" s="492"/>
      <c r="E14" s="288"/>
      <c r="F14" s="328">
        <v>3.23</v>
      </c>
      <c r="G14" s="492">
        <v>42</v>
      </c>
      <c r="H14" s="288">
        <v>3.8095238095238093</v>
      </c>
      <c r="I14" s="328">
        <v>3.67</v>
      </c>
      <c r="J14" s="492">
        <v>53</v>
      </c>
      <c r="K14" s="36">
        <v>3.9809999999999999</v>
      </c>
      <c r="L14" s="328">
        <v>3.61</v>
      </c>
      <c r="M14" s="128">
        <v>24</v>
      </c>
      <c r="N14" s="60">
        <v>3.96</v>
      </c>
      <c r="O14" s="127">
        <v>3.76</v>
      </c>
      <c r="P14" s="118">
        <v>52</v>
      </c>
      <c r="Q14" s="63">
        <v>3.69</v>
      </c>
      <c r="R14" s="62">
        <v>3.28</v>
      </c>
      <c r="S14" s="151">
        <v>10</v>
      </c>
      <c r="T14" s="64">
        <v>4.0999999999999996</v>
      </c>
      <c r="U14" s="147">
        <v>4.03</v>
      </c>
      <c r="V14" s="729">
        <v>40</v>
      </c>
      <c r="W14" s="467">
        <v>28</v>
      </c>
      <c r="X14" s="467">
        <v>7</v>
      </c>
      <c r="Y14" s="140">
        <v>20</v>
      </c>
      <c r="Z14" s="19">
        <v>11</v>
      </c>
      <c r="AA14" s="471">
        <v>12</v>
      </c>
      <c r="AB14" s="477">
        <f t="shared" si="0"/>
        <v>118</v>
      </c>
    </row>
    <row r="15" spans="1:31" s="9" customFormat="1" ht="15" customHeight="1" thickBot="1" x14ac:dyDescent="0.3">
      <c r="A15" s="96">
        <v>10</v>
      </c>
      <c r="B15" s="40" t="s">
        <v>34</v>
      </c>
      <c r="C15" s="722" t="s">
        <v>40</v>
      </c>
      <c r="D15" s="494">
        <v>87</v>
      </c>
      <c r="E15" s="312">
        <v>3.2876999999999996</v>
      </c>
      <c r="F15" s="726">
        <v>3.23</v>
      </c>
      <c r="G15" s="494">
        <v>58</v>
      </c>
      <c r="H15" s="312">
        <v>3.896551724137931</v>
      </c>
      <c r="I15" s="726">
        <v>3.67</v>
      </c>
      <c r="J15" s="494">
        <v>50</v>
      </c>
      <c r="K15" s="712">
        <v>3.66</v>
      </c>
      <c r="L15" s="321">
        <v>3.61</v>
      </c>
      <c r="M15" s="129">
        <v>70</v>
      </c>
      <c r="N15" s="84">
        <v>3.86</v>
      </c>
      <c r="O15" s="130">
        <v>3.76</v>
      </c>
      <c r="P15" s="484">
        <v>57</v>
      </c>
      <c r="Q15" s="97">
        <v>3.56</v>
      </c>
      <c r="R15" s="137">
        <v>3.28</v>
      </c>
      <c r="S15" s="719">
        <v>20</v>
      </c>
      <c r="T15" s="98">
        <v>4.2</v>
      </c>
      <c r="U15" s="153">
        <v>4.03</v>
      </c>
      <c r="V15" s="730">
        <v>9</v>
      </c>
      <c r="W15" s="468">
        <v>14</v>
      </c>
      <c r="X15" s="468">
        <v>43</v>
      </c>
      <c r="Y15" s="141">
        <v>32</v>
      </c>
      <c r="Z15" s="80">
        <v>21</v>
      </c>
      <c r="AA15" s="472">
        <v>9</v>
      </c>
      <c r="AB15" s="478">
        <f t="shared" si="0"/>
        <v>128</v>
      </c>
    </row>
    <row r="16" spans="1:31" s="9" customFormat="1" ht="15" customHeight="1" x14ac:dyDescent="0.25">
      <c r="A16" s="102">
        <v>11</v>
      </c>
      <c r="B16" s="70" t="s">
        <v>0</v>
      </c>
      <c r="C16" s="529" t="s">
        <v>102</v>
      </c>
      <c r="D16" s="501"/>
      <c r="E16" s="99"/>
      <c r="F16" s="481">
        <v>3.23</v>
      </c>
      <c r="G16" s="501">
        <v>47</v>
      </c>
      <c r="H16" s="99">
        <v>3.8936170212765959</v>
      </c>
      <c r="I16" s="481">
        <v>3.67</v>
      </c>
      <c r="J16" s="501">
        <v>63</v>
      </c>
      <c r="K16" s="99">
        <v>3.8730000000000002</v>
      </c>
      <c r="L16" s="714">
        <v>3.61</v>
      </c>
      <c r="M16" s="124">
        <v>46</v>
      </c>
      <c r="N16" s="92">
        <v>4.1100000000000003</v>
      </c>
      <c r="O16" s="125">
        <v>3.76</v>
      </c>
      <c r="P16" s="116">
        <v>46</v>
      </c>
      <c r="Q16" s="93">
        <v>3.67</v>
      </c>
      <c r="R16" s="136">
        <v>3.28</v>
      </c>
      <c r="S16" s="158"/>
      <c r="T16" s="94"/>
      <c r="U16" s="145">
        <v>4.03</v>
      </c>
      <c r="V16" s="728">
        <v>40</v>
      </c>
      <c r="W16" s="466">
        <v>15</v>
      </c>
      <c r="X16" s="466">
        <v>15</v>
      </c>
      <c r="Y16" s="139">
        <v>9</v>
      </c>
      <c r="Z16" s="70">
        <v>13</v>
      </c>
      <c r="AA16" s="473">
        <v>41</v>
      </c>
      <c r="AB16" s="476">
        <f t="shared" si="0"/>
        <v>133</v>
      </c>
    </row>
    <row r="17" spans="1:29" s="9" customFormat="1" ht="15" customHeight="1" x14ac:dyDescent="0.25">
      <c r="A17" s="79">
        <v>12</v>
      </c>
      <c r="B17" s="22" t="s">
        <v>43</v>
      </c>
      <c r="C17" s="503" t="s">
        <v>54</v>
      </c>
      <c r="D17" s="492"/>
      <c r="E17" s="36"/>
      <c r="F17" s="320">
        <v>3.23</v>
      </c>
      <c r="G17" s="492">
        <v>40</v>
      </c>
      <c r="H17" s="36">
        <v>3.8250000000000002</v>
      </c>
      <c r="I17" s="320">
        <v>3.67</v>
      </c>
      <c r="J17" s="492">
        <v>36</v>
      </c>
      <c r="K17" s="36">
        <v>3.8330000000000002</v>
      </c>
      <c r="L17" s="320">
        <v>3.61</v>
      </c>
      <c r="M17" s="126">
        <v>22</v>
      </c>
      <c r="N17" s="60">
        <v>4.18</v>
      </c>
      <c r="O17" s="127">
        <v>3.76</v>
      </c>
      <c r="P17" s="117">
        <v>37</v>
      </c>
      <c r="Q17" s="63">
        <v>3.76</v>
      </c>
      <c r="R17" s="62">
        <v>3.28</v>
      </c>
      <c r="S17" s="150"/>
      <c r="T17" s="64"/>
      <c r="U17" s="147">
        <v>4.03</v>
      </c>
      <c r="V17" s="729">
        <v>40</v>
      </c>
      <c r="W17" s="467">
        <v>24</v>
      </c>
      <c r="X17" s="467">
        <v>19</v>
      </c>
      <c r="Y17" s="140">
        <v>6</v>
      </c>
      <c r="Z17" s="19">
        <v>6</v>
      </c>
      <c r="AA17" s="471">
        <v>41</v>
      </c>
      <c r="AB17" s="477">
        <f t="shared" si="0"/>
        <v>136</v>
      </c>
    </row>
    <row r="18" spans="1:29" s="9" customFormat="1" ht="15" customHeight="1" x14ac:dyDescent="0.25">
      <c r="A18" s="79">
        <v>13</v>
      </c>
      <c r="B18" s="22" t="s">
        <v>67</v>
      </c>
      <c r="C18" s="503" t="s">
        <v>84</v>
      </c>
      <c r="D18" s="492"/>
      <c r="E18" s="36"/>
      <c r="F18" s="320">
        <v>3.23</v>
      </c>
      <c r="G18" s="492">
        <v>22</v>
      </c>
      <c r="H18" s="36">
        <v>3.7272727272727271</v>
      </c>
      <c r="I18" s="320">
        <v>3.67</v>
      </c>
      <c r="J18" s="492">
        <v>29</v>
      </c>
      <c r="K18" s="36">
        <v>3.8620000000000001</v>
      </c>
      <c r="L18" s="320">
        <v>3.61</v>
      </c>
      <c r="M18" s="126">
        <v>18</v>
      </c>
      <c r="N18" s="60">
        <v>4.17</v>
      </c>
      <c r="O18" s="127">
        <v>3.76</v>
      </c>
      <c r="P18" s="117">
        <v>33</v>
      </c>
      <c r="Q18" s="63">
        <v>3.45</v>
      </c>
      <c r="R18" s="62">
        <v>3.28</v>
      </c>
      <c r="S18" s="150">
        <v>4</v>
      </c>
      <c r="T18" s="64">
        <v>4.25</v>
      </c>
      <c r="U18" s="147">
        <v>4.03</v>
      </c>
      <c r="V18" s="729">
        <v>40</v>
      </c>
      <c r="W18" s="467">
        <v>40</v>
      </c>
      <c r="X18" s="467">
        <v>16</v>
      </c>
      <c r="Y18" s="140">
        <v>7</v>
      </c>
      <c r="Z18" s="19">
        <v>33</v>
      </c>
      <c r="AA18" s="471">
        <v>8</v>
      </c>
      <c r="AB18" s="477">
        <f t="shared" si="0"/>
        <v>144</v>
      </c>
      <c r="AC18" s="352"/>
    </row>
    <row r="19" spans="1:29" s="9" customFormat="1" ht="15" customHeight="1" x14ac:dyDescent="0.25">
      <c r="A19" s="79">
        <v>14</v>
      </c>
      <c r="B19" s="22" t="s">
        <v>43</v>
      </c>
      <c r="C19" s="503" t="s">
        <v>90</v>
      </c>
      <c r="D19" s="492">
        <v>81</v>
      </c>
      <c r="E19" s="36">
        <v>3.1601999999999997</v>
      </c>
      <c r="F19" s="320">
        <v>3.23</v>
      </c>
      <c r="G19" s="492">
        <v>62</v>
      </c>
      <c r="H19" s="36">
        <v>3.7580645161290325</v>
      </c>
      <c r="I19" s="320">
        <v>3.67</v>
      </c>
      <c r="J19" s="492">
        <v>64</v>
      </c>
      <c r="K19" s="36">
        <v>3.8125</v>
      </c>
      <c r="L19" s="320">
        <v>3.61</v>
      </c>
      <c r="M19" s="126">
        <v>59</v>
      </c>
      <c r="N19" s="60">
        <v>3.83</v>
      </c>
      <c r="O19" s="127">
        <v>3.76</v>
      </c>
      <c r="P19" s="117">
        <v>54</v>
      </c>
      <c r="Q19" s="63">
        <v>3.74</v>
      </c>
      <c r="R19" s="62">
        <v>3.28</v>
      </c>
      <c r="S19" s="150">
        <v>34</v>
      </c>
      <c r="T19" s="64">
        <v>3.8</v>
      </c>
      <c r="U19" s="147">
        <v>4.03</v>
      </c>
      <c r="V19" s="729">
        <v>15</v>
      </c>
      <c r="W19" s="467">
        <v>34</v>
      </c>
      <c r="X19" s="467">
        <v>21</v>
      </c>
      <c r="Y19" s="140">
        <v>40</v>
      </c>
      <c r="Z19" s="19">
        <v>9</v>
      </c>
      <c r="AA19" s="471">
        <v>30</v>
      </c>
      <c r="AB19" s="477">
        <f t="shared" si="0"/>
        <v>149</v>
      </c>
      <c r="AC19" s="352"/>
    </row>
    <row r="20" spans="1:29" s="9" customFormat="1" ht="15" customHeight="1" x14ac:dyDescent="0.25">
      <c r="A20" s="79">
        <v>15</v>
      </c>
      <c r="B20" s="22" t="s">
        <v>34</v>
      </c>
      <c r="C20" s="503" t="s">
        <v>36</v>
      </c>
      <c r="D20" s="492"/>
      <c r="E20" s="309"/>
      <c r="F20" s="320">
        <v>3.23</v>
      </c>
      <c r="G20" s="492">
        <v>29</v>
      </c>
      <c r="H20" s="309">
        <v>3.7931034482758621</v>
      </c>
      <c r="I20" s="320">
        <v>3.67</v>
      </c>
      <c r="J20" s="492">
        <v>28</v>
      </c>
      <c r="K20" s="309">
        <v>4</v>
      </c>
      <c r="L20" s="320">
        <v>3.61</v>
      </c>
      <c r="M20" s="126">
        <v>18</v>
      </c>
      <c r="N20" s="60">
        <v>3.94</v>
      </c>
      <c r="O20" s="127">
        <v>3.76</v>
      </c>
      <c r="P20" s="117">
        <v>30</v>
      </c>
      <c r="Q20" s="63">
        <v>3.37</v>
      </c>
      <c r="R20" s="62">
        <v>3.28</v>
      </c>
      <c r="S20" s="150">
        <v>5</v>
      </c>
      <c r="T20" s="64">
        <v>4.2</v>
      </c>
      <c r="U20" s="147">
        <v>4.03</v>
      </c>
      <c r="V20" s="729">
        <v>40</v>
      </c>
      <c r="W20" s="467">
        <v>30</v>
      </c>
      <c r="X20" s="467">
        <v>4</v>
      </c>
      <c r="Y20" s="140">
        <v>22</v>
      </c>
      <c r="Z20" s="19">
        <v>43</v>
      </c>
      <c r="AA20" s="471">
        <v>10</v>
      </c>
      <c r="AB20" s="477">
        <f t="shared" si="0"/>
        <v>149</v>
      </c>
      <c r="AC20" s="352"/>
    </row>
    <row r="21" spans="1:29" s="9" customFormat="1" ht="15" customHeight="1" x14ac:dyDescent="0.25">
      <c r="A21" s="79">
        <v>16</v>
      </c>
      <c r="B21" s="22" t="s">
        <v>56</v>
      </c>
      <c r="C21" s="503" t="s">
        <v>64</v>
      </c>
      <c r="D21" s="492"/>
      <c r="E21" s="36"/>
      <c r="F21" s="320">
        <v>3.23</v>
      </c>
      <c r="G21" s="492">
        <v>49</v>
      </c>
      <c r="H21" s="36">
        <v>3.795918367346939</v>
      </c>
      <c r="I21" s="320">
        <v>3.67</v>
      </c>
      <c r="J21" s="492">
        <v>60</v>
      </c>
      <c r="K21" s="36">
        <v>3.766</v>
      </c>
      <c r="L21" s="320">
        <v>3.61</v>
      </c>
      <c r="M21" s="135">
        <v>58</v>
      </c>
      <c r="N21" s="60">
        <v>3.93</v>
      </c>
      <c r="O21" s="127">
        <v>3.76</v>
      </c>
      <c r="P21" s="123">
        <v>43</v>
      </c>
      <c r="Q21" s="63">
        <v>3.72</v>
      </c>
      <c r="R21" s="62">
        <v>3.28</v>
      </c>
      <c r="S21" s="150">
        <v>23</v>
      </c>
      <c r="T21" s="64">
        <v>3.9</v>
      </c>
      <c r="U21" s="147">
        <v>4.03</v>
      </c>
      <c r="V21" s="729">
        <v>40</v>
      </c>
      <c r="W21" s="467">
        <v>29</v>
      </c>
      <c r="X21" s="467">
        <v>26</v>
      </c>
      <c r="Y21" s="140">
        <v>23</v>
      </c>
      <c r="Z21" s="19">
        <v>10</v>
      </c>
      <c r="AA21" s="471">
        <v>28</v>
      </c>
      <c r="AB21" s="477">
        <f t="shared" si="0"/>
        <v>156</v>
      </c>
      <c r="AC21" s="352"/>
    </row>
    <row r="22" spans="1:29" s="9" customFormat="1" ht="15" customHeight="1" x14ac:dyDescent="0.25">
      <c r="A22" s="79">
        <v>17</v>
      </c>
      <c r="B22" s="22" t="s">
        <v>67</v>
      </c>
      <c r="C22" s="503" t="s">
        <v>85</v>
      </c>
      <c r="D22" s="492"/>
      <c r="E22" s="36"/>
      <c r="F22" s="320">
        <v>3.23</v>
      </c>
      <c r="G22" s="492">
        <v>67</v>
      </c>
      <c r="H22" s="36">
        <v>3.8059701492537314</v>
      </c>
      <c r="I22" s="320">
        <v>3.67</v>
      </c>
      <c r="J22" s="492">
        <v>78</v>
      </c>
      <c r="K22" s="36">
        <v>3.8069999999999999</v>
      </c>
      <c r="L22" s="320">
        <v>3.61</v>
      </c>
      <c r="M22" s="126">
        <v>55</v>
      </c>
      <c r="N22" s="60">
        <v>4.2699999999999996</v>
      </c>
      <c r="O22" s="127">
        <v>3.76</v>
      </c>
      <c r="P22" s="117">
        <v>69</v>
      </c>
      <c r="Q22" s="63">
        <v>3.46</v>
      </c>
      <c r="R22" s="62">
        <v>3.28</v>
      </c>
      <c r="S22" s="151"/>
      <c r="T22" s="64"/>
      <c r="U22" s="147">
        <v>4.03</v>
      </c>
      <c r="V22" s="729">
        <v>40</v>
      </c>
      <c r="W22" s="467">
        <v>27</v>
      </c>
      <c r="X22" s="467">
        <v>20</v>
      </c>
      <c r="Y22" s="140">
        <v>2</v>
      </c>
      <c r="Z22" s="19">
        <v>29</v>
      </c>
      <c r="AA22" s="471">
        <v>41</v>
      </c>
      <c r="AB22" s="477">
        <f t="shared" si="0"/>
        <v>159</v>
      </c>
      <c r="AC22" s="352"/>
    </row>
    <row r="23" spans="1:29" s="9" customFormat="1" ht="15" customHeight="1" x14ac:dyDescent="0.25">
      <c r="A23" s="79">
        <v>18</v>
      </c>
      <c r="B23" s="22" t="s">
        <v>26</v>
      </c>
      <c r="C23" s="434" t="s">
        <v>31</v>
      </c>
      <c r="D23" s="492"/>
      <c r="E23" s="36"/>
      <c r="F23" s="328">
        <v>3.23</v>
      </c>
      <c r="G23" s="492">
        <v>90</v>
      </c>
      <c r="H23" s="36">
        <v>3.8111111111111109</v>
      </c>
      <c r="I23" s="328">
        <v>3.67</v>
      </c>
      <c r="J23" s="492">
        <v>77</v>
      </c>
      <c r="K23" s="36">
        <v>3.9089999999999998</v>
      </c>
      <c r="L23" s="328">
        <v>3.61</v>
      </c>
      <c r="M23" s="128">
        <v>49</v>
      </c>
      <c r="N23" s="60">
        <v>3.82</v>
      </c>
      <c r="O23" s="127">
        <v>3.76</v>
      </c>
      <c r="P23" s="118">
        <v>16</v>
      </c>
      <c r="Q23" s="63">
        <v>3.56</v>
      </c>
      <c r="R23" s="62">
        <v>3.28</v>
      </c>
      <c r="S23" s="151">
        <v>3</v>
      </c>
      <c r="T23" s="64">
        <v>3.7</v>
      </c>
      <c r="U23" s="147">
        <v>4.03</v>
      </c>
      <c r="V23" s="729">
        <v>40</v>
      </c>
      <c r="W23" s="467">
        <v>26</v>
      </c>
      <c r="X23" s="467">
        <v>10</v>
      </c>
      <c r="Y23" s="140">
        <v>42</v>
      </c>
      <c r="Z23" s="19">
        <v>22</v>
      </c>
      <c r="AA23" s="471">
        <v>34</v>
      </c>
      <c r="AB23" s="477">
        <f t="shared" si="0"/>
        <v>174</v>
      </c>
      <c r="AC23" s="352"/>
    </row>
    <row r="24" spans="1:29" s="9" customFormat="1" ht="15" customHeight="1" x14ac:dyDescent="0.25">
      <c r="A24" s="79">
        <v>19</v>
      </c>
      <c r="B24" s="29" t="s">
        <v>2</v>
      </c>
      <c r="C24" s="514" t="s">
        <v>152</v>
      </c>
      <c r="D24" s="492"/>
      <c r="E24" s="36"/>
      <c r="F24" s="500">
        <v>3.23</v>
      </c>
      <c r="G24" s="492">
        <v>166</v>
      </c>
      <c r="H24" s="36">
        <v>3.8373493975903616</v>
      </c>
      <c r="I24" s="500">
        <v>3.67</v>
      </c>
      <c r="J24" s="492">
        <v>122</v>
      </c>
      <c r="K24" s="36">
        <v>3.8688524590163933</v>
      </c>
      <c r="L24" s="328">
        <v>3.61</v>
      </c>
      <c r="M24" s="126">
        <v>142</v>
      </c>
      <c r="N24" s="60">
        <v>3.9</v>
      </c>
      <c r="O24" s="127">
        <v>3.76</v>
      </c>
      <c r="P24" s="117">
        <v>125</v>
      </c>
      <c r="Q24" s="63">
        <v>3.34</v>
      </c>
      <c r="R24" s="62">
        <v>3.28</v>
      </c>
      <c r="S24" s="150">
        <v>6</v>
      </c>
      <c r="T24" s="64">
        <v>3.7</v>
      </c>
      <c r="U24" s="147">
        <v>4.03</v>
      </c>
      <c r="V24" s="729">
        <v>40</v>
      </c>
      <c r="W24" s="467">
        <v>20</v>
      </c>
      <c r="X24" s="467">
        <v>14</v>
      </c>
      <c r="Y24" s="140">
        <v>27</v>
      </c>
      <c r="Z24" s="19">
        <v>45</v>
      </c>
      <c r="AA24" s="471">
        <v>33</v>
      </c>
      <c r="AB24" s="477">
        <f t="shared" si="0"/>
        <v>179</v>
      </c>
      <c r="AC24" s="352"/>
    </row>
    <row r="25" spans="1:29" s="9" customFormat="1" ht="15" customHeight="1" thickBot="1" x14ac:dyDescent="0.3">
      <c r="A25" s="77">
        <v>20</v>
      </c>
      <c r="B25" s="31" t="s">
        <v>2</v>
      </c>
      <c r="C25" s="515" t="s">
        <v>16</v>
      </c>
      <c r="D25" s="521">
        <v>86</v>
      </c>
      <c r="E25" s="317">
        <v>2.8372000000000002</v>
      </c>
      <c r="F25" s="331">
        <v>3.23</v>
      </c>
      <c r="G25" s="521">
        <v>58</v>
      </c>
      <c r="H25" s="317">
        <v>3.9310344827586206</v>
      </c>
      <c r="I25" s="331">
        <v>3.67</v>
      </c>
      <c r="J25" s="521">
        <v>86</v>
      </c>
      <c r="K25" s="317">
        <v>3.6511627906976742</v>
      </c>
      <c r="L25" s="331">
        <v>3.61</v>
      </c>
      <c r="M25" s="83">
        <v>90</v>
      </c>
      <c r="N25" s="95">
        <v>3.86</v>
      </c>
      <c r="O25" s="85">
        <v>3.76</v>
      </c>
      <c r="P25" s="286">
        <v>83</v>
      </c>
      <c r="Q25" s="66">
        <v>3.49</v>
      </c>
      <c r="R25" s="65">
        <v>3.28</v>
      </c>
      <c r="S25" s="159">
        <v>16</v>
      </c>
      <c r="T25" s="67">
        <v>3.4</v>
      </c>
      <c r="U25" s="86">
        <v>4.03</v>
      </c>
      <c r="V25" s="731">
        <v>29</v>
      </c>
      <c r="W25" s="469">
        <v>10</v>
      </c>
      <c r="X25" s="469">
        <v>45</v>
      </c>
      <c r="Y25" s="142">
        <v>31</v>
      </c>
      <c r="Z25" s="21">
        <v>27</v>
      </c>
      <c r="AA25" s="474">
        <v>38</v>
      </c>
      <c r="AB25" s="479">
        <f t="shared" si="0"/>
        <v>180</v>
      </c>
      <c r="AC25" s="352"/>
    </row>
    <row r="26" spans="1:29" s="9" customFormat="1" ht="15" customHeight="1" x14ac:dyDescent="0.25">
      <c r="A26" s="79">
        <v>21</v>
      </c>
      <c r="B26" s="43" t="s">
        <v>56</v>
      </c>
      <c r="C26" s="707" t="s">
        <v>61</v>
      </c>
      <c r="D26" s="491"/>
      <c r="E26" s="308"/>
      <c r="F26" s="319">
        <v>3.23</v>
      </c>
      <c r="G26" s="491">
        <v>54</v>
      </c>
      <c r="H26" s="308">
        <v>4.0555555555555554</v>
      </c>
      <c r="I26" s="319">
        <v>3.67</v>
      </c>
      <c r="J26" s="491">
        <v>38</v>
      </c>
      <c r="K26" s="308">
        <v>3.657</v>
      </c>
      <c r="L26" s="325">
        <v>3.61</v>
      </c>
      <c r="M26" s="486">
        <v>36</v>
      </c>
      <c r="N26" s="99">
        <v>3.72</v>
      </c>
      <c r="O26" s="133">
        <v>3.76</v>
      </c>
      <c r="P26" s="487">
        <v>29</v>
      </c>
      <c r="Q26" s="100">
        <v>3.62</v>
      </c>
      <c r="R26" s="138">
        <v>3.28</v>
      </c>
      <c r="S26" s="156">
        <v>2</v>
      </c>
      <c r="T26" s="101">
        <v>4</v>
      </c>
      <c r="U26" s="157">
        <v>4.03</v>
      </c>
      <c r="V26" s="732">
        <v>40</v>
      </c>
      <c r="W26" s="470">
        <v>4</v>
      </c>
      <c r="X26" s="470">
        <v>44</v>
      </c>
      <c r="Y26" s="143">
        <v>60</v>
      </c>
      <c r="Z26" s="20">
        <v>16</v>
      </c>
      <c r="AA26" s="475">
        <v>17</v>
      </c>
      <c r="AB26" s="480">
        <f t="shared" si="0"/>
        <v>181</v>
      </c>
      <c r="AC26" s="352"/>
    </row>
    <row r="27" spans="1:29" s="9" customFormat="1" ht="15" customHeight="1" x14ac:dyDescent="0.25">
      <c r="A27" s="79">
        <v>22</v>
      </c>
      <c r="B27" s="29" t="s">
        <v>2</v>
      </c>
      <c r="C27" s="513" t="s">
        <v>151</v>
      </c>
      <c r="D27" s="495">
        <v>26</v>
      </c>
      <c r="E27" s="288">
        <v>2.3461999999999996</v>
      </c>
      <c r="F27" s="499">
        <v>3.23</v>
      </c>
      <c r="G27" s="495">
        <v>129</v>
      </c>
      <c r="H27" s="288">
        <v>3.8449612403100777</v>
      </c>
      <c r="I27" s="499">
        <v>3.67</v>
      </c>
      <c r="J27" s="495">
        <v>120</v>
      </c>
      <c r="K27" s="288">
        <v>3.8916666666666666</v>
      </c>
      <c r="L27" s="328">
        <v>3.61</v>
      </c>
      <c r="M27" s="126">
        <v>117</v>
      </c>
      <c r="N27" s="60">
        <v>3.76</v>
      </c>
      <c r="O27" s="127">
        <v>3.76</v>
      </c>
      <c r="P27" s="117">
        <v>111</v>
      </c>
      <c r="Q27" s="63">
        <v>3.55</v>
      </c>
      <c r="R27" s="62">
        <v>3.28</v>
      </c>
      <c r="S27" s="150"/>
      <c r="T27" s="64"/>
      <c r="U27" s="147">
        <v>4.03</v>
      </c>
      <c r="V27" s="729">
        <v>39</v>
      </c>
      <c r="W27" s="467">
        <v>21</v>
      </c>
      <c r="X27" s="467">
        <v>11</v>
      </c>
      <c r="Y27" s="140">
        <v>51</v>
      </c>
      <c r="Z27" s="19">
        <v>23</v>
      </c>
      <c r="AA27" s="471">
        <v>41</v>
      </c>
      <c r="AB27" s="477">
        <f t="shared" si="0"/>
        <v>186</v>
      </c>
      <c r="AC27" s="352"/>
    </row>
    <row r="28" spans="1:29" s="9" customFormat="1" ht="15" customHeight="1" x14ac:dyDescent="0.25">
      <c r="A28" s="79">
        <v>23</v>
      </c>
      <c r="B28" s="19" t="s">
        <v>0</v>
      </c>
      <c r="C28" s="516" t="s">
        <v>106</v>
      </c>
      <c r="D28" s="502"/>
      <c r="E28" s="99"/>
      <c r="F28" s="332">
        <v>3.23</v>
      </c>
      <c r="G28" s="502">
        <v>49</v>
      </c>
      <c r="H28" s="99">
        <v>3.9591836734693877</v>
      </c>
      <c r="I28" s="332">
        <v>3.67</v>
      </c>
      <c r="J28" s="502">
        <v>50</v>
      </c>
      <c r="K28" s="60">
        <v>3.72</v>
      </c>
      <c r="L28" s="332">
        <v>3.61</v>
      </c>
      <c r="M28" s="126">
        <v>35</v>
      </c>
      <c r="N28" s="60">
        <v>3.91</v>
      </c>
      <c r="O28" s="127">
        <v>3.76</v>
      </c>
      <c r="P28" s="117">
        <v>37</v>
      </c>
      <c r="Q28" s="63">
        <v>3.38</v>
      </c>
      <c r="R28" s="62">
        <v>3.28</v>
      </c>
      <c r="S28" s="151"/>
      <c r="T28" s="64"/>
      <c r="U28" s="147">
        <v>4.03</v>
      </c>
      <c r="V28" s="729">
        <v>40</v>
      </c>
      <c r="W28" s="467">
        <v>8</v>
      </c>
      <c r="X28" s="467">
        <v>33</v>
      </c>
      <c r="Y28" s="140">
        <v>26</v>
      </c>
      <c r="Z28" s="19">
        <v>41</v>
      </c>
      <c r="AA28" s="471">
        <v>41</v>
      </c>
      <c r="AB28" s="477">
        <f t="shared" si="0"/>
        <v>189</v>
      </c>
      <c r="AC28" s="352"/>
    </row>
    <row r="29" spans="1:29" s="9" customFormat="1" ht="15" customHeight="1" x14ac:dyDescent="0.25">
      <c r="A29" s="79">
        <v>24</v>
      </c>
      <c r="B29" s="22" t="s">
        <v>67</v>
      </c>
      <c r="C29" s="505" t="s">
        <v>86</v>
      </c>
      <c r="D29" s="495"/>
      <c r="E29" s="36"/>
      <c r="F29" s="325">
        <v>3.23</v>
      </c>
      <c r="G29" s="495">
        <v>77</v>
      </c>
      <c r="H29" s="36">
        <v>3.7402597402597402</v>
      </c>
      <c r="I29" s="325">
        <v>3.67</v>
      </c>
      <c r="J29" s="495">
        <v>43</v>
      </c>
      <c r="K29" s="288">
        <v>3.8370000000000002</v>
      </c>
      <c r="L29" s="320">
        <v>3.61</v>
      </c>
      <c r="M29" s="126">
        <v>25</v>
      </c>
      <c r="N29" s="60">
        <v>3.84</v>
      </c>
      <c r="O29" s="127">
        <v>3.76</v>
      </c>
      <c r="P29" s="117">
        <v>30</v>
      </c>
      <c r="Q29" s="63">
        <v>3.6</v>
      </c>
      <c r="R29" s="62">
        <v>3.28</v>
      </c>
      <c r="S29" s="151"/>
      <c r="T29" s="64"/>
      <c r="U29" s="147">
        <v>4.03</v>
      </c>
      <c r="V29" s="729">
        <v>40</v>
      </c>
      <c r="W29" s="467">
        <v>36</v>
      </c>
      <c r="X29" s="467">
        <v>18</v>
      </c>
      <c r="Y29" s="140">
        <v>38</v>
      </c>
      <c r="Z29" s="19">
        <v>19</v>
      </c>
      <c r="AA29" s="471">
        <v>41</v>
      </c>
      <c r="AB29" s="477">
        <f t="shared" si="0"/>
        <v>192</v>
      </c>
      <c r="AC29" s="352"/>
    </row>
    <row r="30" spans="1:29" s="9" customFormat="1" ht="15" customHeight="1" x14ac:dyDescent="0.25">
      <c r="A30" s="79">
        <v>25</v>
      </c>
      <c r="B30" s="22" t="s">
        <v>56</v>
      </c>
      <c r="C30" s="506" t="s">
        <v>65</v>
      </c>
      <c r="D30" s="492"/>
      <c r="E30" s="36"/>
      <c r="F30" s="322">
        <v>3.23</v>
      </c>
      <c r="G30" s="492">
        <v>113</v>
      </c>
      <c r="H30" s="36">
        <v>3.831858407079646</v>
      </c>
      <c r="I30" s="322">
        <v>3.67</v>
      </c>
      <c r="J30" s="492">
        <v>96</v>
      </c>
      <c r="K30" s="36">
        <v>3.7189999999999999</v>
      </c>
      <c r="L30" s="322">
        <v>3.61</v>
      </c>
      <c r="M30" s="135">
        <v>105</v>
      </c>
      <c r="N30" s="60">
        <v>3.77</v>
      </c>
      <c r="O30" s="127">
        <v>3.76</v>
      </c>
      <c r="P30" s="123">
        <v>111</v>
      </c>
      <c r="Q30" s="63">
        <v>3.44</v>
      </c>
      <c r="R30" s="62">
        <v>3.28</v>
      </c>
      <c r="S30" s="151">
        <v>37</v>
      </c>
      <c r="T30" s="64">
        <v>4</v>
      </c>
      <c r="U30" s="147">
        <v>4.03</v>
      </c>
      <c r="V30" s="729">
        <v>40</v>
      </c>
      <c r="W30" s="467">
        <v>23</v>
      </c>
      <c r="X30" s="467">
        <v>31</v>
      </c>
      <c r="Y30" s="140">
        <v>49</v>
      </c>
      <c r="Z30" s="19">
        <v>35</v>
      </c>
      <c r="AA30" s="471">
        <v>14</v>
      </c>
      <c r="AB30" s="477">
        <f t="shared" si="0"/>
        <v>192</v>
      </c>
      <c r="AC30" s="352"/>
    </row>
    <row r="31" spans="1:29" s="9" customFormat="1" ht="15" customHeight="1" x14ac:dyDescent="0.25">
      <c r="A31" s="79">
        <v>26</v>
      </c>
      <c r="B31" s="22" t="s">
        <v>34</v>
      </c>
      <c r="C31" s="503" t="s">
        <v>108</v>
      </c>
      <c r="D31" s="492">
        <v>136</v>
      </c>
      <c r="E31" s="309">
        <v>2.7275999999999998</v>
      </c>
      <c r="F31" s="320">
        <v>3.23</v>
      </c>
      <c r="G31" s="492">
        <v>104</v>
      </c>
      <c r="H31" s="309">
        <v>3.8557692307692308</v>
      </c>
      <c r="I31" s="320">
        <v>3.67</v>
      </c>
      <c r="J31" s="492">
        <v>90</v>
      </c>
      <c r="K31" s="309">
        <v>3.6440000000000001</v>
      </c>
      <c r="L31" s="320">
        <v>3.61</v>
      </c>
      <c r="M31" s="126">
        <v>93</v>
      </c>
      <c r="N31" s="60">
        <v>3.88</v>
      </c>
      <c r="O31" s="127">
        <v>3.76</v>
      </c>
      <c r="P31" s="117">
        <v>104</v>
      </c>
      <c r="Q31" s="63">
        <v>3.51</v>
      </c>
      <c r="R31" s="62">
        <v>3.28</v>
      </c>
      <c r="S31" s="150"/>
      <c r="T31" s="64"/>
      <c r="U31" s="147">
        <v>4.03</v>
      </c>
      <c r="V31" s="729">
        <v>32</v>
      </c>
      <c r="W31" s="467">
        <v>19</v>
      </c>
      <c r="X31" s="467">
        <v>49</v>
      </c>
      <c r="Y31" s="140">
        <v>28</v>
      </c>
      <c r="Z31" s="19">
        <v>25</v>
      </c>
      <c r="AA31" s="471">
        <v>41</v>
      </c>
      <c r="AB31" s="477">
        <f t="shared" si="0"/>
        <v>194</v>
      </c>
      <c r="AC31" s="352"/>
    </row>
    <row r="32" spans="1:29" s="9" customFormat="1" ht="15" customHeight="1" x14ac:dyDescent="0.25">
      <c r="A32" s="79">
        <v>27</v>
      </c>
      <c r="B32" s="29" t="s">
        <v>2</v>
      </c>
      <c r="C32" s="514" t="s">
        <v>149</v>
      </c>
      <c r="D32" s="492">
        <v>132</v>
      </c>
      <c r="E32" s="36">
        <v>4.0303000000000004</v>
      </c>
      <c r="F32" s="500">
        <v>3.23</v>
      </c>
      <c r="G32" s="492">
        <v>134</v>
      </c>
      <c r="H32" s="36">
        <v>3.6567164179104479</v>
      </c>
      <c r="I32" s="500">
        <v>3.67</v>
      </c>
      <c r="J32" s="492">
        <v>144</v>
      </c>
      <c r="K32" s="36">
        <v>3.7083333333333335</v>
      </c>
      <c r="L32" s="328">
        <v>3.61</v>
      </c>
      <c r="M32" s="126">
        <v>124</v>
      </c>
      <c r="N32" s="60">
        <v>3.76</v>
      </c>
      <c r="O32" s="127">
        <v>3.76</v>
      </c>
      <c r="P32" s="117">
        <v>94</v>
      </c>
      <c r="Q32" s="63">
        <v>3.6</v>
      </c>
      <c r="R32" s="62">
        <v>3.28</v>
      </c>
      <c r="S32" s="150"/>
      <c r="T32" s="64"/>
      <c r="U32" s="147">
        <v>4.03</v>
      </c>
      <c r="V32" s="729">
        <v>2</v>
      </c>
      <c r="W32" s="467">
        <v>53</v>
      </c>
      <c r="X32" s="467">
        <v>34</v>
      </c>
      <c r="Y32" s="140">
        <v>50</v>
      </c>
      <c r="Z32" s="19">
        <v>18</v>
      </c>
      <c r="AA32" s="471">
        <v>41</v>
      </c>
      <c r="AB32" s="477">
        <f t="shared" si="0"/>
        <v>198</v>
      </c>
      <c r="AC32" s="352"/>
    </row>
    <row r="33" spans="1:29" s="9" customFormat="1" ht="15" customHeight="1" x14ac:dyDescent="0.25">
      <c r="A33" s="79">
        <v>28</v>
      </c>
      <c r="B33" s="22" t="s">
        <v>26</v>
      </c>
      <c r="C33" s="434" t="s">
        <v>112</v>
      </c>
      <c r="D33" s="492"/>
      <c r="E33" s="36"/>
      <c r="F33" s="328">
        <v>3.23</v>
      </c>
      <c r="G33" s="492">
        <v>73</v>
      </c>
      <c r="H33" s="36">
        <v>3.8767123287671232</v>
      </c>
      <c r="I33" s="328">
        <v>3.67</v>
      </c>
      <c r="J33" s="492">
        <v>62</v>
      </c>
      <c r="K33" s="36">
        <v>3.742</v>
      </c>
      <c r="L33" s="328">
        <v>3.61</v>
      </c>
      <c r="M33" s="128">
        <v>44</v>
      </c>
      <c r="N33" s="60">
        <v>3.73</v>
      </c>
      <c r="O33" s="127">
        <v>3.76</v>
      </c>
      <c r="P33" s="118">
        <v>39</v>
      </c>
      <c r="Q33" s="63">
        <v>3.67</v>
      </c>
      <c r="R33" s="62">
        <v>3.28</v>
      </c>
      <c r="S33" s="151"/>
      <c r="T33" s="64"/>
      <c r="U33" s="147">
        <v>4.03</v>
      </c>
      <c r="V33" s="729">
        <v>40</v>
      </c>
      <c r="W33" s="467">
        <v>17</v>
      </c>
      <c r="X33" s="467">
        <v>28</v>
      </c>
      <c r="Y33" s="140">
        <v>59</v>
      </c>
      <c r="Z33" s="19">
        <v>14</v>
      </c>
      <c r="AA33" s="471">
        <v>41</v>
      </c>
      <c r="AB33" s="477">
        <f t="shared" si="0"/>
        <v>199</v>
      </c>
      <c r="AC33" s="352"/>
    </row>
    <row r="34" spans="1:29" s="9" customFormat="1" ht="15" customHeight="1" x14ac:dyDescent="0.25">
      <c r="A34" s="79">
        <v>29</v>
      </c>
      <c r="B34" s="22" t="s">
        <v>34</v>
      </c>
      <c r="C34" s="503" t="s">
        <v>39</v>
      </c>
      <c r="D34" s="492"/>
      <c r="E34" s="309"/>
      <c r="F34" s="320">
        <v>3.23</v>
      </c>
      <c r="G34" s="492">
        <v>75</v>
      </c>
      <c r="H34" s="309">
        <v>3.6133333333333333</v>
      </c>
      <c r="I34" s="320">
        <v>3.67</v>
      </c>
      <c r="J34" s="492">
        <v>70</v>
      </c>
      <c r="K34" s="309">
        <v>3.7280000000000002</v>
      </c>
      <c r="L34" s="320">
        <v>3.61</v>
      </c>
      <c r="M34" s="126">
        <v>24</v>
      </c>
      <c r="N34" s="60">
        <v>4.08</v>
      </c>
      <c r="O34" s="127">
        <v>3.76</v>
      </c>
      <c r="P34" s="117">
        <v>21</v>
      </c>
      <c r="Q34" s="63">
        <v>3.33</v>
      </c>
      <c r="R34" s="62">
        <v>3.28</v>
      </c>
      <c r="S34" s="150">
        <v>9</v>
      </c>
      <c r="T34" s="64">
        <v>4.0999999999999996</v>
      </c>
      <c r="U34" s="147">
        <v>4.03</v>
      </c>
      <c r="V34" s="729">
        <v>40</v>
      </c>
      <c r="W34" s="467">
        <v>64</v>
      </c>
      <c r="X34" s="467">
        <v>30</v>
      </c>
      <c r="Y34" s="140">
        <v>12</v>
      </c>
      <c r="Z34" s="19">
        <v>50</v>
      </c>
      <c r="AA34" s="471">
        <v>13</v>
      </c>
      <c r="AB34" s="477">
        <f t="shared" si="0"/>
        <v>209</v>
      </c>
    </row>
    <row r="35" spans="1:29" s="9" customFormat="1" ht="15" customHeight="1" thickBot="1" x14ac:dyDescent="0.3">
      <c r="A35" s="96">
        <v>30</v>
      </c>
      <c r="B35" s="40" t="s">
        <v>26</v>
      </c>
      <c r="C35" s="511" t="s">
        <v>109</v>
      </c>
      <c r="D35" s="518"/>
      <c r="E35" s="317"/>
      <c r="F35" s="331">
        <v>3.23</v>
      </c>
      <c r="G35" s="518">
        <v>77</v>
      </c>
      <c r="H35" s="317">
        <v>3.8701298701298703</v>
      </c>
      <c r="I35" s="331">
        <v>3.67</v>
      </c>
      <c r="J35" s="497">
        <v>68</v>
      </c>
      <c r="K35" s="178">
        <v>3.456</v>
      </c>
      <c r="L35" s="329">
        <v>3.61</v>
      </c>
      <c r="M35" s="285">
        <v>52</v>
      </c>
      <c r="N35" s="84">
        <v>4.04</v>
      </c>
      <c r="O35" s="130">
        <v>3.76</v>
      </c>
      <c r="P35" s="287">
        <v>39</v>
      </c>
      <c r="Q35" s="97">
        <v>3.49</v>
      </c>
      <c r="R35" s="137">
        <v>3.28</v>
      </c>
      <c r="S35" s="163"/>
      <c r="T35" s="98"/>
      <c r="U35" s="153">
        <v>4.03</v>
      </c>
      <c r="V35" s="730">
        <v>40</v>
      </c>
      <c r="W35" s="468">
        <v>18</v>
      </c>
      <c r="X35" s="468">
        <v>80</v>
      </c>
      <c r="Y35" s="141">
        <v>15</v>
      </c>
      <c r="Z35" s="80">
        <v>28</v>
      </c>
      <c r="AA35" s="472">
        <v>41</v>
      </c>
      <c r="AB35" s="478">
        <f t="shared" si="0"/>
        <v>222</v>
      </c>
    </row>
    <row r="36" spans="1:29" s="9" customFormat="1" ht="15" customHeight="1" x14ac:dyDescent="0.25">
      <c r="A36" s="102">
        <v>31</v>
      </c>
      <c r="B36" s="47" t="s">
        <v>26</v>
      </c>
      <c r="C36" s="512" t="s">
        <v>30</v>
      </c>
      <c r="D36" s="495">
        <v>62</v>
      </c>
      <c r="E36" s="288">
        <v>3.2742</v>
      </c>
      <c r="F36" s="327">
        <v>3.23</v>
      </c>
      <c r="G36" s="495">
        <v>64</v>
      </c>
      <c r="H36" s="288">
        <v>3.734375</v>
      </c>
      <c r="I36" s="327">
        <v>3.67</v>
      </c>
      <c r="J36" s="491">
        <v>49</v>
      </c>
      <c r="K36" s="308">
        <v>3.8370000000000002</v>
      </c>
      <c r="L36" s="330">
        <v>3.61</v>
      </c>
      <c r="M36" s="289">
        <v>71</v>
      </c>
      <c r="N36" s="92">
        <v>3.75</v>
      </c>
      <c r="O36" s="125">
        <v>3.76</v>
      </c>
      <c r="P36" s="293">
        <v>72</v>
      </c>
      <c r="Q36" s="93">
        <v>3.21</v>
      </c>
      <c r="R36" s="136">
        <v>3.28</v>
      </c>
      <c r="S36" s="158"/>
      <c r="T36" s="94"/>
      <c r="U36" s="145">
        <v>4.03</v>
      </c>
      <c r="V36" s="728">
        <v>10</v>
      </c>
      <c r="W36" s="466">
        <v>39</v>
      </c>
      <c r="X36" s="466">
        <v>17</v>
      </c>
      <c r="Y36" s="139">
        <v>53</v>
      </c>
      <c r="Z36" s="70">
        <v>63</v>
      </c>
      <c r="AA36" s="473">
        <v>41</v>
      </c>
      <c r="AB36" s="476">
        <f t="shared" si="0"/>
        <v>223</v>
      </c>
    </row>
    <row r="37" spans="1:29" s="9" customFormat="1" ht="15" customHeight="1" x14ac:dyDescent="0.25">
      <c r="A37" s="79">
        <v>32</v>
      </c>
      <c r="B37" s="29" t="s">
        <v>2</v>
      </c>
      <c r="C37" s="513" t="s">
        <v>153</v>
      </c>
      <c r="D37" s="495">
        <v>24</v>
      </c>
      <c r="E37" s="288">
        <v>3.4998999999999993</v>
      </c>
      <c r="F37" s="499">
        <v>3.23</v>
      </c>
      <c r="G37" s="495">
        <v>73</v>
      </c>
      <c r="H37" s="288">
        <v>3.7808219178082192</v>
      </c>
      <c r="I37" s="499">
        <v>3.67</v>
      </c>
      <c r="J37" s="495">
        <v>67</v>
      </c>
      <c r="K37" s="288">
        <v>3.5820895522388061</v>
      </c>
      <c r="L37" s="328">
        <v>3.61</v>
      </c>
      <c r="M37" s="135">
        <v>35</v>
      </c>
      <c r="N37" s="60">
        <v>3.74</v>
      </c>
      <c r="O37" s="127">
        <v>3.76</v>
      </c>
      <c r="P37" s="123">
        <v>46</v>
      </c>
      <c r="Q37" s="63">
        <v>3.39</v>
      </c>
      <c r="R37" s="62">
        <v>3.28</v>
      </c>
      <c r="S37" s="150"/>
      <c r="T37" s="64"/>
      <c r="U37" s="147">
        <v>4.03</v>
      </c>
      <c r="V37" s="729">
        <v>5</v>
      </c>
      <c r="W37" s="467">
        <v>31</v>
      </c>
      <c r="X37" s="467">
        <v>55</v>
      </c>
      <c r="Y37" s="140">
        <v>57</v>
      </c>
      <c r="Z37" s="19">
        <v>39</v>
      </c>
      <c r="AA37" s="471">
        <v>41</v>
      </c>
      <c r="AB37" s="477">
        <f t="shared" si="0"/>
        <v>228</v>
      </c>
    </row>
    <row r="38" spans="1:29" s="9" customFormat="1" ht="15" customHeight="1" x14ac:dyDescent="0.25">
      <c r="A38" s="79">
        <v>33</v>
      </c>
      <c r="B38" s="22" t="s">
        <v>26</v>
      </c>
      <c r="C38" s="721" t="s">
        <v>27</v>
      </c>
      <c r="D38" s="492"/>
      <c r="E38" s="311"/>
      <c r="F38" s="725">
        <v>3.23</v>
      </c>
      <c r="G38" s="492">
        <v>41</v>
      </c>
      <c r="H38" s="311">
        <v>3.5853658536585367</v>
      </c>
      <c r="I38" s="725">
        <v>3.67</v>
      </c>
      <c r="J38" s="498">
        <v>35</v>
      </c>
      <c r="K38" s="311">
        <v>3.8</v>
      </c>
      <c r="L38" s="328">
        <v>3.61</v>
      </c>
      <c r="M38" s="128">
        <v>25</v>
      </c>
      <c r="N38" s="60">
        <v>3.84</v>
      </c>
      <c r="O38" s="127">
        <v>3.76</v>
      </c>
      <c r="P38" s="121">
        <v>30</v>
      </c>
      <c r="Q38" s="63">
        <v>3.5</v>
      </c>
      <c r="R38" s="62">
        <v>3.28</v>
      </c>
      <c r="S38" s="151">
        <v>2</v>
      </c>
      <c r="T38" s="64">
        <v>3.5</v>
      </c>
      <c r="U38" s="147">
        <v>4.03</v>
      </c>
      <c r="V38" s="729">
        <v>40</v>
      </c>
      <c r="W38" s="467">
        <v>65</v>
      </c>
      <c r="X38" s="467">
        <v>22</v>
      </c>
      <c r="Y38" s="140">
        <v>39</v>
      </c>
      <c r="Z38" s="19">
        <v>26</v>
      </c>
      <c r="AA38" s="471">
        <v>36</v>
      </c>
      <c r="AB38" s="477">
        <f t="shared" ref="AB38:AB69" si="1">SUM(V38:AA38)</f>
        <v>228</v>
      </c>
    </row>
    <row r="39" spans="1:29" s="9" customFormat="1" ht="15" customHeight="1" x14ac:dyDescent="0.25">
      <c r="A39" s="79">
        <v>34</v>
      </c>
      <c r="B39" s="22" t="s">
        <v>43</v>
      </c>
      <c r="C39" s="504" t="s">
        <v>146</v>
      </c>
      <c r="D39" s="492"/>
      <c r="E39" s="36"/>
      <c r="F39" s="493">
        <v>3.23</v>
      </c>
      <c r="G39" s="492">
        <v>59</v>
      </c>
      <c r="H39" s="36">
        <v>3.8983050847457625</v>
      </c>
      <c r="I39" s="493">
        <v>3.67</v>
      </c>
      <c r="J39" s="492">
        <v>51</v>
      </c>
      <c r="K39" s="36">
        <v>3.5880000000000001</v>
      </c>
      <c r="L39" s="320">
        <v>3.61</v>
      </c>
      <c r="M39" s="126">
        <v>81</v>
      </c>
      <c r="N39" s="60">
        <v>3.74</v>
      </c>
      <c r="O39" s="127">
        <v>3.76</v>
      </c>
      <c r="P39" s="117">
        <v>31</v>
      </c>
      <c r="Q39" s="63">
        <v>3.45</v>
      </c>
      <c r="R39" s="62">
        <v>3.28</v>
      </c>
      <c r="S39" s="150">
        <v>9</v>
      </c>
      <c r="T39" s="64">
        <v>3.7</v>
      </c>
      <c r="U39" s="147">
        <v>4.03</v>
      </c>
      <c r="V39" s="729">
        <v>40</v>
      </c>
      <c r="W39" s="467">
        <v>13</v>
      </c>
      <c r="X39" s="467">
        <v>54</v>
      </c>
      <c r="Y39" s="140">
        <v>56</v>
      </c>
      <c r="Z39" s="19">
        <v>34</v>
      </c>
      <c r="AA39" s="471">
        <v>32</v>
      </c>
      <c r="AB39" s="477">
        <f t="shared" si="1"/>
        <v>229</v>
      </c>
    </row>
    <row r="40" spans="1:29" s="9" customFormat="1" ht="15" customHeight="1" x14ac:dyDescent="0.25">
      <c r="A40" s="79">
        <v>35</v>
      </c>
      <c r="B40" s="29" t="s">
        <v>2</v>
      </c>
      <c r="C40" s="514" t="s">
        <v>150</v>
      </c>
      <c r="D40" s="492"/>
      <c r="E40" s="36"/>
      <c r="F40" s="500">
        <v>3.23</v>
      </c>
      <c r="G40" s="492">
        <v>64</v>
      </c>
      <c r="H40" s="36">
        <v>3.640625</v>
      </c>
      <c r="I40" s="500">
        <v>3.67</v>
      </c>
      <c r="J40" s="492">
        <v>61</v>
      </c>
      <c r="K40" s="36">
        <v>3.6557377049180326</v>
      </c>
      <c r="L40" s="328">
        <v>3.61</v>
      </c>
      <c r="M40" s="126">
        <v>81</v>
      </c>
      <c r="N40" s="60">
        <v>3.94</v>
      </c>
      <c r="O40" s="127">
        <v>3.76</v>
      </c>
      <c r="P40" s="117">
        <v>77</v>
      </c>
      <c r="Q40" s="63">
        <v>3.45</v>
      </c>
      <c r="R40" s="62">
        <v>3.28</v>
      </c>
      <c r="S40" s="150"/>
      <c r="T40" s="64"/>
      <c r="U40" s="147">
        <v>4.03</v>
      </c>
      <c r="V40" s="729">
        <v>40</v>
      </c>
      <c r="W40" s="467">
        <v>55</v>
      </c>
      <c r="X40" s="467">
        <v>42</v>
      </c>
      <c r="Y40" s="140">
        <v>21</v>
      </c>
      <c r="Z40" s="19">
        <v>30</v>
      </c>
      <c r="AA40" s="471">
        <v>41</v>
      </c>
      <c r="AB40" s="477">
        <f t="shared" si="1"/>
        <v>229</v>
      </c>
    </row>
    <row r="41" spans="1:29" s="9" customFormat="1" ht="15" customHeight="1" x14ac:dyDescent="0.25">
      <c r="A41" s="79">
        <v>36</v>
      </c>
      <c r="B41" s="29" t="s">
        <v>2</v>
      </c>
      <c r="C41" s="434" t="s">
        <v>19</v>
      </c>
      <c r="D41" s="492"/>
      <c r="E41" s="36"/>
      <c r="F41" s="328">
        <v>3.23</v>
      </c>
      <c r="G41" s="492">
        <v>70</v>
      </c>
      <c r="H41" s="36">
        <v>3.7714285714285714</v>
      </c>
      <c r="I41" s="328">
        <v>3.67</v>
      </c>
      <c r="J41" s="492">
        <v>94</v>
      </c>
      <c r="K41" s="36">
        <v>3.7549999999999999</v>
      </c>
      <c r="L41" s="328">
        <v>3.61</v>
      </c>
      <c r="M41" s="126">
        <v>63</v>
      </c>
      <c r="N41" s="60">
        <v>3.78</v>
      </c>
      <c r="O41" s="127">
        <v>3.76</v>
      </c>
      <c r="P41" s="117">
        <v>85</v>
      </c>
      <c r="Q41" s="63">
        <v>3.33</v>
      </c>
      <c r="R41" s="62">
        <v>3.28</v>
      </c>
      <c r="S41" s="150"/>
      <c r="T41" s="64"/>
      <c r="U41" s="147">
        <v>4.03</v>
      </c>
      <c r="V41" s="729">
        <v>40</v>
      </c>
      <c r="W41" s="467">
        <v>33</v>
      </c>
      <c r="X41" s="467">
        <v>27</v>
      </c>
      <c r="Y41" s="140">
        <v>46</v>
      </c>
      <c r="Z41" s="19">
        <v>47</v>
      </c>
      <c r="AA41" s="471">
        <v>41</v>
      </c>
      <c r="AB41" s="477">
        <f t="shared" si="1"/>
        <v>234</v>
      </c>
    </row>
    <row r="42" spans="1:29" s="9" customFormat="1" ht="15" customHeight="1" x14ac:dyDescent="0.25">
      <c r="A42" s="79">
        <v>37</v>
      </c>
      <c r="B42" s="22" t="s">
        <v>43</v>
      </c>
      <c r="C42" s="503" t="s">
        <v>46</v>
      </c>
      <c r="D42" s="492"/>
      <c r="E42" s="36"/>
      <c r="F42" s="320">
        <v>3.23</v>
      </c>
      <c r="G42" s="492">
        <v>18</v>
      </c>
      <c r="H42" s="36">
        <v>3.8888888888888888</v>
      </c>
      <c r="I42" s="320">
        <v>3.67</v>
      </c>
      <c r="J42" s="492">
        <v>12</v>
      </c>
      <c r="K42" s="36">
        <v>3.6659999999999999</v>
      </c>
      <c r="L42" s="320">
        <v>3.61</v>
      </c>
      <c r="M42" s="126">
        <v>12</v>
      </c>
      <c r="N42" s="60">
        <v>3.92</v>
      </c>
      <c r="O42" s="127">
        <v>3.76</v>
      </c>
      <c r="P42" s="117">
        <v>24</v>
      </c>
      <c r="Q42" s="63">
        <v>3.13</v>
      </c>
      <c r="R42" s="62">
        <v>3.28</v>
      </c>
      <c r="S42" s="150"/>
      <c r="T42" s="64"/>
      <c r="U42" s="147">
        <v>4.03</v>
      </c>
      <c r="V42" s="729">
        <v>40</v>
      </c>
      <c r="W42" s="467">
        <v>16</v>
      </c>
      <c r="X42" s="467">
        <v>40</v>
      </c>
      <c r="Y42" s="140">
        <v>25</v>
      </c>
      <c r="Z42" s="19">
        <v>73</v>
      </c>
      <c r="AA42" s="471">
        <v>41</v>
      </c>
      <c r="AB42" s="477">
        <f t="shared" si="1"/>
        <v>235</v>
      </c>
    </row>
    <row r="43" spans="1:29" s="9" customFormat="1" ht="15" customHeight="1" x14ac:dyDescent="0.25">
      <c r="A43" s="79">
        <v>38</v>
      </c>
      <c r="B43" s="22" t="s">
        <v>67</v>
      </c>
      <c r="C43" s="503" t="s">
        <v>88</v>
      </c>
      <c r="D43" s="492">
        <v>45</v>
      </c>
      <c r="E43" s="36">
        <v>3.1112000000000002</v>
      </c>
      <c r="F43" s="320">
        <v>3.23</v>
      </c>
      <c r="G43" s="492">
        <v>49</v>
      </c>
      <c r="H43" s="36">
        <v>3.5510204081632653</v>
      </c>
      <c r="I43" s="320">
        <v>3.67</v>
      </c>
      <c r="J43" s="492">
        <v>40</v>
      </c>
      <c r="K43" s="36">
        <v>3.7</v>
      </c>
      <c r="L43" s="320">
        <v>3.61</v>
      </c>
      <c r="M43" s="126">
        <v>51</v>
      </c>
      <c r="N43" s="60">
        <v>3.86</v>
      </c>
      <c r="O43" s="127">
        <v>3.76</v>
      </c>
      <c r="P43" s="117">
        <v>33</v>
      </c>
      <c r="Q43" s="63">
        <v>3.39</v>
      </c>
      <c r="R43" s="62">
        <v>3.28</v>
      </c>
      <c r="S43" s="150">
        <v>16</v>
      </c>
      <c r="T43" s="64">
        <v>3.6</v>
      </c>
      <c r="U43" s="147">
        <v>4.03</v>
      </c>
      <c r="V43" s="729">
        <v>19</v>
      </c>
      <c r="W43" s="467">
        <v>76</v>
      </c>
      <c r="X43" s="467">
        <v>37</v>
      </c>
      <c r="Y43" s="140">
        <v>33</v>
      </c>
      <c r="Z43" s="19">
        <v>40</v>
      </c>
      <c r="AA43" s="471">
        <v>35</v>
      </c>
      <c r="AB43" s="477">
        <f t="shared" si="1"/>
        <v>240</v>
      </c>
    </row>
    <row r="44" spans="1:29" s="9" customFormat="1" ht="15" customHeight="1" x14ac:dyDescent="0.25">
      <c r="A44" s="79">
        <v>39</v>
      </c>
      <c r="B44" s="22" t="s">
        <v>67</v>
      </c>
      <c r="C44" s="503" t="s">
        <v>87</v>
      </c>
      <c r="D44" s="492"/>
      <c r="E44" s="36"/>
      <c r="F44" s="320">
        <v>3.23</v>
      </c>
      <c r="G44" s="492">
        <v>52</v>
      </c>
      <c r="H44" s="36">
        <v>3.9230769230769229</v>
      </c>
      <c r="I44" s="320">
        <v>3.67</v>
      </c>
      <c r="J44" s="492">
        <v>68</v>
      </c>
      <c r="K44" s="36">
        <v>3.72</v>
      </c>
      <c r="L44" s="320">
        <v>3.61</v>
      </c>
      <c r="M44" s="126">
        <v>37</v>
      </c>
      <c r="N44" s="60">
        <v>3.54</v>
      </c>
      <c r="O44" s="127">
        <v>3.76</v>
      </c>
      <c r="P44" s="117">
        <v>42</v>
      </c>
      <c r="Q44" s="63">
        <v>3.21</v>
      </c>
      <c r="R44" s="62">
        <v>3.28</v>
      </c>
      <c r="S44" s="150">
        <v>11</v>
      </c>
      <c r="T44" s="64">
        <v>4.4000000000000004</v>
      </c>
      <c r="U44" s="147">
        <v>4.03</v>
      </c>
      <c r="V44" s="729">
        <v>40</v>
      </c>
      <c r="W44" s="467">
        <v>11</v>
      </c>
      <c r="X44" s="467">
        <v>32</v>
      </c>
      <c r="Y44" s="140">
        <v>87</v>
      </c>
      <c r="Z44" s="19">
        <v>65</v>
      </c>
      <c r="AA44" s="471">
        <v>6</v>
      </c>
      <c r="AB44" s="477">
        <f t="shared" si="1"/>
        <v>241</v>
      </c>
    </row>
    <row r="45" spans="1:29" s="9" customFormat="1" ht="15" customHeight="1" thickBot="1" x14ac:dyDescent="0.3">
      <c r="A45" s="77">
        <v>40</v>
      </c>
      <c r="B45" s="24" t="s">
        <v>56</v>
      </c>
      <c r="C45" s="509" t="s">
        <v>63</v>
      </c>
      <c r="D45" s="497"/>
      <c r="E45" s="178"/>
      <c r="F45" s="321">
        <v>3.23</v>
      </c>
      <c r="G45" s="497">
        <v>63</v>
      </c>
      <c r="H45" s="178">
        <v>3.6825396825396823</v>
      </c>
      <c r="I45" s="321">
        <v>3.67</v>
      </c>
      <c r="J45" s="518">
        <v>70</v>
      </c>
      <c r="K45" s="317">
        <v>4.2859999999999996</v>
      </c>
      <c r="L45" s="324">
        <v>3.61</v>
      </c>
      <c r="M45" s="132">
        <v>64</v>
      </c>
      <c r="N45" s="95">
        <v>3.63</v>
      </c>
      <c r="O45" s="85">
        <v>3.76</v>
      </c>
      <c r="P45" s="120">
        <v>54</v>
      </c>
      <c r="Q45" s="66">
        <v>3.33</v>
      </c>
      <c r="R45" s="65">
        <v>3.28</v>
      </c>
      <c r="S45" s="159">
        <v>25</v>
      </c>
      <c r="T45" s="67">
        <v>3.7</v>
      </c>
      <c r="U45" s="86">
        <v>4.03</v>
      </c>
      <c r="V45" s="731">
        <v>40</v>
      </c>
      <c r="W45" s="469">
        <v>48</v>
      </c>
      <c r="X45" s="469">
        <v>1</v>
      </c>
      <c r="Y45" s="142">
        <v>75</v>
      </c>
      <c r="Z45" s="21">
        <v>48</v>
      </c>
      <c r="AA45" s="474">
        <v>31</v>
      </c>
      <c r="AB45" s="479">
        <f t="shared" si="1"/>
        <v>243</v>
      </c>
    </row>
    <row r="46" spans="1:29" s="9" customFormat="1" ht="15" customHeight="1" x14ac:dyDescent="0.25">
      <c r="A46" s="79">
        <v>41</v>
      </c>
      <c r="B46" s="43" t="s">
        <v>43</v>
      </c>
      <c r="C46" s="505" t="s">
        <v>50</v>
      </c>
      <c r="D46" s="491"/>
      <c r="E46" s="308"/>
      <c r="F46" s="319">
        <v>3.23</v>
      </c>
      <c r="G46" s="491">
        <v>43</v>
      </c>
      <c r="H46" s="308">
        <v>3.558139534883721</v>
      </c>
      <c r="I46" s="319">
        <v>3.67</v>
      </c>
      <c r="J46" s="495">
        <v>26</v>
      </c>
      <c r="K46" s="288">
        <v>3.6920000000000002</v>
      </c>
      <c r="L46" s="325">
        <v>3.61</v>
      </c>
      <c r="M46" s="134">
        <v>31</v>
      </c>
      <c r="N46" s="99">
        <v>4</v>
      </c>
      <c r="O46" s="133">
        <v>3.76</v>
      </c>
      <c r="P46" s="122">
        <v>18</v>
      </c>
      <c r="Q46" s="100">
        <v>3.44</v>
      </c>
      <c r="R46" s="138">
        <v>3.28</v>
      </c>
      <c r="S46" s="156"/>
      <c r="T46" s="101"/>
      <c r="U46" s="157">
        <v>4.03</v>
      </c>
      <c r="V46" s="732">
        <v>40</v>
      </c>
      <c r="W46" s="470">
        <v>72</v>
      </c>
      <c r="X46" s="470">
        <v>38</v>
      </c>
      <c r="Y46" s="143">
        <v>17</v>
      </c>
      <c r="Z46" s="20">
        <v>36</v>
      </c>
      <c r="AA46" s="475">
        <v>41</v>
      </c>
      <c r="AB46" s="480">
        <f t="shared" si="1"/>
        <v>244</v>
      </c>
    </row>
    <row r="47" spans="1:29" s="9" customFormat="1" ht="15" customHeight="1" x14ac:dyDescent="0.25">
      <c r="A47" s="79">
        <v>42</v>
      </c>
      <c r="B47" s="22" t="s">
        <v>56</v>
      </c>
      <c r="C47" s="507" t="s">
        <v>66</v>
      </c>
      <c r="D47" s="495"/>
      <c r="E47" s="288"/>
      <c r="F47" s="496">
        <v>3.23</v>
      </c>
      <c r="G47" s="495">
        <v>80</v>
      </c>
      <c r="H47" s="288">
        <v>3.6124999999999998</v>
      </c>
      <c r="I47" s="496">
        <v>3.67</v>
      </c>
      <c r="J47" s="495">
        <v>68</v>
      </c>
      <c r="K47" s="288">
        <v>3.6320000000000001</v>
      </c>
      <c r="L47" s="322">
        <v>3.61</v>
      </c>
      <c r="M47" s="135">
        <v>89</v>
      </c>
      <c r="N47" s="60">
        <v>3.98</v>
      </c>
      <c r="O47" s="127">
        <v>3.76</v>
      </c>
      <c r="P47" s="123">
        <v>58</v>
      </c>
      <c r="Q47" s="63">
        <v>3.45</v>
      </c>
      <c r="R47" s="62">
        <v>3.28</v>
      </c>
      <c r="S47" s="151"/>
      <c r="T47" s="64"/>
      <c r="U47" s="147">
        <v>4.03</v>
      </c>
      <c r="V47" s="729">
        <v>40</v>
      </c>
      <c r="W47" s="467">
        <v>63</v>
      </c>
      <c r="X47" s="467">
        <v>52</v>
      </c>
      <c r="Y47" s="140">
        <v>19</v>
      </c>
      <c r="Z47" s="19">
        <v>31</v>
      </c>
      <c r="AA47" s="471">
        <v>41</v>
      </c>
      <c r="AB47" s="477">
        <f t="shared" si="1"/>
        <v>246</v>
      </c>
    </row>
    <row r="48" spans="1:29" s="9" customFormat="1" ht="15" customHeight="1" x14ac:dyDescent="0.25">
      <c r="A48" s="79">
        <v>43</v>
      </c>
      <c r="B48" s="22" t="s">
        <v>26</v>
      </c>
      <c r="C48" s="510" t="s">
        <v>97</v>
      </c>
      <c r="D48" s="495"/>
      <c r="E48" s="36"/>
      <c r="F48" s="327">
        <v>3.23</v>
      </c>
      <c r="G48" s="495">
        <v>55</v>
      </c>
      <c r="H48" s="36">
        <v>3.6727272727272728</v>
      </c>
      <c r="I48" s="327">
        <v>3.67</v>
      </c>
      <c r="J48" s="495">
        <v>62</v>
      </c>
      <c r="K48" s="288">
        <v>3.58</v>
      </c>
      <c r="L48" s="328">
        <v>3.61</v>
      </c>
      <c r="M48" s="128">
        <v>54</v>
      </c>
      <c r="N48" s="60">
        <v>3.85</v>
      </c>
      <c r="O48" s="127">
        <v>3.76</v>
      </c>
      <c r="P48" s="118">
        <v>57</v>
      </c>
      <c r="Q48" s="63">
        <v>3.21</v>
      </c>
      <c r="R48" s="62">
        <v>3.28</v>
      </c>
      <c r="S48" s="151">
        <v>1</v>
      </c>
      <c r="T48" s="64">
        <v>5</v>
      </c>
      <c r="U48" s="147">
        <v>4.03</v>
      </c>
      <c r="V48" s="729">
        <v>40</v>
      </c>
      <c r="W48" s="467">
        <v>49</v>
      </c>
      <c r="X48" s="467">
        <v>56</v>
      </c>
      <c r="Y48" s="140">
        <v>36</v>
      </c>
      <c r="Z48" s="19">
        <v>64</v>
      </c>
      <c r="AA48" s="471">
        <v>2</v>
      </c>
      <c r="AB48" s="477">
        <f t="shared" si="1"/>
        <v>247</v>
      </c>
    </row>
    <row r="49" spans="1:28" s="9" customFormat="1" ht="15" customHeight="1" x14ac:dyDescent="0.25">
      <c r="A49" s="79">
        <v>44</v>
      </c>
      <c r="B49" s="29" t="s">
        <v>2</v>
      </c>
      <c r="C49" s="434" t="s">
        <v>7</v>
      </c>
      <c r="D49" s="492">
        <v>72</v>
      </c>
      <c r="E49" s="36">
        <v>3.1531000000000002</v>
      </c>
      <c r="F49" s="328">
        <v>3.23</v>
      </c>
      <c r="G49" s="492">
        <v>60</v>
      </c>
      <c r="H49" s="36">
        <v>3.75</v>
      </c>
      <c r="I49" s="328">
        <v>3.67</v>
      </c>
      <c r="J49" s="492">
        <v>38</v>
      </c>
      <c r="K49" s="36">
        <v>3.5</v>
      </c>
      <c r="L49" s="328">
        <v>3.61</v>
      </c>
      <c r="M49" s="126">
        <v>60</v>
      </c>
      <c r="N49" s="60">
        <v>3.78</v>
      </c>
      <c r="O49" s="127">
        <v>3.76</v>
      </c>
      <c r="P49" s="117">
        <v>59</v>
      </c>
      <c r="Q49" s="63">
        <v>3.19</v>
      </c>
      <c r="R49" s="62">
        <v>3.28</v>
      </c>
      <c r="S49" s="150">
        <v>2</v>
      </c>
      <c r="T49" s="64">
        <v>4</v>
      </c>
      <c r="U49" s="147">
        <v>4.03</v>
      </c>
      <c r="V49" s="729">
        <v>17</v>
      </c>
      <c r="W49" s="467">
        <v>35</v>
      </c>
      <c r="X49" s="467">
        <v>73</v>
      </c>
      <c r="Y49" s="140">
        <v>47</v>
      </c>
      <c r="Z49" s="19">
        <v>66</v>
      </c>
      <c r="AA49" s="471">
        <v>18</v>
      </c>
      <c r="AB49" s="477">
        <f t="shared" si="1"/>
        <v>256</v>
      </c>
    </row>
    <row r="50" spans="1:28" s="9" customFormat="1" ht="15" customHeight="1" x14ac:dyDescent="0.25">
      <c r="A50" s="79">
        <v>45</v>
      </c>
      <c r="B50" s="22" t="s">
        <v>34</v>
      </c>
      <c r="C50" s="503" t="s">
        <v>38</v>
      </c>
      <c r="D50" s="492">
        <v>80</v>
      </c>
      <c r="E50" s="309">
        <v>2.9375</v>
      </c>
      <c r="F50" s="320">
        <v>3.23</v>
      </c>
      <c r="G50" s="492">
        <v>21</v>
      </c>
      <c r="H50" s="309">
        <v>3.5238095238095237</v>
      </c>
      <c r="I50" s="320">
        <v>3.67</v>
      </c>
      <c r="J50" s="492">
        <v>48</v>
      </c>
      <c r="K50" s="309">
        <v>3.6459999999999999</v>
      </c>
      <c r="L50" s="320">
        <v>3.61</v>
      </c>
      <c r="M50" s="126">
        <v>34</v>
      </c>
      <c r="N50" s="60">
        <v>3.79</v>
      </c>
      <c r="O50" s="127">
        <v>3.76</v>
      </c>
      <c r="P50" s="117">
        <v>40</v>
      </c>
      <c r="Q50" s="63">
        <v>3.28</v>
      </c>
      <c r="R50" s="62">
        <v>3.28</v>
      </c>
      <c r="S50" s="146">
        <v>2</v>
      </c>
      <c r="T50" s="64">
        <v>5</v>
      </c>
      <c r="U50" s="147">
        <v>4.03</v>
      </c>
      <c r="V50" s="729">
        <v>23</v>
      </c>
      <c r="W50" s="467">
        <v>84</v>
      </c>
      <c r="X50" s="467">
        <v>47</v>
      </c>
      <c r="Y50" s="140">
        <v>45</v>
      </c>
      <c r="Z50" s="19">
        <v>57</v>
      </c>
      <c r="AA50" s="471">
        <v>1</v>
      </c>
      <c r="AB50" s="477">
        <f t="shared" si="1"/>
        <v>257</v>
      </c>
    </row>
    <row r="51" spans="1:28" s="9" customFormat="1" ht="15" customHeight="1" x14ac:dyDescent="0.25">
      <c r="A51" s="79">
        <v>46</v>
      </c>
      <c r="B51" s="29" t="s">
        <v>2</v>
      </c>
      <c r="C51" s="434" t="s">
        <v>24</v>
      </c>
      <c r="D51" s="492">
        <v>84</v>
      </c>
      <c r="E51" s="36">
        <v>3.1547999999999998</v>
      </c>
      <c r="F51" s="328">
        <v>3.23</v>
      </c>
      <c r="G51" s="492">
        <v>47</v>
      </c>
      <c r="H51" s="36">
        <v>3.6382978723404253</v>
      </c>
      <c r="I51" s="328">
        <v>3.67</v>
      </c>
      <c r="J51" s="492">
        <v>69</v>
      </c>
      <c r="K51" s="36">
        <v>3.5652173913043477</v>
      </c>
      <c r="L51" s="328">
        <v>3.61</v>
      </c>
      <c r="M51" s="126">
        <v>59</v>
      </c>
      <c r="N51" s="60">
        <v>4.0199999999999996</v>
      </c>
      <c r="O51" s="127">
        <v>3.76</v>
      </c>
      <c r="P51" s="117">
        <v>43</v>
      </c>
      <c r="Q51" s="63">
        <v>3.16</v>
      </c>
      <c r="R51" s="62">
        <v>3.28</v>
      </c>
      <c r="S51" s="150"/>
      <c r="T51" s="64"/>
      <c r="U51" s="147">
        <v>4.03</v>
      </c>
      <c r="V51" s="729">
        <v>18</v>
      </c>
      <c r="W51" s="467">
        <v>56</v>
      </c>
      <c r="X51" s="467">
        <v>60</v>
      </c>
      <c r="Y51" s="140">
        <v>16</v>
      </c>
      <c r="Z51" s="19">
        <v>71</v>
      </c>
      <c r="AA51" s="471">
        <v>41</v>
      </c>
      <c r="AB51" s="477">
        <f t="shared" si="1"/>
        <v>262</v>
      </c>
    </row>
    <row r="52" spans="1:28" s="9" customFormat="1" ht="15" customHeight="1" x14ac:dyDescent="0.25">
      <c r="A52" s="79">
        <v>47</v>
      </c>
      <c r="B52" s="22" t="s">
        <v>43</v>
      </c>
      <c r="C52" s="503" t="s">
        <v>81</v>
      </c>
      <c r="D52" s="492">
        <v>28</v>
      </c>
      <c r="E52" s="36">
        <v>2.6781999999999999</v>
      </c>
      <c r="F52" s="320">
        <v>3.23</v>
      </c>
      <c r="G52" s="492">
        <v>43</v>
      </c>
      <c r="H52" s="36">
        <v>3.5813953488372094</v>
      </c>
      <c r="I52" s="320">
        <v>3.67</v>
      </c>
      <c r="J52" s="492">
        <v>47</v>
      </c>
      <c r="K52" s="36">
        <v>3.702</v>
      </c>
      <c r="L52" s="320">
        <v>3.61</v>
      </c>
      <c r="M52" s="126">
        <v>36</v>
      </c>
      <c r="N52" s="60">
        <v>3.72</v>
      </c>
      <c r="O52" s="127">
        <v>3.76</v>
      </c>
      <c r="P52" s="117">
        <v>36</v>
      </c>
      <c r="Q52" s="63">
        <v>3.53</v>
      </c>
      <c r="R52" s="62">
        <v>3.28</v>
      </c>
      <c r="S52" s="150"/>
      <c r="T52" s="64"/>
      <c r="U52" s="147">
        <v>4.03</v>
      </c>
      <c r="V52" s="729">
        <v>33</v>
      </c>
      <c r="W52" s="467">
        <v>68</v>
      </c>
      <c r="X52" s="467">
        <v>36</v>
      </c>
      <c r="Y52" s="140">
        <v>61</v>
      </c>
      <c r="Z52" s="19">
        <v>24</v>
      </c>
      <c r="AA52" s="471">
        <v>41</v>
      </c>
      <c r="AB52" s="477">
        <f t="shared" si="1"/>
        <v>263</v>
      </c>
    </row>
    <row r="53" spans="1:28" s="9" customFormat="1" ht="15" customHeight="1" x14ac:dyDescent="0.25">
      <c r="A53" s="79">
        <v>48</v>
      </c>
      <c r="B53" s="22" t="s">
        <v>26</v>
      </c>
      <c r="C53" s="434" t="s">
        <v>99</v>
      </c>
      <c r="D53" s="492"/>
      <c r="E53" s="313"/>
      <c r="F53" s="328">
        <v>3.23</v>
      </c>
      <c r="G53" s="492">
        <v>58</v>
      </c>
      <c r="H53" s="313">
        <v>3.7758620689655173</v>
      </c>
      <c r="I53" s="328">
        <v>3.67</v>
      </c>
      <c r="J53" s="492">
        <v>38</v>
      </c>
      <c r="K53" s="313">
        <v>3.71</v>
      </c>
      <c r="L53" s="328">
        <v>3.61</v>
      </c>
      <c r="M53" s="128">
        <v>40</v>
      </c>
      <c r="N53" s="61">
        <v>3.93</v>
      </c>
      <c r="O53" s="127">
        <v>3.76</v>
      </c>
      <c r="P53" s="118">
        <v>39</v>
      </c>
      <c r="Q53" s="63">
        <v>2.82</v>
      </c>
      <c r="R53" s="62">
        <v>3.28</v>
      </c>
      <c r="S53" s="151"/>
      <c r="T53" s="64"/>
      <c r="U53" s="147">
        <v>4.03</v>
      </c>
      <c r="V53" s="729">
        <v>40</v>
      </c>
      <c r="W53" s="467">
        <v>32</v>
      </c>
      <c r="X53" s="467">
        <v>35</v>
      </c>
      <c r="Y53" s="140">
        <v>24</v>
      </c>
      <c r="Z53" s="19">
        <v>101</v>
      </c>
      <c r="AA53" s="471">
        <v>41</v>
      </c>
      <c r="AB53" s="477">
        <f t="shared" si="1"/>
        <v>273</v>
      </c>
    </row>
    <row r="54" spans="1:28" s="9" customFormat="1" ht="15" customHeight="1" x14ac:dyDescent="0.25">
      <c r="A54" s="79">
        <v>49</v>
      </c>
      <c r="B54" s="22" t="s">
        <v>34</v>
      </c>
      <c r="C54" s="503" t="s">
        <v>92</v>
      </c>
      <c r="D54" s="492"/>
      <c r="E54" s="309"/>
      <c r="F54" s="320">
        <v>3.23</v>
      </c>
      <c r="G54" s="492">
        <v>8</v>
      </c>
      <c r="H54" s="309">
        <v>3.625</v>
      </c>
      <c r="I54" s="320">
        <v>3.67</v>
      </c>
      <c r="J54" s="492">
        <v>5</v>
      </c>
      <c r="K54" s="309">
        <v>3.8</v>
      </c>
      <c r="L54" s="320">
        <v>3.61</v>
      </c>
      <c r="M54" s="128">
        <v>5</v>
      </c>
      <c r="N54" s="60">
        <v>4.2</v>
      </c>
      <c r="O54" s="127">
        <v>3.76</v>
      </c>
      <c r="P54" s="121">
        <v>16</v>
      </c>
      <c r="Q54" s="63">
        <v>2.56</v>
      </c>
      <c r="R54" s="62">
        <v>3.28</v>
      </c>
      <c r="S54" s="150"/>
      <c r="T54" s="64"/>
      <c r="U54" s="147">
        <v>4.03</v>
      </c>
      <c r="V54" s="729">
        <v>40</v>
      </c>
      <c r="W54" s="467">
        <v>60</v>
      </c>
      <c r="X54" s="467">
        <v>24</v>
      </c>
      <c r="Y54" s="140">
        <v>3</v>
      </c>
      <c r="Z54" s="19">
        <v>111</v>
      </c>
      <c r="AA54" s="471">
        <v>41</v>
      </c>
      <c r="AB54" s="477">
        <f t="shared" si="1"/>
        <v>279</v>
      </c>
    </row>
    <row r="55" spans="1:28" s="9" customFormat="1" ht="15" customHeight="1" thickBot="1" x14ac:dyDescent="0.3">
      <c r="A55" s="96">
        <v>50</v>
      </c>
      <c r="B55" s="40" t="s">
        <v>43</v>
      </c>
      <c r="C55" s="508" t="s">
        <v>80</v>
      </c>
      <c r="D55" s="518"/>
      <c r="E55" s="317"/>
      <c r="F55" s="324">
        <v>3.23</v>
      </c>
      <c r="G55" s="518">
        <v>66</v>
      </c>
      <c r="H55" s="317">
        <v>3.7424242424242422</v>
      </c>
      <c r="I55" s="324">
        <v>3.67</v>
      </c>
      <c r="J55" s="497">
        <v>89</v>
      </c>
      <c r="K55" s="178">
        <v>3.5169999999999999</v>
      </c>
      <c r="L55" s="321">
        <v>3.61</v>
      </c>
      <c r="M55" s="129">
        <v>67</v>
      </c>
      <c r="N55" s="84">
        <v>3.85</v>
      </c>
      <c r="O55" s="130">
        <v>3.76</v>
      </c>
      <c r="P55" s="119">
        <v>70</v>
      </c>
      <c r="Q55" s="97">
        <v>3.26</v>
      </c>
      <c r="R55" s="137">
        <v>3.28</v>
      </c>
      <c r="S55" s="152"/>
      <c r="T55" s="98"/>
      <c r="U55" s="153">
        <v>4.03</v>
      </c>
      <c r="V55" s="730">
        <v>40</v>
      </c>
      <c r="W55" s="468">
        <v>37</v>
      </c>
      <c r="X55" s="468">
        <v>69</v>
      </c>
      <c r="Y55" s="141">
        <v>35</v>
      </c>
      <c r="Z55" s="80">
        <v>59</v>
      </c>
      <c r="AA55" s="472">
        <v>41</v>
      </c>
      <c r="AB55" s="478">
        <f t="shared" si="1"/>
        <v>281</v>
      </c>
    </row>
    <row r="56" spans="1:28" s="9" customFormat="1" ht="15" customHeight="1" x14ac:dyDescent="0.25">
      <c r="A56" s="102">
        <v>51</v>
      </c>
      <c r="B56" s="53" t="s">
        <v>2</v>
      </c>
      <c r="C56" s="512" t="s">
        <v>23</v>
      </c>
      <c r="D56" s="495">
        <v>33</v>
      </c>
      <c r="E56" s="288">
        <v>3.1818</v>
      </c>
      <c r="F56" s="327">
        <v>3.23</v>
      </c>
      <c r="G56" s="495">
        <v>39</v>
      </c>
      <c r="H56" s="288">
        <v>3.641025641025641</v>
      </c>
      <c r="I56" s="327">
        <v>3.67</v>
      </c>
      <c r="J56" s="491">
        <v>30</v>
      </c>
      <c r="K56" s="308">
        <v>3.5329999999999999</v>
      </c>
      <c r="L56" s="330">
        <v>3.61</v>
      </c>
      <c r="M56" s="124">
        <v>32</v>
      </c>
      <c r="N56" s="92">
        <v>3.69</v>
      </c>
      <c r="O56" s="125">
        <v>3.76</v>
      </c>
      <c r="P56" s="116">
        <v>26</v>
      </c>
      <c r="Q56" s="93">
        <v>3.42</v>
      </c>
      <c r="R56" s="136">
        <v>3.28</v>
      </c>
      <c r="S56" s="154"/>
      <c r="T56" s="94"/>
      <c r="U56" s="145">
        <v>4.03</v>
      </c>
      <c r="V56" s="728">
        <v>13</v>
      </c>
      <c r="W56" s="466">
        <v>58</v>
      </c>
      <c r="X56" s="466">
        <v>68</v>
      </c>
      <c r="Y56" s="139">
        <v>65</v>
      </c>
      <c r="Z56" s="70">
        <v>37</v>
      </c>
      <c r="AA56" s="473">
        <v>41</v>
      </c>
      <c r="AB56" s="476">
        <f t="shared" si="1"/>
        <v>282</v>
      </c>
    </row>
    <row r="57" spans="1:28" s="9" customFormat="1" ht="15" customHeight="1" x14ac:dyDescent="0.25">
      <c r="A57" s="79">
        <v>52</v>
      </c>
      <c r="B57" s="22" t="s">
        <v>43</v>
      </c>
      <c r="C57" s="505" t="s">
        <v>82</v>
      </c>
      <c r="D57" s="495">
        <v>26</v>
      </c>
      <c r="E57" s="288">
        <v>2.8462000000000001</v>
      </c>
      <c r="F57" s="325">
        <v>3.23</v>
      </c>
      <c r="G57" s="495">
        <v>80</v>
      </c>
      <c r="H57" s="288">
        <v>3.6749999999999998</v>
      </c>
      <c r="I57" s="325">
        <v>3.67</v>
      </c>
      <c r="J57" s="495">
        <v>62</v>
      </c>
      <c r="K57" s="288">
        <v>3.645</v>
      </c>
      <c r="L57" s="320">
        <v>3.61</v>
      </c>
      <c r="M57" s="126">
        <v>23</v>
      </c>
      <c r="N57" s="60">
        <v>3.78</v>
      </c>
      <c r="O57" s="127">
        <v>3.76</v>
      </c>
      <c r="P57" s="117">
        <v>80</v>
      </c>
      <c r="Q57" s="63">
        <v>3.15</v>
      </c>
      <c r="R57" s="62">
        <v>3.28</v>
      </c>
      <c r="S57" s="150"/>
      <c r="T57" s="64"/>
      <c r="U57" s="147">
        <v>4.03</v>
      </c>
      <c r="V57" s="729">
        <v>28</v>
      </c>
      <c r="W57" s="467">
        <v>47</v>
      </c>
      <c r="X57" s="467">
        <v>46</v>
      </c>
      <c r="Y57" s="140">
        <v>48</v>
      </c>
      <c r="Z57" s="19">
        <v>72</v>
      </c>
      <c r="AA57" s="471">
        <v>41</v>
      </c>
      <c r="AB57" s="477">
        <f t="shared" si="1"/>
        <v>282</v>
      </c>
    </row>
    <row r="58" spans="1:28" s="9" customFormat="1" ht="15" customHeight="1" x14ac:dyDescent="0.25">
      <c r="A58" s="79">
        <v>53</v>
      </c>
      <c r="B58" s="22" t="s">
        <v>26</v>
      </c>
      <c r="C58" s="434" t="s">
        <v>28</v>
      </c>
      <c r="D58" s="492"/>
      <c r="E58" s="36"/>
      <c r="F58" s="328">
        <v>3.23</v>
      </c>
      <c r="G58" s="492">
        <v>44</v>
      </c>
      <c r="H58" s="36">
        <v>3.6363636363636362</v>
      </c>
      <c r="I58" s="328">
        <v>3.67</v>
      </c>
      <c r="J58" s="492">
        <v>33</v>
      </c>
      <c r="K58" s="36">
        <v>3.5750000000000002</v>
      </c>
      <c r="L58" s="328">
        <v>3.61</v>
      </c>
      <c r="M58" s="128">
        <v>22</v>
      </c>
      <c r="N58" s="60">
        <v>3.64</v>
      </c>
      <c r="O58" s="127">
        <v>3.76</v>
      </c>
      <c r="P58" s="118">
        <v>29</v>
      </c>
      <c r="Q58" s="63">
        <v>3.41</v>
      </c>
      <c r="R58" s="62">
        <v>3.28</v>
      </c>
      <c r="S58" s="151">
        <v>1</v>
      </c>
      <c r="T58" s="64">
        <v>4</v>
      </c>
      <c r="U58" s="147">
        <v>4.03</v>
      </c>
      <c r="V58" s="729">
        <v>40</v>
      </c>
      <c r="W58" s="467">
        <v>57</v>
      </c>
      <c r="X58" s="467">
        <v>57</v>
      </c>
      <c r="Y58" s="140">
        <v>74</v>
      </c>
      <c r="Z58" s="19">
        <v>38</v>
      </c>
      <c r="AA58" s="471">
        <v>25</v>
      </c>
      <c r="AB58" s="477">
        <f t="shared" si="1"/>
        <v>291</v>
      </c>
    </row>
    <row r="59" spans="1:28" s="9" customFormat="1" ht="15" customHeight="1" x14ac:dyDescent="0.25">
      <c r="A59" s="79">
        <v>54</v>
      </c>
      <c r="B59" s="29" t="s">
        <v>2</v>
      </c>
      <c r="C59" s="434" t="s">
        <v>21</v>
      </c>
      <c r="D59" s="492"/>
      <c r="E59" s="524"/>
      <c r="F59" s="328">
        <v>3.23</v>
      </c>
      <c r="G59" s="492">
        <v>80</v>
      </c>
      <c r="H59" s="524">
        <v>3.6875</v>
      </c>
      <c r="I59" s="328">
        <v>3.67</v>
      </c>
      <c r="J59" s="492">
        <v>70</v>
      </c>
      <c r="K59" s="36">
        <v>3.5710000000000002</v>
      </c>
      <c r="L59" s="328">
        <v>3.61</v>
      </c>
      <c r="M59" s="126">
        <v>70</v>
      </c>
      <c r="N59" s="60">
        <v>3.71</v>
      </c>
      <c r="O59" s="127">
        <v>3.76</v>
      </c>
      <c r="P59" s="117">
        <v>95</v>
      </c>
      <c r="Q59" s="63">
        <v>3.36</v>
      </c>
      <c r="R59" s="62">
        <v>3.28</v>
      </c>
      <c r="S59" s="128">
        <v>1</v>
      </c>
      <c r="T59" s="64">
        <v>3</v>
      </c>
      <c r="U59" s="147">
        <v>4.03</v>
      </c>
      <c r="V59" s="729">
        <v>40</v>
      </c>
      <c r="W59" s="467">
        <v>46</v>
      </c>
      <c r="X59" s="467">
        <v>59</v>
      </c>
      <c r="Y59" s="140">
        <v>62</v>
      </c>
      <c r="Z59" s="19">
        <v>44</v>
      </c>
      <c r="AA59" s="471">
        <v>40</v>
      </c>
      <c r="AB59" s="477">
        <f t="shared" si="1"/>
        <v>291</v>
      </c>
    </row>
    <row r="60" spans="1:28" s="9" customFormat="1" ht="15" customHeight="1" x14ac:dyDescent="0.25">
      <c r="A60" s="79">
        <v>55</v>
      </c>
      <c r="B60" s="29" t="s">
        <v>2</v>
      </c>
      <c r="C60" s="434" t="s">
        <v>12</v>
      </c>
      <c r="D60" s="492"/>
      <c r="E60" s="36"/>
      <c r="F60" s="328">
        <v>3.23</v>
      </c>
      <c r="G60" s="492">
        <v>96</v>
      </c>
      <c r="H60" s="36">
        <v>3.8125</v>
      </c>
      <c r="I60" s="328">
        <v>3.67</v>
      </c>
      <c r="J60" s="492">
        <v>86</v>
      </c>
      <c r="K60" s="316">
        <v>3.5459999999999998</v>
      </c>
      <c r="L60" s="328">
        <v>3.61</v>
      </c>
      <c r="M60" s="126">
        <v>51</v>
      </c>
      <c r="N60" s="60">
        <v>3.84</v>
      </c>
      <c r="O60" s="127">
        <v>3.76</v>
      </c>
      <c r="P60" s="117">
        <v>46</v>
      </c>
      <c r="Q60" s="63">
        <v>3.02</v>
      </c>
      <c r="R60" s="62">
        <v>3.28</v>
      </c>
      <c r="S60" s="150"/>
      <c r="T60" s="64"/>
      <c r="U60" s="147">
        <v>4.03</v>
      </c>
      <c r="V60" s="729">
        <v>40</v>
      </c>
      <c r="W60" s="467">
        <v>25</v>
      </c>
      <c r="X60" s="467">
        <v>64</v>
      </c>
      <c r="Y60" s="140">
        <v>37</v>
      </c>
      <c r="Z60" s="19">
        <v>86</v>
      </c>
      <c r="AA60" s="471">
        <v>41</v>
      </c>
      <c r="AB60" s="477">
        <f t="shared" si="1"/>
        <v>293</v>
      </c>
    </row>
    <row r="61" spans="1:28" s="9" customFormat="1" ht="15" customHeight="1" x14ac:dyDescent="0.25">
      <c r="A61" s="79">
        <v>56</v>
      </c>
      <c r="B61" s="294" t="s">
        <v>0</v>
      </c>
      <c r="C61" s="528" t="s">
        <v>159</v>
      </c>
      <c r="D61" s="502"/>
      <c r="E61" s="311"/>
      <c r="F61" s="489">
        <v>3.23</v>
      </c>
      <c r="G61" s="502">
        <v>159</v>
      </c>
      <c r="H61" s="311">
        <v>3.5786163522012577</v>
      </c>
      <c r="I61" s="489">
        <v>3.67</v>
      </c>
      <c r="J61" s="498">
        <v>72</v>
      </c>
      <c r="K61" s="311">
        <v>3.64</v>
      </c>
      <c r="L61" s="322">
        <v>3.61</v>
      </c>
      <c r="M61" s="126">
        <v>55</v>
      </c>
      <c r="N61" s="60">
        <v>3.87</v>
      </c>
      <c r="O61" s="127">
        <v>3.76</v>
      </c>
      <c r="P61" s="117">
        <v>33</v>
      </c>
      <c r="Q61" s="63">
        <v>3.18</v>
      </c>
      <c r="R61" s="62">
        <v>3.28</v>
      </c>
      <c r="S61" s="150"/>
      <c r="T61" s="64"/>
      <c r="U61" s="147">
        <v>4.03</v>
      </c>
      <c r="V61" s="729">
        <v>40</v>
      </c>
      <c r="W61" s="467">
        <v>66</v>
      </c>
      <c r="X61" s="467">
        <v>50</v>
      </c>
      <c r="Y61" s="140">
        <v>29</v>
      </c>
      <c r="Z61" s="19">
        <v>68</v>
      </c>
      <c r="AA61" s="471">
        <v>41</v>
      </c>
      <c r="AB61" s="477">
        <f t="shared" si="1"/>
        <v>294</v>
      </c>
    </row>
    <row r="62" spans="1:28" s="9" customFormat="1" ht="15" customHeight="1" x14ac:dyDescent="0.25">
      <c r="A62" s="79">
        <v>57</v>
      </c>
      <c r="B62" s="22" t="s">
        <v>67</v>
      </c>
      <c r="C62" s="504" t="s">
        <v>145</v>
      </c>
      <c r="D62" s="492">
        <v>39</v>
      </c>
      <c r="E62" s="36">
        <v>3.3333999999999997</v>
      </c>
      <c r="F62" s="493">
        <v>3.23</v>
      </c>
      <c r="G62" s="492">
        <v>39</v>
      </c>
      <c r="H62" s="36">
        <v>3.7179487179487181</v>
      </c>
      <c r="I62" s="493">
        <v>3.67</v>
      </c>
      <c r="J62" s="492">
        <v>39</v>
      </c>
      <c r="K62" s="36">
        <v>3.51</v>
      </c>
      <c r="L62" s="320">
        <v>3.61</v>
      </c>
      <c r="M62" s="126">
        <v>34</v>
      </c>
      <c r="N62" s="60">
        <v>3.76</v>
      </c>
      <c r="O62" s="127">
        <v>3.76</v>
      </c>
      <c r="P62" s="117">
        <v>42</v>
      </c>
      <c r="Q62" s="63">
        <v>3.07</v>
      </c>
      <c r="R62" s="62">
        <v>3.28</v>
      </c>
      <c r="S62" s="151"/>
      <c r="T62" s="64"/>
      <c r="U62" s="147">
        <v>4.03</v>
      </c>
      <c r="V62" s="729">
        <v>8</v>
      </c>
      <c r="W62" s="467">
        <v>42</v>
      </c>
      <c r="X62" s="467">
        <v>71</v>
      </c>
      <c r="Y62" s="140">
        <v>52</v>
      </c>
      <c r="Z62" s="19">
        <v>85</v>
      </c>
      <c r="AA62" s="471">
        <v>41</v>
      </c>
      <c r="AB62" s="477">
        <f t="shared" si="1"/>
        <v>299</v>
      </c>
    </row>
    <row r="63" spans="1:28" s="9" customFormat="1" ht="15" customHeight="1" x14ac:dyDescent="0.25">
      <c r="A63" s="79">
        <v>58</v>
      </c>
      <c r="B63" s="29" t="s">
        <v>2</v>
      </c>
      <c r="C63" s="434" t="s">
        <v>6</v>
      </c>
      <c r="D63" s="492">
        <v>65</v>
      </c>
      <c r="E63" s="36">
        <v>2.5693000000000001</v>
      </c>
      <c r="F63" s="328">
        <v>3.23</v>
      </c>
      <c r="G63" s="492">
        <v>36</v>
      </c>
      <c r="H63" s="36">
        <v>3.6388888888888888</v>
      </c>
      <c r="I63" s="328">
        <v>3.67</v>
      </c>
      <c r="J63" s="492">
        <v>38</v>
      </c>
      <c r="K63" s="36">
        <v>3.9740000000000002</v>
      </c>
      <c r="L63" s="328">
        <v>3.61</v>
      </c>
      <c r="M63" s="126">
        <v>49</v>
      </c>
      <c r="N63" s="60">
        <v>3.53</v>
      </c>
      <c r="O63" s="127">
        <v>3.76</v>
      </c>
      <c r="P63" s="117">
        <v>36</v>
      </c>
      <c r="Q63" s="63">
        <v>3.17</v>
      </c>
      <c r="R63" s="62">
        <v>3.28</v>
      </c>
      <c r="S63" s="150"/>
      <c r="T63" s="64"/>
      <c r="U63" s="147">
        <v>4.03</v>
      </c>
      <c r="V63" s="729">
        <v>35</v>
      </c>
      <c r="W63" s="467">
        <v>59</v>
      </c>
      <c r="X63" s="467">
        <v>8</v>
      </c>
      <c r="Y63" s="140">
        <v>88</v>
      </c>
      <c r="Z63" s="19">
        <v>70</v>
      </c>
      <c r="AA63" s="471">
        <v>41</v>
      </c>
      <c r="AB63" s="477">
        <f t="shared" si="1"/>
        <v>301</v>
      </c>
    </row>
    <row r="64" spans="1:28" s="9" customFormat="1" ht="15" customHeight="1" x14ac:dyDescent="0.25">
      <c r="A64" s="79">
        <v>59</v>
      </c>
      <c r="B64" s="22" t="s">
        <v>26</v>
      </c>
      <c r="C64" s="434" t="s">
        <v>29</v>
      </c>
      <c r="D64" s="492"/>
      <c r="E64" s="178"/>
      <c r="F64" s="328">
        <v>3.23</v>
      </c>
      <c r="G64" s="492">
        <v>33</v>
      </c>
      <c r="H64" s="178">
        <v>3.6969696969696968</v>
      </c>
      <c r="I64" s="328">
        <v>3.67</v>
      </c>
      <c r="J64" s="492">
        <v>38</v>
      </c>
      <c r="K64" s="36">
        <v>3.6840000000000002</v>
      </c>
      <c r="L64" s="328">
        <v>3.61</v>
      </c>
      <c r="M64" s="128">
        <v>42</v>
      </c>
      <c r="N64" s="60">
        <v>3.5</v>
      </c>
      <c r="O64" s="127">
        <v>3.76</v>
      </c>
      <c r="P64" s="118">
        <v>54</v>
      </c>
      <c r="Q64" s="63">
        <v>3.31</v>
      </c>
      <c r="R64" s="62">
        <v>3.28</v>
      </c>
      <c r="S64" s="151"/>
      <c r="T64" s="64"/>
      <c r="U64" s="147">
        <v>4.03</v>
      </c>
      <c r="V64" s="729">
        <v>40</v>
      </c>
      <c r="W64" s="467">
        <v>44</v>
      </c>
      <c r="X64" s="467">
        <v>39</v>
      </c>
      <c r="Y64" s="140">
        <v>90</v>
      </c>
      <c r="Z64" s="19">
        <v>51</v>
      </c>
      <c r="AA64" s="471">
        <v>41</v>
      </c>
      <c r="AB64" s="477">
        <f t="shared" si="1"/>
        <v>305</v>
      </c>
    </row>
    <row r="65" spans="1:28" s="9" customFormat="1" ht="15" customHeight="1" thickBot="1" x14ac:dyDescent="0.3">
      <c r="A65" s="77">
        <v>60</v>
      </c>
      <c r="B65" s="24" t="s">
        <v>34</v>
      </c>
      <c r="C65" s="751" t="s">
        <v>135</v>
      </c>
      <c r="D65" s="497"/>
      <c r="E65" s="532"/>
      <c r="F65" s="750">
        <v>3.23</v>
      </c>
      <c r="G65" s="497">
        <v>57</v>
      </c>
      <c r="H65" s="532">
        <v>3.5614035087719298</v>
      </c>
      <c r="I65" s="750">
        <v>3.67</v>
      </c>
      <c r="J65" s="518">
        <v>56</v>
      </c>
      <c r="K65" s="752">
        <v>3.6070000000000002</v>
      </c>
      <c r="L65" s="753">
        <v>3.61</v>
      </c>
      <c r="M65" s="83">
        <v>49</v>
      </c>
      <c r="N65" s="754">
        <v>3.61</v>
      </c>
      <c r="O65" s="85">
        <v>3.76</v>
      </c>
      <c r="P65" s="286">
        <v>46</v>
      </c>
      <c r="Q65" s="66">
        <v>3.28</v>
      </c>
      <c r="R65" s="65">
        <v>3.28</v>
      </c>
      <c r="S65" s="755">
        <v>5</v>
      </c>
      <c r="T65" s="67">
        <v>4</v>
      </c>
      <c r="U65" s="86">
        <v>4.03</v>
      </c>
      <c r="V65" s="731">
        <v>40</v>
      </c>
      <c r="W65" s="469">
        <v>71</v>
      </c>
      <c r="X65" s="469">
        <v>53</v>
      </c>
      <c r="Y65" s="142">
        <v>77</v>
      </c>
      <c r="Z65" s="21">
        <v>56</v>
      </c>
      <c r="AA65" s="474">
        <v>16</v>
      </c>
      <c r="AB65" s="479">
        <f t="shared" si="1"/>
        <v>313</v>
      </c>
    </row>
    <row r="66" spans="1:28" s="9" customFormat="1" ht="15" customHeight="1" x14ac:dyDescent="0.25">
      <c r="A66" s="79">
        <v>61</v>
      </c>
      <c r="B66" s="43" t="s">
        <v>56</v>
      </c>
      <c r="C66" s="507" t="s">
        <v>62</v>
      </c>
      <c r="D66" s="491"/>
      <c r="E66" s="308"/>
      <c r="F66" s="483">
        <v>3.23</v>
      </c>
      <c r="G66" s="491">
        <v>39</v>
      </c>
      <c r="H66" s="308">
        <v>3.4358974358974357</v>
      </c>
      <c r="I66" s="483">
        <v>3.67</v>
      </c>
      <c r="J66" s="495">
        <v>11</v>
      </c>
      <c r="K66" s="288">
        <v>3.6360000000000001</v>
      </c>
      <c r="L66" s="496">
        <v>3.61</v>
      </c>
      <c r="M66" s="486">
        <v>20</v>
      </c>
      <c r="N66" s="99">
        <v>3.8</v>
      </c>
      <c r="O66" s="133">
        <v>3.76</v>
      </c>
      <c r="P66" s="487">
        <v>24</v>
      </c>
      <c r="Q66" s="100">
        <v>3.38</v>
      </c>
      <c r="R66" s="138">
        <v>3.28</v>
      </c>
      <c r="S66" s="160"/>
      <c r="T66" s="101"/>
      <c r="U66" s="157">
        <v>4.03</v>
      </c>
      <c r="V66" s="732">
        <v>40</v>
      </c>
      <c r="W66" s="470">
        <v>100</v>
      </c>
      <c r="X66" s="470">
        <v>51</v>
      </c>
      <c r="Y66" s="143">
        <v>43</v>
      </c>
      <c r="Z66" s="20">
        <v>42</v>
      </c>
      <c r="AA66" s="475">
        <v>41</v>
      </c>
      <c r="AB66" s="480">
        <f t="shared" si="1"/>
        <v>317</v>
      </c>
    </row>
    <row r="67" spans="1:28" s="9" customFormat="1" ht="15" customHeight="1" x14ac:dyDescent="0.25">
      <c r="A67" s="79">
        <v>62</v>
      </c>
      <c r="B67" s="22" t="s">
        <v>43</v>
      </c>
      <c r="C67" s="505" t="s">
        <v>42</v>
      </c>
      <c r="D67" s="495"/>
      <c r="E67" s="288"/>
      <c r="F67" s="325">
        <v>3.23</v>
      </c>
      <c r="G67" s="495">
        <v>83</v>
      </c>
      <c r="H67" s="288">
        <v>3.4819277108433737</v>
      </c>
      <c r="I67" s="325">
        <v>3.67</v>
      </c>
      <c r="J67" s="495">
        <v>102</v>
      </c>
      <c r="K67" s="288">
        <v>3.5390000000000001</v>
      </c>
      <c r="L67" s="320">
        <v>3.61</v>
      </c>
      <c r="M67" s="126">
        <v>64</v>
      </c>
      <c r="N67" s="60">
        <v>3.67</v>
      </c>
      <c r="O67" s="127">
        <v>3.76</v>
      </c>
      <c r="P67" s="117">
        <v>53</v>
      </c>
      <c r="Q67" s="63">
        <v>3.45</v>
      </c>
      <c r="R67" s="62">
        <v>3.28</v>
      </c>
      <c r="S67" s="150">
        <v>1</v>
      </c>
      <c r="T67" s="64">
        <v>4</v>
      </c>
      <c r="U67" s="147">
        <v>4.03</v>
      </c>
      <c r="V67" s="729">
        <v>40</v>
      </c>
      <c r="W67" s="467">
        <v>90</v>
      </c>
      <c r="X67" s="467">
        <v>65</v>
      </c>
      <c r="Y67" s="140">
        <v>68</v>
      </c>
      <c r="Z67" s="19">
        <v>32</v>
      </c>
      <c r="AA67" s="471">
        <v>22</v>
      </c>
      <c r="AB67" s="477">
        <f t="shared" si="1"/>
        <v>317</v>
      </c>
    </row>
    <row r="68" spans="1:28" s="9" customFormat="1" ht="15" customHeight="1" x14ac:dyDescent="0.25">
      <c r="A68" s="79">
        <v>63</v>
      </c>
      <c r="B68" s="22" t="s">
        <v>67</v>
      </c>
      <c r="C68" s="503" t="s">
        <v>89</v>
      </c>
      <c r="D68" s="492"/>
      <c r="E68" s="36"/>
      <c r="F68" s="320">
        <v>3.23</v>
      </c>
      <c r="G68" s="492">
        <v>56</v>
      </c>
      <c r="H68" s="36">
        <v>3.5535714285714284</v>
      </c>
      <c r="I68" s="320">
        <v>3.67</v>
      </c>
      <c r="J68" s="492">
        <v>26</v>
      </c>
      <c r="K68" s="36">
        <v>3.577</v>
      </c>
      <c r="L68" s="320">
        <v>3.61</v>
      </c>
      <c r="M68" s="126">
        <v>55</v>
      </c>
      <c r="N68" s="60">
        <v>3.75</v>
      </c>
      <c r="O68" s="127">
        <v>3.76</v>
      </c>
      <c r="P68" s="117">
        <v>32</v>
      </c>
      <c r="Q68" s="63">
        <v>3.31</v>
      </c>
      <c r="R68" s="62">
        <v>3.28</v>
      </c>
      <c r="S68" s="151"/>
      <c r="T68" s="64"/>
      <c r="U68" s="147">
        <v>4.03</v>
      </c>
      <c r="V68" s="729">
        <v>40</v>
      </c>
      <c r="W68" s="467">
        <v>74</v>
      </c>
      <c r="X68" s="467">
        <v>58</v>
      </c>
      <c r="Y68" s="140">
        <v>54</v>
      </c>
      <c r="Z68" s="19">
        <v>52</v>
      </c>
      <c r="AA68" s="471">
        <v>41</v>
      </c>
      <c r="AB68" s="477">
        <f t="shared" si="1"/>
        <v>319</v>
      </c>
    </row>
    <row r="69" spans="1:28" s="9" customFormat="1" ht="15" customHeight="1" x14ac:dyDescent="0.25">
      <c r="A69" s="79">
        <v>64</v>
      </c>
      <c r="B69" s="29" t="s">
        <v>2</v>
      </c>
      <c r="C69" s="434" t="s">
        <v>18</v>
      </c>
      <c r="D69" s="492">
        <v>133</v>
      </c>
      <c r="E69" s="36">
        <v>3.7072000000000003</v>
      </c>
      <c r="F69" s="328">
        <v>3.23</v>
      </c>
      <c r="G69" s="492">
        <v>108</v>
      </c>
      <c r="H69" s="36">
        <v>3.6944444444444446</v>
      </c>
      <c r="I69" s="328">
        <v>3.67</v>
      </c>
      <c r="J69" s="492">
        <v>85</v>
      </c>
      <c r="K69" s="36">
        <v>3.4823529411764707</v>
      </c>
      <c r="L69" s="328">
        <v>3.61</v>
      </c>
      <c r="M69" s="126">
        <v>68</v>
      </c>
      <c r="N69" s="60">
        <v>3.66</v>
      </c>
      <c r="O69" s="127">
        <v>3.76</v>
      </c>
      <c r="P69" s="117">
        <v>40</v>
      </c>
      <c r="Q69" s="63">
        <v>3</v>
      </c>
      <c r="R69" s="62">
        <v>3.28</v>
      </c>
      <c r="S69" s="150"/>
      <c r="T69" s="64"/>
      <c r="U69" s="147">
        <v>4.03</v>
      </c>
      <c r="V69" s="729">
        <v>4</v>
      </c>
      <c r="W69" s="467">
        <v>45</v>
      </c>
      <c r="X69" s="467">
        <v>75</v>
      </c>
      <c r="Y69" s="140">
        <v>72</v>
      </c>
      <c r="Z69" s="19">
        <v>89</v>
      </c>
      <c r="AA69" s="471">
        <v>41</v>
      </c>
      <c r="AB69" s="477">
        <f t="shared" si="1"/>
        <v>326</v>
      </c>
    </row>
    <row r="70" spans="1:28" s="9" customFormat="1" ht="15" customHeight="1" x14ac:dyDescent="0.25">
      <c r="A70" s="79">
        <v>65</v>
      </c>
      <c r="B70" s="22" t="s">
        <v>43</v>
      </c>
      <c r="C70" s="503" t="s">
        <v>48</v>
      </c>
      <c r="D70" s="492">
        <v>64</v>
      </c>
      <c r="E70" s="36">
        <v>3.1565999999999996</v>
      </c>
      <c r="F70" s="320">
        <v>3.23</v>
      </c>
      <c r="G70" s="492">
        <v>34</v>
      </c>
      <c r="H70" s="36">
        <v>3.7058823529411766</v>
      </c>
      <c r="I70" s="320">
        <v>3.67</v>
      </c>
      <c r="J70" s="492">
        <v>31</v>
      </c>
      <c r="K70" s="36">
        <v>3.645</v>
      </c>
      <c r="L70" s="320">
        <v>3.61</v>
      </c>
      <c r="M70" s="126">
        <v>17</v>
      </c>
      <c r="N70" s="60">
        <v>3.59</v>
      </c>
      <c r="O70" s="127">
        <v>3.76</v>
      </c>
      <c r="P70" s="117">
        <v>51</v>
      </c>
      <c r="Q70" s="63">
        <v>2.76</v>
      </c>
      <c r="R70" s="62">
        <v>3.28</v>
      </c>
      <c r="S70" s="150"/>
      <c r="T70" s="64"/>
      <c r="U70" s="147">
        <v>4.03</v>
      </c>
      <c r="V70" s="729">
        <v>16</v>
      </c>
      <c r="W70" s="467">
        <v>43</v>
      </c>
      <c r="X70" s="467">
        <v>48</v>
      </c>
      <c r="Y70" s="140">
        <v>80</v>
      </c>
      <c r="Z70" s="19">
        <v>104</v>
      </c>
      <c r="AA70" s="471">
        <v>41</v>
      </c>
      <c r="AB70" s="477">
        <f t="shared" ref="AB70:AB101" si="2">SUM(V70:AA70)</f>
        <v>332</v>
      </c>
    </row>
    <row r="71" spans="1:28" s="9" customFormat="1" ht="15" customHeight="1" x14ac:dyDescent="0.25">
      <c r="A71" s="79">
        <v>66</v>
      </c>
      <c r="B71" s="22" t="s">
        <v>43</v>
      </c>
      <c r="C71" s="503" t="s">
        <v>49</v>
      </c>
      <c r="D71" s="492"/>
      <c r="E71" s="36"/>
      <c r="F71" s="320">
        <v>3.23</v>
      </c>
      <c r="G71" s="492">
        <v>14</v>
      </c>
      <c r="H71" s="36">
        <v>3.2142857142857144</v>
      </c>
      <c r="I71" s="320">
        <v>3.67</v>
      </c>
      <c r="J71" s="492">
        <v>20</v>
      </c>
      <c r="K71" s="36">
        <v>3.8</v>
      </c>
      <c r="L71" s="320">
        <v>3.61</v>
      </c>
      <c r="M71" s="126">
        <v>19</v>
      </c>
      <c r="N71" s="60">
        <v>3.74</v>
      </c>
      <c r="O71" s="127">
        <v>3.76</v>
      </c>
      <c r="P71" s="117">
        <v>20</v>
      </c>
      <c r="Q71" s="63">
        <v>3.25</v>
      </c>
      <c r="R71" s="62">
        <v>3.28</v>
      </c>
      <c r="S71" s="150"/>
      <c r="T71" s="64"/>
      <c r="U71" s="147">
        <v>4.03</v>
      </c>
      <c r="V71" s="729">
        <v>40</v>
      </c>
      <c r="W71" s="467">
        <v>111</v>
      </c>
      <c r="X71" s="467">
        <v>23</v>
      </c>
      <c r="Y71" s="140">
        <v>58</v>
      </c>
      <c r="Z71" s="19">
        <v>61</v>
      </c>
      <c r="AA71" s="471">
        <v>41</v>
      </c>
      <c r="AB71" s="477">
        <f t="shared" si="2"/>
        <v>334</v>
      </c>
    </row>
    <row r="72" spans="1:28" s="9" customFormat="1" ht="15" customHeight="1" x14ac:dyDescent="0.25">
      <c r="A72" s="79">
        <v>67</v>
      </c>
      <c r="B72" s="29" t="s">
        <v>2</v>
      </c>
      <c r="C72" s="434" t="s">
        <v>17</v>
      </c>
      <c r="D72" s="522"/>
      <c r="E72" s="36"/>
      <c r="F72" s="328">
        <v>3.23</v>
      </c>
      <c r="G72" s="522">
        <v>61</v>
      </c>
      <c r="H72" s="36">
        <v>3.557377049180328</v>
      </c>
      <c r="I72" s="328">
        <v>3.67</v>
      </c>
      <c r="J72" s="522">
        <v>54</v>
      </c>
      <c r="K72" s="36">
        <v>3.5739999999999998</v>
      </c>
      <c r="L72" s="328">
        <v>3.61</v>
      </c>
      <c r="M72" s="126">
        <v>57</v>
      </c>
      <c r="N72" s="60">
        <v>3.67</v>
      </c>
      <c r="O72" s="127">
        <v>3.76</v>
      </c>
      <c r="P72" s="117">
        <v>55</v>
      </c>
      <c r="Q72" s="63">
        <v>3.29</v>
      </c>
      <c r="R72" s="62">
        <v>3.28</v>
      </c>
      <c r="S72" s="150"/>
      <c r="T72" s="64"/>
      <c r="U72" s="147">
        <v>4.03</v>
      </c>
      <c r="V72" s="729">
        <v>40</v>
      </c>
      <c r="W72" s="467">
        <v>70</v>
      </c>
      <c r="X72" s="467">
        <v>61</v>
      </c>
      <c r="Y72" s="140">
        <v>69</v>
      </c>
      <c r="Z72" s="19">
        <v>54</v>
      </c>
      <c r="AA72" s="471">
        <v>41</v>
      </c>
      <c r="AB72" s="477">
        <f t="shared" si="2"/>
        <v>335</v>
      </c>
    </row>
    <row r="73" spans="1:28" s="9" customFormat="1" ht="15" customHeight="1" x14ac:dyDescent="0.25">
      <c r="A73" s="79">
        <v>68</v>
      </c>
      <c r="B73" s="29" t="s">
        <v>2</v>
      </c>
      <c r="C73" s="434" t="s">
        <v>10</v>
      </c>
      <c r="D73" s="492"/>
      <c r="E73" s="36"/>
      <c r="F73" s="328">
        <v>3.23</v>
      </c>
      <c r="G73" s="492">
        <v>64</v>
      </c>
      <c r="H73" s="36">
        <v>3.453125</v>
      </c>
      <c r="I73" s="328">
        <v>3.67</v>
      </c>
      <c r="J73" s="492">
        <v>70</v>
      </c>
      <c r="K73" s="36">
        <v>3.5571428571428569</v>
      </c>
      <c r="L73" s="328">
        <v>3.61</v>
      </c>
      <c r="M73" s="126">
        <v>65</v>
      </c>
      <c r="N73" s="60">
        <v>3.82</v>
      </c>
      <c r="O73" s="127">
        <v>3.76</v>
      </c>
      <c r="P73" s="117">
        <v>42</v>
      </c>
      <c r="Q73" s="63">
        <v>3.26</v>
      </c>
      <c r="R73" s="62">
        <v>3.28</v>
      </c>
      <c r="S73" s="150"/>
      <c r="T73" s="64"/>
      <c r="U73" s="147">
        <v>4.03</v>
      </c>
      <c r="V73" s="729">
        <v>40</v>
      </c>
      <c r="W73" s="467">
        <v>97</v>
      </c>
      <c r="X73" s="467">
        <v>62</v>
      </c>
      <c r="Y73" s="140">
        <v>41</v>
      </c>
      <c r="Z73" s="19">
        <v>60</v>
      </c>
      <c r="AA73" s="471">
        <v>41</v>
      </c>
      <c r="AB73" s="477">
        <f t="shared" si="2"/>
        <v>341</v>
      </c>
    </row>
    <row r="74" spans="1:28" s="9" customFormat="1" ht="15" customHeight="1" x14ac:dyDescent="0.25">
      <c r="A74" s="79">
        <v>69</v>
      </c>
      <c r="B74" s="22" t="s">
        <v>26</v>
      </c>
      <c r="C74" s="434" t="s">
        <v>25</v>
      </c>
      <c r="D74" s="492"/>
      <c r="E74" s="36"/>
      <c r="F74" s="328">
        <v>3.23</v>
      </c>
      <c r="G74" s="492">
        <v>33</v>
      </c>
      <c r="H74" s="36">
        <v>3.6666666666666665</v>
      </c>
      <c r="I74" s="328">
        <v>3.67</v>
      </c>
      <c r="J74" s="492">
        <v>34</v>
      </c>
      <c r="K74" s="36">
        <v>3.7349999999999999</v>
      </c>
      <c r="L74" s="328">
        <v>3.61</v>
      </c>
      <c r="M74" s="128">
        <v>39</v>
      </c>
      <c r="N74" s="60">
        <v>3.38</v>
      </c>
      <c r="O74" s="127">
        <v>3.76</v>
      </c>
      <c r="P74" s="118">
        <v>29</v>
      </c>
      <c r="Q74" s="63">
        <v>3.1</v>
      </c>
      <c r="R74" s="62">
        <v>3.28</v>
      </c>
      <c r="S74" s="151"/>
      <c r="T74" s="64"/>
      <c r="U74" s="147">
        <v>4.03</v>
      </c>
      <c r="V74" s="729">
        <v>40</v>
      </c>
      <c r="W74" s="467">
        <v>51</v>
      </c>
      <c r="X74" s="467">
        <v>29</v>
      </c>
      <c r="Y74" s="140">
        <v>104</v>
      </c>
      <c r="Z74" s="19">
        <v>78</v>
      </c>
      <c r="AA74" s="471">
        <v>41</v>
      </c>
      <c r="AB74" s="477">
        <f t="shared" si="2"/>
        <v>343</v>
      </c>
    </row>
    <row r="75" spans="1:28" s="9" customFormat="1" ht="15" customHeight="1" thickBot="1" x14ac:dyDescent="0.3">
      <c r="A75" s="96">
        <v>70</v>
      </c>
      <c r="B75" s="69" t="s">
        <v>2</v>
      </c>
      <c r="C75" s="511" t="s">
        <v>13</v>
      </c>
      <c r="D75" s="518">
        <v>37</v>
      </c>
      <c r="E75" s="317">
        <v>2.7302000000000004</v>
      </c>
      <c r="F75" s="331">
        <v>3.23</v>
      </c>
      <c r="G75" s="518">
        <v>70</v>
      </c>
      <c r="H75" s="317">
        <v>3.657142857142857</v>
      </c>
      <c r="I75" s="331">
        <v>3.67</v>
      </c>
      <c r="J75" s="497">
        <v>56</v>
      </c>
      <c r="K75" s="178">
        <v>3.4464285714285716</v>
      </c>
      <c r="L75" s="329">
        <v>3.61</v>
      </c>
      <c r="M75" s="129">
        <v>54</v>
      </c>
      <c r="N75" s="84">
        <v>3.56</v>
      </c>
      <c r="O75" s="130">
        <v>3.76</v>
      </c>
      <c r="P75" s="484">
        <v>63</v>
      </c>
      <c r="Q75" s="97">
        <v>3.08</v>
      </c>
      <c r="R75" s="137">
        <v>3.28</v>
      </c>
      <c r="S75" s="152">
        <v>2</v>
      </c>
      <c r="T75" s="98">
        <v>4</v>
      </c>
      <c r="U75" s="153">
        <v>4.03</v>
      </c>
      <c r="V75" s="730">
        <v>31</v>
      </c>
      <c r="W75" s="468">
        <v>54</v>
      </c>
      <c r="X75" s="468">
        <v>81</v>
      </c>
      <c r="Y75" s="141">
        <v>83</v>
      </c>
      <c r="Z75" s="80">
        <v>80</v>
      </c>
      <c r="AA75" s="472">
        <v>19</v>
      </c>
      <c r="AB75" s="478">
        <f t="shared" si="2"/>
        <v>348</v>
      </c>
    </row>
    <row r="76" spans="1:28" s="9" customFormat="1" ht="15" customHeight="1" x14ac:dyDescent="0.25">
      <c r="A76" s="102">
        <v>71</v>
      </c>
      <c r="B76" s="70" t="s">
        <v>0</v>
      </c>
      <c r="C76" s="710" t="s">
        <v>104</v>
      </c>
      <c r="D76" s="501"/>
      <c r="E76" s="99"/>
      <c r="F76" s="481">
        <v>3.23</v>
      </c>
      <c r="G76" s="501">
        <v>47</v>
      </c>
      <c r="H76" s="99">
        <v>3.5744680851063828</v>
      </c>
      <c r="I76" s="481">
        <v>3.67</v>
      </c>
      <c r="J76" s="716">
        <v>42</v>
      </c>
      <c r="K76" s="92">
        <v>3.4279999999999999</v>
      </c>
      <c r="L76" s="714">
        <v>3.61</v>
      </c>
      <c r="M76" s="124">
        <v>40</v>
      </c>
      <c r="N76" s="92">
        <v>3.7</v>
      </c>
      <c r="O76" s="125">
        <v>3.76</v>
      </c>
      <c r="P76" s="116">
        <v>28</v>
      </c>
      <c r="Q76" s="93">
        <v>3.29</v>
      </c>
      <c r="R76" s="136">
        <v>3.28</v>
      </c>
      <c r="S76" s="154">
        <v>2</v>
      </c>
      <c r="T76" s="94">
        <v>3.5</v>
      </c>
      <c r="U76" s="145">
        <v>4.03</v>
      </c>
      <c r="V76" s="728">
        <v>40</v>
      </c>
      <c r="W76" s="466">
        <v>69</v>
      </c>
      <c r="X76" s="466">
        <v>86</v>
      </c>
      <c r="Y76" s="139">
        <v>63</v>
      </c>
      <c r="Z76" s="70">
        <v>55</v>
      </c>
      <c r="AA76" s="473">
        <v>37</v>
      </c>
      <c r="AB76" s="476">
        <f t="shared" si="2"/>
        <v>350</v>
      </c>
    </row>
    <row r="77" spans="1:28" s="9" customFormat="1" ht="15" customHeight="1" x14ac:dyDescent="0.25">
      <c r="A77" s="79">
        <v>72</v>
      </c>
      <c r="B77" s="29" t="s">
        <v>2</v>
      </c>
      <c r="C77" s="434" t="s">
        <v>14</v>
      </c>
      <c r="D77" s="492"/>
      <c r="E77" s="36"/>
      <c r="F77" s="328">
        <v>3.23</v>
      </c>
      <c r="G77" s="492">
        <v>69</v>
      </c>
      <c r="H77" s="36">
        <v>3.6231884057971016</v>
      </c>
      <c r="I77" s="328">
        <v>3.67</v>
      </c>
      <c r="J77" s="492">
        <v>40</v>
      </c>
      <c r="K77" s="36">
        <v>3.4</v>
      </c>
      <c r="L77" s="328">
        <v>3.61</v>
      </c>
      <c r="M77" s="126">
        <v>36</v>
      </c>
      <c r="N77" s="60">
        <v>3.58</v>
      </c>
      <c r="O77" s="127">
        <v>3.76</v>
      </c>
      <c r="P77" s="117">
        <v>29</v>
      </c>
      <c r="Q77" s="63">
        <v>3.34</v>
      </c>
      <c r="R77" s="62">
        <v>3.28</v>
      </c>
      <c r="S77" s="150"/>
      <c r="T77" s="64"/>
      <c r="U77" s="147">
        <v>4.03</v>
      </c>
      <c r="V77" s="729">
        <v>40</v>
      </c>
      <c r="W77" s="467">
        <v>61</v>
      </c>
      <c r="X77" s="467">
        <v>87</v>
      </c>
      <c r="Y77" s="140">
        <v>82</v>
      </c>
      <c r="Z77" s="19">
        <v>46</v>
      </c>
      <c r="AA77" s="471">
        <v>41</v>
      </c>
      <c r="AB77" s="477">
        <f t="shared" si="2"/>
        <v>357</v>
      </c>
    </row>
    <row r="78" spans="1:28" s="9" customFormat="1" ht="15" customHeight="1" x14ac:dyDescent="0.25">
      <c r="A78" s="79">
        <v>73</v>
      </c>
      <c r="B78" s="22" t="s">
        <v>34</v>
      </c>
      <c r="C78" s="505" t="s">
        <v>91</v>
      </c>
      <c r="D78" s="495">
        <v>40</v>
      </c>
      <c r="E78" s="318">
        <v>3.1</v>
      </c>
      <c r="F78" s="325">
        <v>3.23</v>
      </c>
      <c r="G78" s="495">
        <v>31</v>
      </c>
      <c r="H78" s="318">
        <v>3.7419354838709675</v>
      </c>
      <c r="I78" s="325">
        <v>3.67</v>
      </c>
      <c r="J78" s="495">
        <v>43</v>
      </c>
      <c r="K78" s="318">
        <v>3.2320000000000002</v>
      </c>
      <c r="L78" s="320">
        <v>3.61</v>
      </c>
      <c r="M78" s="126">
        <v>23</v>
      </c>
      <c r="N78" s="60">
        <v>3.35</v>
      </c>
      <c r="O78" s="127">
        <v>3.76</v>
      </c>
      <c r="P78" s="117">
        <v>30</v>
      </c>
      <c r="Q78" s="63">
        <v>3.33</v>
      </c>
      <c r="R78" s="62">
        <v>3.28</v>
      </c>
      <c r="S78" s="150"/>
      <c r="T78" s="64"/>
      <c r="U78" s="147">
        <v>4.03</v>
      </c>
      <c r="V78" s="729">
        <v>20</v>
      </c>
      <c r="W78" s="467">
        <v>38</v>
      </c>
      <c r="X78" s="467">
        <v>105</v>
      </c>
      <c r="Y78" s="140">
        <v>108</v>
      </c>
      <c r="Z78" s="19">
        <v>49</v>
      </c>
      <c r="AA78" s="471">
        <v>41</v>
      </c>
      <c r="AB78" s="477">
        <f t="shared" si="2"/>
        <v>361</v>
      </c>
    </row>
    <row r="79" spans="1:28" s="9" customFormat="1" ht="15" customHeight="1" x14ac:dyDescent="0.25">
      <c r="A79" s="79">
        <v>74</v>
      </c>
      <c r="B79" s="22" t="s">
        <v>43</v>
      </c>
      <c r="C79" s="503" t="s">
        <v>52</v>
      </c>
      <c r="D79" s="492"/>
      <c r="E79" s="36"/>
      <c r="F79" s="320">
        <v>3.23</v>
      </c>
      <c r="G79" s="492">
        <v>67</v>
      </c>
      <c r="H79" s="36">
        <v>3.4477611940298507</v>
      </c>
      <c r="I79" s="320">
        <v>3.67</v>
      </c>
      <c r="J79" s="492">
        <v>84</v>
      </c>
      <c r="K79" s="36">
        <v>3.536</v>
      </c>
      <c r="L79" s="320">
        <v>3.61</v>
      </c>
      <c r="M79" s="126">
        <v>58</v>
      </c>
      <c r="N79" s="60">
        <v>3.79</v>
      </c>
      <c r="O79" s="127">
        <v>3.76</v>
      </c>
      <c r="P79" s="117">
        <v>62</v>
      </c>
      <c r="Q79" s="63">
        <v>3.11</v>
      </c>
      <c r="R79" s="62">
        <v>3.28</v>
      </c>
      <c r="S79" s="150"/>
      <c r="T79" s="64"/>
      <c r="U79" s="147">
        <v>4.03</v>
      </c>
      <c r="V79" s="729">
        <v>40</v>
      </c>
      <c r="W79" s="467">
        <v>96</v>
      </c>
      <c r="X79" s="467">
        <v>66</v>
      </c>
      <c r="Y79" s="140">
        <v>44</v>
      </c>
      <c r="Z79" s="19">
        <v>76</v>
      </c>
      <c r="AA79" s="471">
        <v>41</v>
      </c>
      <c r="AB79" s="477">
        <f t="shared" si="2"/>
        <v>363</v>
      </c>
    </row>
    <row r="80" spans="1:28" s="9" customFormat="1" ht="15" customHeight="1" x14ac:dyDescent="0.25">
      <c r="A80" s="79">
        <v>75</v>
      </c>
      <c r="B80" s="22" t="s">
        <v>26</v>
      </c>
      <c r="C80" s="434" t="s">
        <v>100</v>
      </c>
      <c r="D80" s="492">
        <v>90</v>
      </c>
      <c r="E80" s="36">
        <v>3.3666999999999998</v>
      </c>
      <c r="F80" s="328">
        <v>3.23</v>
      </c>
      <c r="G80" s="492">
        <v>65</v>
      </c>
      <c r="H80" s="36">
        <v>3.5846153846153848</v>
      </c>
      <c r="I80" s="328">
        <v>3.67</v>
      </c>
      <c r="J80" s="492">
        <v>51</v>
      </c>
      <c r="K80" s="36">
        <v>3.3719999999999999</v>
      </c>
      <c r="L80" s="328">
        <v>3.61</v>
      </c>
      <c r="M80" s="128">
        <v>48</v>
      </c>
      <c r="N80" s="60">
        <v>3.4</v>
      </c>
      <c r="O80" s="127">
        <v>3.76</v>
      </c>
      <c r="P80" s="118">
        <v>26</v>
      </c>
      <c r="Q80" s="63">
        <v>3.27</v>
      </c>
      <c r="R80" s="62">
        <v>3.28</v>
      </c>
      <c r="S80" s="151"/>
      <c r="T80" s="64"/>
      <c r="U80" s="147">
        <v>4.03</v>
      </c>
      <c r="V80" s="729">
        <v>6</v>
      </c>
      <c r="W80" s="467">
        <v>67</v>
      </c>
      <c r="X80" s="467">
        <v>90</v>
      </c>
      <c r="Y80" s="140">
        <v>103</v>
      </c>
      <c r="Z80" s="19">
        <v>58</v>
      </c>
      <c r="AA80" s="471">
        <v>41</v>
      </c>
      <c r="AB80" s="477">
        <f t="shared" si="2"/>
        <v>365</v>
      </c>
    </row>
    <row r="81" spans="1:28" s="9" customFormat="1" ht="15" customHeight="1" x14ac:dyDescent="0.25">
      <c r="A81" s="79">
        <v>76</v>
      </c>
      <c r="B81" s="29" t="s">
        <v>2</v>
      </c>
      <c r="C81" s="434" t="s">
        <v>20</v>
      </c>
      <c r="D81" s="492">
        <v>61</v>
      </c>
      <c r="E81" s="36">
        <v>2.8687999999999998</v>
      </c>
      <c r="F81" s="328">
        <v>3.23</v>
      </c>
      <c r="G81" s="492">
        <v>67</v>
      </c>
      <c r="H81" s="36">
        <v>3.5223880597014925</v>
      </c>
      <c r="I81" s="328">
        <v>3.67</v>
      </c>
      <c r="J81" s="492">
        <v>62</v>
      </c>
      <c r="K81" s="36">
        <v>3.532</v>
      </c>
      <c r="L81" s="328">
        <v>3.61</v>
      </c>
      <c r="M81" s="126">
        <v>49</v>
      </c>
      <c r="N81" s="60">
        <v>3.55</v>
      </c>
      <c r="O81" s="127">
        <v>3.76</v>
      </c>
      <c r="P81" s="117">
        <v>57</v>
      </c>
      <c r="Q81" s="63">
        <v>3.07</v>
      </c>
      <c r="R81" s="62">
        <v>3.28</v>
      </c>
      <c r="S81" s="150">
        <v>1</v>
      </c>
      <c r="T81" s="64">
        <v>4</v>
      </c>
      <c r="U81" s="147">
        <v>4.03</v>
      </c>
      <c r="V81" s="729">
        <v>26</v>
      </c>
      <c r="W81" s="467">
        <v>80</v>
      </c>
      <c r="X81" s="467">
        <v>67</v>
      </c>
      <c r="Y81" s="140">
        <v>84</v>
      </c>
      <c r="Z81" s="19">
        <v>84</v>
      </c>
      <c r="AA81" s="471">
        <v>26</v>
      </c>
      <c r="AB81" s="477">
        <f t="shared" si="2"/>
        <v>367</v>
      </c>
    </row>
    <row r="82" spans="1:28" s="9" customFormat="1" ht="15" customHeight="1" x14ac:dyDescent="0.25">
      <c r="A82" s="79">
        <v>77</v>
      </c>
      <c r="B82" s="29" t="s">
        <v>2</v>
      </c>
      <c r="C82" s="434" t="s">
        <v>4</v>
      </c>
      <c r="D82" s="492"/>
      <c r="E82" s="178"/>
      <c r="F82" s="328">
        <v>3.23</v>
      </c>
      <c r="G82" s="492">
        <v>47</v>
      </c>
      <c r="H82" s="178">
        <v>3.7234042553191489</v>
      </c>
      <c r="I82" s="328">
        <v>3.67</v>
      </c>
      <c r="J82" s="492">
        <v>54</v>
      </c>
      <c r="K82" s="36">
        <v>3.5</v>
      </c>
      <c r="L82" s="328">
        <v>3.61</v>
      </c>
      <c r="M82" s="126">
        <v>64</v>
      </c>
      <c r="N82" s="60">
        <v>3.58</v>
      </c>
      <c r="O82" s="127">
        <v>3.76</v>
      </c>
      <c r="P82" s="117">
        <v>49</v>
      </c>
      <c r="Q82" s="63">
        <v>2.92</v>
      </c>
      <c r="R82" s="62">
        <v>3.28</v>
      </c>
      <c r="S82" s="150"/>
      <c r="T82" s="64"/>
      <c r="U82" s="147">
        <v>4.03</v>
      </c>
      <c r="V82" s="729">
        <v>40</v>
      </c>
      <c r="W82" s="467">
        <v>41</v>
      </c>
      <c r="X82" s="467">
        <v>72</v>
      </c>
      <c r="Y82" s="140">
        <v>81</v>
      </c>
      <c r="Z82" s="19">
        <v>95</v>
      </c>
      <c r="AA82" s="471">
        <v>41</v>
      </c>
      <c r="AB82" s="477">
        <f t="shared" si="2"/>
        <v>370</v>
      </c>
    </row>
    <row r="83" spans="1:28" s="9" customFormat="1" ht="15" customHeight="1" x14ac:dyDescent="0.25">
      <c r="A83" s="79">
        <v>78</v>
      </c>
      <c r="B83" s="22" t="s">
        <v>34</v>
      </c>
      <c r="C83" s="505" t="s">
        <v>37</v>
      </c>
      <c r="D83" s="495"/>
      <c r="E83" s="309"/>
      <c r="F83" s="325">
        <v>3.23</v>
      </c>
      <c r="G83" s="495">
        <v>49</v>
      </c>
      <c r="H83" s="309">
        <v>3.510204081632653</v>
      </c>
      <c r="I83" s="325">
        <v>3.67</v>
      </c>
      <c r="J83" s="495">
        <v>30</v>
      </c>
      <c r="K83" s="318">
        <v>3.4660000000000002</v>
      </c>
      <c r="L83" s="320">
        <v>3.61</v>
      </c>
      <c r="M83" s="126">
        <v>52</v>
      </c>
      <c r="N83" s="60">
        <v>3.87</v>
      </c>
      <c r="O83" s="127">
        <v>3.76</v>
      </c>
      <c r="P83" s="117">
        <v>35</v>
      </c>
      <c r="Q83" s="63">
        <v>2.86</v>
      </c>
      <c r="R83" s="62">
        <v>3.28</v>
      </c>
      <c r="S83" s="150"/>
      <c r="T83" s="64"/>
      <c r="U83" s="147">
        <v>4.03</v>
      </c>
      <c r="V83" s="729">
        <v>40</v>
      </c>
      <c r="W83" s="467">
        <v>86</v>
      </c>
      <c r="X83" s="467">
        <v>78</v>
      </c>
      <c r="Y83" s="140">
        <v>30</v>
      </c>
      <c r="Z83" s="19">
        <v>98</v>
      </c>
      <c r="AA83" s="471">
        <v>41</v>
      </c>
      <c r="AB83" s="477">
        <f t="shared" si="2"/>
        <v>373</v>
      </c>
    </row>
    <row r="84" spans="1:28" s="9" customFormat="1" ht="15" customHeight="1" x14ac:dyDescent="0.25">
      <c r="A84" s="79">
        <v>79</v>
      </c>
      <c r="B84" s="22" t="s">
        <v>34</v>
      </c>
      <c r="C84" s="503" t="s">
        <v>41</v>
      </c>
      <c r="D84" s="492">
        <v>76</v>
      </c>
      <c r="E84" s="309">
        <v>3.0528999999999997</v>
      </c>
      <c r="F84" s="320">
        <v>3.23</v>
      </c>
      <c r="G84" s="492">
        <v>23</v>
      </c>
      <c r="H84" s="309">
        <v>3.5217391304347827</v>
      </c>
      <c r="I84" s="320">
        <v>3.67</v>
      </c>
      <c r="J84" s="492">
        <v>28</v>
      </c>
      <c r="K84" s="309">
        <v>3.3570000000000002</v>
      </c>
      <c r="L84" s="320">
        <v>3.61</v>
      </c>
      <c r="M84" s="126">
        <v>15</v>
      </c>
      <c r="N84" s="60">
        <v>3.47</v>
      </c>
      <c r="O84" s="127">
        <v>3.76</v>
      </c>
      <c r="P84" s="117">
        <v>23</v>
      </c>
      <c r="Q84" s="63">
        <v>3.22</v>
      </c>
      <c r="R84" s="62">
        <v>3.28</v>
      </c>
      <c r="S84" s="150">
        <v>1</v>
      </c>
      <c r="T84" s="64">
        <v>4</v>
      </c>
      <c r="U84" s="147">
        <v>4.03</v>
      </c>
      <c r="V84" s="729">
        <v>22</v>
      </c>
      <c r="W84" s="467">
        <v>83</v>
      </c>
      <c r="X84" s="467">
        <v>92</v>
      </c>
      <c r="Y84" s="140">
        <v>94</v>
      </c>
      <c r="Z84" s="19">
        <v>62</v>
      </c>
      <c r="AA84" s="471">
        <v>23</v>
      </c>
      <c r="AB84" s="477">
        <f t="shared" si="2"/>
        <v>376</v>
      </c>
    </row>
    <row r="85" spans="1:28" s="9" customFormat="1" ht="15" customHeight="1" thickBot="1" x14ac:dyDescent="0.3">
      <c r="A85" s="77">
        <v>80</v>
      </c>
      <c r="B85" s="24" t="s">
        <v>34</v>
      </c>
      <c r="C85" s="509" t="s">
        <v>75</v>
      </c>
      <c r="D85" s="497">
        <v>22</v>
      </c>
      <c r="E85" s="460">
        <v>3.3635999999999995</v>
      </c>
      <c r="F85" s="321">
        <v>3.23</v>
      </c>
      <c r="G85" s="497">
        <v>20</v>
      </c>
      <c r="H85" s="460">
        <v>3.45</v>
      </c>
      <c r="I85" s="321">
        <v>3.67</v>
      </c>
      <c r="J85" s="518">
        <v>13</v>
      </c>
      <c r="K85" s="312">
        <v>3.3069999999999999</v>
      </c>
      <c r="L85" s="324">
        <v>3.61</v>
      </c>
      <c r="M85" s="83">
        <v>11</v>
      </c>
      <c r="N85" s="95">
        <v>4</v>
      </c>
      <c r="O85" s="85">
        <v>3.76</v>
      </c>
      <c r="P85" s="286">
        <v>11</v>
      </c>
      <c r="Q85" s="66">
        <v>1.64</v>
      </c>
      <c r="R85" s="65">
        <v>3.28</v>
      </c>
      <c r="S85" s="159">
        <v>1</v>
      </c>
      <c r="T85" s="67">
        <v>3</v>
      </c>
      <c r="U85" s="86">
        <v>4.03</v>
      </c>
      <c r="V85" s="731">
        <v>7</v>
      </c>
      <c r="W85" s="469">
        <v>99</v>
      </c>
      <c r="X85" s="469">
        <v>98</v>
      </c>
      <c r="Y85" s="142">
        <v>18</v>
      </c>
      <c r="Z85" s="452">
        <v>116</v>
      </c>
      <c r="AA85" s="474">
        <v>39</v>
      </c>
      <c r="AB85" s="479">
        <f t="shared" si="2"/>
        <v>377</v>
      </c>
    </row>
    <row r="86" spans="1:28" s="9" customFormat="1" ht="15" customHeight="1" x14ac:dyDescent="0.25">
      <c r="A86" s="79">
        <v>81</v>
      </c>
      <c r="B86" s="43" t="s">
        <v>56</v>
      </c>
      <c r="C86" s="507" t="s">
        <v>76</v>
      </c>
      <c r="D86" s="491">
        <v>116</v>
      </c>
      <c r="E86" s="308">
        <v>2.7757999999999998</v>
      </c>
      <c r="F86" s="483">
        <v>3.23</v>
      </c>
      <c r="G86" s="491">
        <v>52</v>
      </c>
      <c r="H86" s="308">
        <v>3.4615384615384617</v>
      </c>
      <c r="I86" s="483">
        <v>3.67</v>
      </c>
      <c r="J86" s="495">
        <v>35</v>
      </c>
      <c r="K86" s="288">
        <v>3.4860000000000002</v>
      </c>
      <c r="L86" s="496">
        <v>3.61</v>
      </c>
      <c r="M86" s="486">
        <v>37</v>
      </c>
      <c r="N86" s="99">
        <v>3.7</v>
      </c>
      <c r="O86" s="133">
        <v>3.76</v>
      </c>
      <c r="P86" s="487">
        <v>33</v>
      </c>
      <c r="Q86" s="100">
        <v>3.12</v>
      </c>
      <c r="R86" s="138">
        <v>3.28</v>
      </c>
      <c r="S86" s="160"/>
      <c r="T86" s="101"/>
      <c r="U86" s="157">
        <v>4.03</v>
      </c>
      <c r="V86" s="732">
        <v>30</v>
      </c>
      <c r="W86" s="470">
        <v>93</v>
      </c>
      <c r="X86" s="470">
        <v>74</v>
      </c>
      <c r="Y86" s="143">
        <v>64</v>
      </c>
      <c r="Z86" s="20">
        <v>75</v>
      </c>
      <c r="AA86" s="475">
        <v>41</v>
      </c>
      <c r="AB86" s="480">
        <f t="shared" si="2"/>
        <v>377</v>
      </c>
    </row>
    <row r="87" spans="1:28" s="9" customFormat="1" ht="15" customHeight="1" x14ac:dyDescent="0.25">
      <c r="A87" s="79">
        <v>82</v>
      </c>
      <c r="B87" s="22" t="s">
        <v>34</v>
      </c>
      <c r="C87" s="503" t="s">
        <v>93</v>
      </c>
      <c r="D87" s="492">
        <v>53</v>
      </c>
      <c r="E87" s="309">
        <v>3.0563000000000007</v>
      </c>
      <c r="F87" s="320">
        <v>3.23</v>
      </c>
      <c r="G87" s="492">
        <v>53</v>
      </c>
      <c r="H87" s="309">
        <v>3.3773584905660377</v>
      </c>
      <c r="I87" s="320">
        <v>3.67</v>
      </c>
      <c r="J87" s="492">
        <v>65</v>
      </c>
      <c r="K87" s="309">
        <v>3.3077000000000001</v>
      </c>
      <c r="L87" s="320">
        <v>3.61</v>
      </c>
      <c r="M87" s="126">
        <v>54</v>
      </c>
      <c r="N87" s="60">
        <v>3.52</v>
      </c>
      <c r="O87" s="127">
        <v>3.76</v>
      </c>
      <c r="P87" s="117">
        <v>46</v>
      </c>
      <c r="Q87" s="63">
        <v>3.3</v>
      </c>
      <c r="R87" s="62">
        <v>3.28</v>
      </c>
      <c r="S87" s="150">
        <v>1</v>
      </c>
      <c r="T87" s="64">
        <v>4</v>
      </c>
      <c r="U87" s="147">
        <v>4.03</v>
      </c>
      <c r="V87" s="729">
        <v>21</v>
      </c>
      <c r="W87" s="467">
        <v>104</v>
      </c>
      <c r="X87" s="467">
        <v>96</v>
      </c>
      <c r="Y87" s="140">
        <v>89</v>
      </c>
      <c r="Z87" s="19">
        <v>53</v>
      </c>
      <c r="AA87" s="471">
        <v>24</v>
      </c>
      <c r="AB87" s="477">
        <f t="shared" si="2"/>
        <v>387</v>
      </c>
    </row>
    <row r="88" spans="1:28" s="9" customFormat="1" ht="15" customHeight="1" x14ac:dyDescent="0.25">
      <c r="A88" s="79">
        <v>83</v>
      </c>
      <c r="B88" s="22" t="s">
        <v>34</v>
      </c>
      <c r="C88" s="737" t="s">
        <v>33</v>
      </c>
      <c r="D88" s="495">
        <v>53</v>
      </c>
      <c r="E88" s="318">
        <v>2.9055</v>
      </c>
      <c r="F88" s="738">
        <v>3.23</v>
      </c>
      <c r="G88" s="495">
        <v>49</v>
      </c>
      <c r="H88" s="318">
        <v>3.510204081632653</v>
      </c>
      <c r="I88" s="738">
        <v>3.67</v>
      </c>
      <c r="J88" s="495">
        <v>12</v>
      </c>
      <c r="K88" s="318">
        <v>3.6659999999999999</v>
      </c>
      <c r="L88" s="326">
        <v>3.61</v>
      </c>
      <c r="M88" s="126">
        <v>13</v>
      </c>
      <c r="N88" s="60">
        <v>3.46</v>
      </c>
      <c r="O88" s="127">
        <v>3.76</v>
      </c>
      <c r="P88" s="117">
        <v>55</v>
      </c>
      <c r="Q88" s="36">
        <v>2.85</v>
      </c>
      <c r="R88" s="62">
        <v>3.28</v>
      </c>
      <c r="S88" s="149"/>
      <c r="T88" s="64"/>
      <c r="U88" s="147">
        <v>4.03</v>
      </c>
      <c r="V88" s="729">
        <v>24</v>
      </c>
      <c r="W88" s="467">
        <v>87</v>
      </c>
      <c r="X88" s="467">
        <v>41</v>
      </c>
      <c r="Y88" s="140">
        <v>98</v>
      </c>
      <c r="Z88" s="19">
        <v>99</v>
      </c>
      <c r="AA88" s="471">
        <v>41</v>
      </c>
      <c r="AB88" s="477">
        <f t="shared" si="2"/>
        <v>390</v>
      </c>
    </row>
    <row r="89" spans="1:28" s="9" customFormat="1" ht="15" customHeight="1" x14ac:dyDescent="0.25">
      <c r="A89" s="79">
        <v>84</v>
      </c>
      <c r="B89" s="22" t="s">
        <v>43</v>
      </c>
      <c r="C89" s="503" t="s">
        <v>44</v>
      </c>
      <c r="D89" s="492"/>
      <c r="E89" s="36"/>
      <c r="F89" s="320">
        <v>3.23</v>
      </c>
      <c r="G89" s="492">
        <v>43</v>
      </c>
      <c r="H89" s="36">
        <v>3.5116279069767442</v>
      </c>
      <c r="I89" s="320">
        <v>3.67</v>
      </c>
      <c r="J89" s="492">
        <v>41</v>
      </c>
      <c r="K89" s="36">
        <v>3.4390000000000001</v>
      </c>
      <c r="L89" s="320">
        <v>3.61</v>
      </c>
      <c r="M89" s="126">
        <v>21</v>
      </c>
      <c r="N89" s="60">
        <v>3.86</v>
      </c>
      <c r="O89" s="127">
        <v>3.76</v>
      </c>
      <c r="P89" s="117">
        <v>13</v>
      </c>
      <c r="Q89" s="63">
        <v>2.77</v>
      </c>
      <c r="R89" s="62">
        <v>3.28</v>
      </c>
      <c r="S89" s="150"/>
      <c r="T89" s="64"/>
      <c r="U89" s="147">
        <v>4.03</v>
      </c>
      <c r="V89" s="729">
        <v>40</v>
      </c>
      <c r="W89" s="467">
        <v>88</v>
      </c>
      <c r="X89" s="467">
        <v>85</v>
      </c>
      <c r="Y89" s="140">
        <v>34</v>
      </c>
      <c r="Z89" s="19">
        <v>103</v>
      </c>
      <c r="AA89" s="471">
        <v>41</v>
      </c>
      <c r="AB89" s="477">
        <f t="shared" si="2"/>
        <v>391</v>
      </c>
    </row>
    <row r="90" spans="1:28" s="9" customFormat="1" ht="15" customHeight="1" x14ac:dyDescent="0.25">
      <c r="A90" s="79">
        <v>85</v>
      </c>
      <c r="B90" s="22" t="s">
        <v>26</v>
      </c>
      <c r="C90" s="434" t="s">
        <v>110</v>
      </c>
      <c r="D90" s="497"/>
      <c r="E90" s="178"/>
      <c r="F90" s="328">
        <v>3.23</v>
      </c>
      <c r="G90" s="497">
        <v>74</v>
      </c>
      <c r="H90" s="178">
        <v>3.5</v>
      </c>
      <c r="I90" s="328">
        <v>3.67</v>
      </c>
      <c r="J90" s="492">
        <v>54</v>
      </c>
      <c r="K90" s="36">
        <v>3.37</v>
      </c>
      <c r="L90" s="328">
        <v>3.61</v>
      </c>
      <c r="M90" s="128">
        <v>23</v>
      </c>
      <c r="N90" s="60">
        <v>3.43</v>
      </c>
      <c r="O90" s="127">
        <v>3.76</v>
      </c>
      <c r="P90" s="118">
        <v>52</v>
      </c>
      <c r="Q90" s="63">
        <v>3.17</v>
      </c>
      <c r="R90" s="62">
        <v>3.28</v>
      </c>
      <c r="S90" s="151">
        <v>8</v>
      </c>
      <c r="T90" s="64">
        <v>4.5</v>
      </c>
      <c r="U90" s="147">
        <v>4.03</v>
      </c>
      <c r="V90" s="729">
        <v>40</v>
      </c>
      <c r="W90" s="467">
        <v>89</v>
      </c>
      <c r="X90" s="467">
        <v>89</v>
      </c>
      <c r="Y90" s="140">
        <v>101</v>
      </c>
      <c r="Z90" s="19">
        <v>69</v>
      </c>
      <c r="AA90" s="471">
        <v>4</v>
      </c>
      <c r="AB90" s="477">
        <f t="shared" si="2"/>
        <v>392</v>
      </c>
    </row>
    <row r="91" spans="1:28" s="9" customFormat="1" ht="15" customHeight="1" x14ac:dyDescent="0.25">
      <c r="A91" s="79">
        <v>86</v>
      </c>
      <c r="B91" s="29" t="s">
        <v>2</v>
      </c>
      <c r="C91" s="511" t="s">
        <v>9</v>
      </c>
      <c r="D91" s="492">
        <v>20</v>
      </c>
      <c r="E91" s="36">
        <v>2.5499999999999998</v>
      </c>
      <c r="F91" s="329">
        <v>3.23</v>
      </c>
      <c r="G91" s="492">
        <v>62</v>
      </c>
      <c r="H91" s="36">
        <v>3.5161290322580645</v>
      </c>
      <c r="I91" s="329">
        <v>3.67</v>
      </c>
      <c r="J91" s="497">
        <v>72</v>
      </c>
      <c r="K91" s="178">
        <v>3.4580000000000002</v>
      </c>
      <c r="L91" s="328">
        <v>3.61</v>
      </c>
      <c r="M91" s="126">
        <v>56</v>
      </c>
      <c r="N91" s="60">
        <v>3.46</v>
      </c>
      <c r="O91" s="127">
        <v>3.76</v>
      </c>
      <c r="P91" s="117">
        <v>52</v>
      </c>
      <c r="Q91" s="63">
        <v>2.96</v>
      </c>
      <c r="R91" s="62">
        <v>3.28</v>
      </c>
      <c r="S91" s="150">
        <v>5</v>
      </c>
      <c r="T91" s="64">
        <v>4.2</v>
      </c>
      <c r="U91" s="147">
        <v>4.03</v>
      </c>
      <c r="V91" s="729">
        <v>36</v>
      </c>
      <c r="W91" s="467">
        <v>81</v>
      </c>
      <c r="X91" s="467">
        <v>79</v>
      </c>
      <c r="Y91" s="140">
        <v>96</v>
      </c>
      <c r="Z91" s="19">
        <v>92</v>
      </c>
      <c r="AA91" s="471">
        <v>11</v>
      </c>
      <c r="AB91" s="477">
        <f t="shared" si="2"/>
        <v>395</v>
      </c>
    </row>
    <row r="92" spans="1:28" s="9" customFormat="1" ht="15" customHeight="1" x14ac:dyDescent="0.25">
      <c r="A92" s="79">
        <v>87</v>
      </c>
      <c r="B92" s="22" t="s">
        <v>34</v>
      </c>
      <c r="C92" s="506" t="s">
        <v>35</v>
      </c>
      <c r="D92" s="492"/>
      <c r="E92" s="309"/>
      <c r="F92" s="322">
        <v>3.23</v>
      </c>
      <c r="G92" s="492">
        <v>36</v>
      </c>
      <c r="H92" s="309">
        <v>3.6666666666666665</v>
      </c>
      <c r="I92" s="322">
        <v>3.67</v>
      </c>
      <c r="J92" s="492">
        <v>16</v>
      </c>
      <c r="K92" s="309">
        <v>3.375</v>
      </c>
      <c r="L92" s="322">
        <v>3.61</v>
      </c>
      <c r="M92" s="126">
        <v>29</v>
      </c>
      <c r="N92" s="60">
        <v>3.24</v>
      </c>
      <c r="O92" s="127">
        <v>3.76</v>
      </c>
      <c r="P92" s="117">
        <v>21</v>
      </c>
      <c r="Q92" s="63">
        <v>3.19</v>
      </c>
      <c r="R92" s="62">
        <v>3.28</v>
      </c>
      <c r="S92" s="150"/>
      <c r="T92" s="64"/>
      <c r="U92" s="147">
        <v>4.03</v>
      </c>
      <c r="V92" s="729">
        <v>40</v>
      </c>
      <c r="W92" s="467">
        <v>50</v>
      </c>
      <c r="X92" s="467">
        <v>88</v>
      </c>
      <c r="Y92" s="140">
        <v>112</v>
      </c>
      <c r="Z92" s="19">
        <v>67</v>
      </c>
      <c r="AA92" s="471">
        <v>41</v>
      </c>
      <c r="AB92" s="477">
        <f t="shared" si="2"/>
        <v>398</v>
      </c>
    </row>
    <row r="93" spans="1:28" s="9" customFormat="1" ht="15" customHeight="1" x14ac:dyDescent="0.25">
      <c r="A93" s="79">
        <v>88</v>
      </c>
      <c r="B93" s="22" t="s">
        <v>43</v>
      </c>
      <c r="C93" s="503" t="s">
        <v>45</v>
      </c>
      <c r="D93" s="492"/>
      <c r="E93" s="36"/>
      <c r="F93" s="320">
        <v>3.23</v>
      </c>
      <c r="G93" s="492">
        <v>27</v>
      </c>
      <c r="H93" s="36">
        <v>3.5185185185185186</v>
      </c>
      <c r="I93" s="320">
        <v>3.67</v>
      </c>
      <c r="J93" s="492">
        <v>25</v>
      </c>
      <c r="K93" s="36">
        <v>3.48</v>
      </c>
      <c r="L93" s="320">
        <v>3.61</v>
      </c>
      <c r="M93" s="126">
        <v>34</v>
      </c>
      <c r="N93" s="60">
        <v>3.65</v>
      </c>
      <c r="O93" s="127">
        <v>3.76</v>
      </c>
      <c r="P93" s="117">
        <v>62</v>
      </c>
      <c r="Q93" s="63">
        <v>3</v>
      </c>
      <c r="R93" s="62">
        <v>3.28</v>
      </c>
      <c r="S93" s="150"/>
      <c r="T93" s="64"/>
      <c r="U93" s="147">
        <v>4.03</v>
      </c>
      <c r="V93" s="729">
        <v>40</v>
      </c>
      <c r="W93" s="467">
        <v>82</v>
      </c>
      <c r="X93" s="467">
        <v>76</v>
      </c>
      <c r="Y93" s="140">
        <v>73</v>
      </c>
      <c r="Z93" s="19">
        <v>87</v>
      </c>
      <c r="AA93" s="471">
        <v>41</v>
      </c>
      <c r="AB93" s="477">
        <f t="shared" si="2"/>
        <v>399</v>
      </c>
    </row>
    <row r="94" spans="1:28" s="9" customFormat="1" ht="15" customHeight="1" x14ac:dyDescent="0.25">
      <c r="A94" s="79">
        <v>89</v>
      </c>
      <c r="B94" s="22" t="s">
        <v>43</v>
      </c>
      <c r="C94" s="503" t="s">
        <v>79</v>
      </c>
      <c r="D94" s="492"/>
      <c r="E94" s="36"/>
      <c r="F94" s="320">
        <v>3.23</v>
      </c>
      <c r="G94" s="492">
        <v>51</v>
      </c>
      <c r="H94" s="36">
        <v>3.5490196078431371</v>
      </c>
      <c r="I94" s="320">
        <v>3.67</v>
      </c>
      <c r="J94" s="492">
        <v>11</v>
      </c>
      <c r="K94" s="36">
        <v>3.4540000000000002</v>
      </c>
      <c r="L94" s="320">
        <v>3.61</v>
      </c>
      <c r="M94" s="126">
        <v>15</v>
      </c>
      <c r="N94" s="60">
        <v>3.67</v>
      </c>
      <c r="O94" s="127">
        <v>3.76</v>
      </c>
      <c r="P94" s="117">
        <v>30</v>
      </c>
      <c r="Q94" s="63">
        <v>2.57</v>
      </c>
      <c r="R94" s="62">
        <v>3.28</v>
      </c>
      <c r="S94" s="485">
        <v>1</v>
      </c>
      <c r="T94" s="64">
        <v>4</v>
      </c>
      <c r="U94" s="147">
        <v>4.03</v>
      </c>
      <c r="V94" s="729">
        <v>40</v>
      </c>
      <c r="W94" s="467">
        <v>75</v>
      </c>
      <c r="X94" s="467">
        <v>82</v>
      </c>
      <c r="Y94" s="140">
        <v>71</v>
      </c>
      <c r="Z94" s="19">
        <v>110</v>
      </c>
      <c r="AA94" s="471">
        <v>21</v>
      </c>
      <c r="AB94" s="477">
        <f t="shared" si="2"/>
        <v>399</v>
      </c>
    </row>
    <row r="95" spans="1:28" s="9" customFormat="1" ht="15" customHeight="1" thickBot="1" x14ac:dyDescent="0.3">
      <c r="A95" s="96">
        <v>90</v>
      </c>
      <c r="B95" s="80" t="s">
        <v>0</v>
      </c>
      <c r="C95" s="708" t="s">
        <v>156</v>
      </c>
      <c r="D95" s="723"/>
      <c r="E95" s="724"/>
      <c r="F95" s="713">
        <v>3.23</v>
      </c>
      <c r="G95" s="723"/>
      <c r="H95" s="724"/>
      <c r="I95" s="713">
        <v>3.67</v>
      </c>
      <c r="J95" s="711">
        <v>7</v>
      </c>
      <c r="K95" s="84">
        <v>3.1429999999999998</v>
      </c>
      <c r="L95" s="715">
        <v>3.61</v>
      </c>
      <c r="M95" s="129">
        <v>13</v>
      </c>
      <c r="N95" s="84">
        <v>3.38</v>
      </c>
      <c r="O95" s="130">
        <v>3.76</v>
      </c>
      <c r="P95" s="484">
        <v>8</v>
      </c>
      <c r="Q95" s="97">
        <v>3.88</v>
      </c>
      <c r="R95" s="137">
        <v>3.28</v>
      </c>
      <c r="S95" s="152">
        <v>1</v>
      </c>
      <c r="T95" s="98">
        <v>4</v>
      </c>
      <c r="U95" s="153">
        <v>4.03</v>
      </c>
      <c r="V95" s="730">
        <v>40</v>
      </c>
      <c r="W95" s="468">
        <v>114</v>
      </c>
      <c r="X95" s="468">
        <v>108</v>
      </c>
      <c r="Y95" s="141">
        <v>106</v>
      </c>
      <c r="Z95" s="80">
        <v>5</v>
      </c>
      <c r="AA95" s="472">
        <v>27</v>
      </c>
      <c r="AB95" s="478">
        <f t="shared" si="2"/>
        <v>400</v>
      </c>
    </row>
    <row r="96" spans="1:28" s="9" customFormat="1" ht="15" customHeight="1" x14ac:dyDescent="0.25">
      <c r="A96" s="102">
        <v>91</v>
      </c>
      <c r="B96" s="70" t="s">
        <v>0</v>
      </c>
      <c r="C96" s="710" t="s">
        <v>72</v>
      </c>
      <c r="D96" s="501"/>
      <c r="E96" s="99"/>
      <c r="F96" s="481">
        <v>3.23</v>
      </c>
      <c r="G96" s="501">
        <v>27</v>
      </c>
      <c r="H96" s="99">
        <v>3.4074074074074074</v>
      </c>
      <c r="I96" s="481">
        <v>3.67</v>
      </c>
      <c r="J96" s="716">
        <v>39</v>
      </c>
      <c r="K96" s="92">
        <v>3.3330000000000002</v>
      </c>
      <c r="L96" s="714">
        <v>3.61</v>
      </c>
      <c r="M96" s="124">
        <v>22</v>
      </c>
      <c r="N96" s="92">
        <v>3.32</v>
      </c>
      <c r="O96" s="125">
        <v>3.76</v>
      </c>
      <c r="P96" s="116">
        <v>26</v>
      </c>
      <c r="Q96" s="93">
        <v>3.62</v>
      </c>
      <c r="R96" s="136">
        <v>3.28</v>
      </c>
      <c r="S96" s="158"/>
      <c r="T96" s="94"/>
      <c r="U96" s="145">
        <v>4.03</v>
      </c>
      <c r="V96" s="728">
        <v>40</v>
      </c>
      <c r="W96" s="466">
        <v>103</v>
      </c>
      <c r="X96" s="466">
        <v>94</v>
      </c>
      <c r="Y96" s="139">
        <v>110</v>
      </c>
      <c r="Z96" s="70">
        <v>17</v>
      </c>
      <c r="AA96" s="473">
        <v>41</v>
      </c>
      <c r="AB96" s="476">
        <f t="shared" si="2"/>
        <v>405</v>
      </c>
    </row>
    <row r="97" spans="1:28" s="9" customFormat="1" ht="15" customHeight="1" x14ac:dyDescent="0.25">
      <c r="A97" s="79">
        <v>92</v>
      </c>
      <c r="B97" s="22" t="s">
        <v>26</v>
      </c>
      <c r="C97" s="434" t="s">
        <v>113</v>
      </c>
      <c r="D97" s="525"/>
      <c r="E97" s="51"/>
      <c r="F97" s="328">
        <v>3.23</v>
      </c>
      <c r="G97" s="525"/>
      <c r="H97" s="51"/>
      <c r="I97" s="328">
        <v>3.67</v>
      </c>
      <c r="J97" s="717"/>
      <c r="K97" s="718"/>
      <c r="L97" s="328">
        <v>3.61</v>
      </c>
      <c r="M97" s="128">
        <v>25</v>
      </c>
      <c r="N97" s="60">
        <v>3.48</v>
      </c>
      <c r="O97" s="127">
        <v>3.76</v>
      </c>
      <c r="P97" s="118">
        <v>32</v>
      </c>
      <c r="Q97" s="63">
        <v>3.88</v>
      </c>
      <c r="R97" s="62">
        <v>3.28</v>
      </c>
      <c r="S97" s="151"/>
      <c r="T97" s="64"/>
      <c r="U97" s="147">
        <v>4.03</v>
      </c>
      <c r="V97" s="729">
        <v>40</v>
      </c>
      <c r="W97" s="467">
        <v>114</v>
      </c>
      <c r="X97" s="467">
        <v>115</v>
      </c>
      <c r="Y97" s="140">
        <v>92</v>
      </c>
      <c r="Z97" s="19">
        <v>4</v>
      </c>
      <c r="AA97" s="471">
        <v>41</v>
      </c>
      <c r="AB97" s="477">
        <f t="shared" si="2"/>
        <v>406</v>
      </c>
    </row>
    <row r="98" spans="1:28" s="9" customFormat="1" ht="15" customHeight="1" x14ac:dyDescent="0.25">
      <c r="A98" s="79">
        <v>93</v>
      </c>
      <c r="B98" s="22" t="s">
        <v>26</v>
      </c>
      <c r="C98" s="510" t="s">
        <v>96</v>
      </c>
      <c r="D98" s="492"/>
      <c r="E98" s="36"/>
      <c r="F98" s="327">
        <v>3.23</v>
      </c>
      <c r="G98" s="492">
        <v>31</v>
      </c>
      <c r="H98" s="36">
        <v>3.4838709677419355</v>
      </c>
      <c r="I98" s="327">
        <v>3.67</v>
      </c>
      <c r="J98" s="495">
        <v>43</v>
      </c>
      <c r="K98" s="288">
        <v>3.4649999999999999</v>
      </c>
      <c r="L98" s="328">
        <v>3.61</v>
      </c>
      <c r="M98" s="128">
        <v>12</v>
      </c>
      <c r="N98" s="60">
        <v>3.75</v>
      </c>
      <c r="O98" s="127">
        <v>3.76</v>
      </c>
      <c r="P98" s="118">
        <v>21</v>
      </c>
      <c r="Q98" s="63">
        <v>2.76</v>
      </c>
      <c r="R98" s="62">
        <v>3.28</v>
      </c>
      <c r="S98" s="151"/>
      <c r="T98" s="64"/>
      <c r="U98" s="147">
        <v>4.03</v>
      </c>
      <c r="V98" s="729">
        <v>40</v>
      </c>
      <c r="W98" s="467">
        <v>91</v>
      </c>
      <c r="X98" s="467">
        <v>77</v>
      </c>
      <c r="Y98" s="140">
        <v>55</v>
      </c>
      <c r="Z98" s="19">
        <v>106</v>
      </c>
      <c r="AA98" s="471">
        <v>41</v>
      </c>
      <c r="AB98" s="477">
        <f t="shared" si="2"/>
        <v>410</v>
      </c>
    </row>
    <row r="99" spans="1:28" s="9" customFormat="1" ht="15" customHeight="1" x14ac:dyDescent="0.25">
      <c r="A99" s="79">
        <v>94</v>
      </c>
      <c r="B99" s="22" t="s">
        <v>56</v>
      </c>
      <c r="C99" s="506" t="s">
        <v>59</v>
      </c>
      <c r="D99" s="492"/>
      <c r="E99" s="36"/>
      <c r="F99" s="322">
        <v>3.23</v>
      </c>
      <c r="G99" s="492">
        <v>52</v>
      </c>
      <c r="H99" s="36">
        <v>3.6153846153846154</v>
      </c>
      <c r="I99" s="322">
        <v>3.67</v>
      </c>
      <c r="J99" s="492">
        <v>18</v>
      </c>
      <c r="K99" s="36">
        <v>3.1110000000000002</v>
      </c>
      <c r="L99" s="322">
        <v>3.61</v>
      </c>
      <c r="M99" s="135">
        <v>22</v>
      </c>
      <c r="N99" s="60">
        <v>3.68</v>
      </c>
      <c r="O99" s="127">
        <v>3.76</v>
      </c>
      <c r="P99" s="123">
        <v>12</v>
      </c>
      <c r="Q99" s="63">
        <v>3</v>
      </c>
      <c r="R99" s="62">
        <v>3.28</v>
      </c>
      <c r="S99" s="151"/>
      <c r="T99" s="64"/>
      <c r="U99" s="147">
        <v>4.03</v>
      </c>
      <c r="V99" s="729">
        <v>40</v>
      </c>
      <c r="W99" s="467">
        <v>62</v>
      </c>
      <c r="X99" s="467">
        <v>111</v>
      </c>
      <c r="Y99" s="140">
        <v>67</v>
      </c>
      <c r="Z99" s="19">
        <v>91</v>
      </c>
      <c r="AA99" s="471">
        <v>41</v>
      </c>
      <c r="AB99" s="477">
        <f t="shared" si="2"/>
        <v>412</v>
      </c>
    </row>
    <row r="100" spans="1:28" s="9" customFormat="1" ht="15" customHeight="1" x14ac:dyDescent="0.25">
      <c r="A100" s="79">
        <v>95</v>
      </c>
      <c r="B100" s="29" t="s">
        <v>2</v>
      </c>
      <c r="C100" s="434" t="s">
        <v>22</v>
      </c>
      <c r="D100" s="492"/>
      <c r="E100" s="36"/>
      <c r="F100" s="328">
        <v>3.23</v>
      </c>
      <c r="G100" s="492">
        <v>34</v>
      </c>
      <c r="H100" s="36">
        <v>3.5588235294117645</v>
      </c>
      <c r="I100" s="328">
        <v>3.67</v>
      </c>
      <c r="J100" s="492">
        <v>41</v>
      </c>
      <c r="K100" s="36">
        <v>3.3414634146341462</v>
      </c>
      <c r="L100" s="328">
        <v>3.61</v>
      </c>
      <c r="M100" s="126">
        <v>33</v>
      </c>
      <c r="N100" s="60">
        <v>3.55</v>
      </c>
      <c r="O100" s="127">
        <v>3.76</v>
      </c>
      <c r="P100" s="117">
        <v>36</v>
      </c>
      <c r="Q100" s="63">
        <v>3.08</v>
      </c>
      <c r="R100" s="62">
        <v>3.28</v>
      </c>
      <c r="S100" s="150"/>
      <c r="T100" s="64"/>
      <c r="U100" s="147">
        <v>4.03</v>
      </c>
      <c r="V100" s="729">
        <v>40</v>
      </c>
      <c r="W100" s="467">
        <v>73</v>
      </c>
      <c r="X100" s="467">
        <v>93</v>
      </c>
      <c r="Y100" s="140">
        <v>85</v>
      </c>
      <c r="Z100" s="19">
        <v>82</v>
      </c>
      <c r="AA100" s="471">
        <v>41</v>
      </c>
      <c r="AB100" s="477">
        <f t="shared" si="2"/>
        <v>414</v>
      </c>
    </row>
    <row r="101" spans="1:28" s="9" customFormat="1" ht="15" customHeight="1" x14ac:dyDescent="0.25">
      <c r="A101" s="79">
        <v>96</v>
      </c>
      <c r="B101" s="29" t="s">
        <v>2</v>
      </c>
      <c r="C101" s="434" t="s">
        <v>3</v>
      </c>
      <c r="D101" s="492">
        <v>22</v>
      </c>
      <c r="E101" s="36">
        <v>3.1821999999999999</v>
      </c>
      <c r="F101" s="328">
        <v>3.23</v>
      </c>
      <c r="G101" s="492">
        <v>9</v>
      </c>
      <c r="H101" s="36">
        <v>3.6666666666666665</v>
      </c>
      <c r="I101" s="328">
        <v>3.67</v>
      </c>
      <c r="J101" s="492">
        <v>13</v>
      </c>
      <c r="K101" s="36">
        <v>3.3079999999999998</v>
      </c>
      <c r="L101" s="328">
        <v>3.61</v>
      </c>
      <c r="M101" s="126">
        <v>6</v>
      </c>
      <c r="N101" s="60">
        <v>3.33</v>
      </c>
      <c r="O101" s="127">
        <v>3.76</v>
      </c>
      <c r="P101" s="117">
        <v>8</v>
      </c>
      <c r="Q101" s="63">
        <v>2.63</v>
      </c>
      <c r="R101" s="62">
        <v>3.28</v>
      </c>
      <c r="S101" s="150"/>
      <c r="T101" s="64"/>
      <c r="U101" s="147">
        <v>4.03</v>
      </c>
      <c r="V101" s="729">
        <v>12</v>
      </c>
      <c r="W101" s="467">
        <v>52</v>
      </c>
      <c r="X101" s="467">
        <v>99</v>
      </c>
      <c r="Y101" s="140">
        <v>109</v>
      </c>
      <c r="Z101" s="19">
        <v>108</v>
      </c>
      <c r="AA101" s="471">
        <v>41</v>
      </c>
      <c r="AB101" s="477">
        <f t="shared" si="2"/>
        <v>421</v>
      </c>
    </row>
    <row r="102" spans="1:28" s="9" customFormat="1" ht="15" customHeight="1" x14ac:dyDescent="0.25">
      <c r="A102" s="79">
        <v>97</v>
      </c>
      <c r="B102" s="29" t="s">
        <v>2</v>
      </c>
      <c r="C102" s="434" t="s">
        <v>73</v>
      </c>
      <c r="D102" s="492"/>
      <c r="E102" s="36"/>
      <c r="F102" s="328">
        <v>3.23</v>
      </c>
      <c r="G102" s="492">
        <v>26</v>
      </c>
      <c r="H102" s="36">
        <v>3.5384615384615383</v>
      </c>
      <c r="I102" s="328">
        <v>3.67</v>
      </c>
      <c r="J102" s="492">
        <v>27</v>
      </c>
      <c r="K102" s="36">
        <v>3.5179999999999998</v>
      </c>
      <c r="L102" s="328">
        <v>3.61</v>
      </c>
      <c r="M102" s="126">
        <v>10</v>
      </c>
      <c r="N102" s="60">
        <v>3.6</v>
      </c>
      <c r="O102" s="127">
        <v>3.76</v>
      </c>
      <c r="P102" s="117">
        <v>14</v>
      </c>
      <c r="Q102" s="63">
        <v>2.4300000000000002</v>
      </c>
      <c r="R102" s="62">
        <v>3.28</v>
      </c>
      <c r="S102" s="150"/>
      <c r="T102" s="64"/>
      <c r="U102" s="147">
        <v>4.03</v>
      </c>
      <c r="V102" s="729">
        <v>40</v>
      </c>
      <c r="W102" s="467">
        <v>79</v>
      </c>
      <c r="X102" s="467">
        <v>70</v>
      </c>
      <c r="Y102" s="140">
        <v>79</v>
      </c>
      <c r="Z102" s="19">
        <v>112</v>
      </c>
      <c r="AA102" s="471">
        <v>41</v>
      </c>
      <c r="AB102" s="477">
        <f t="shared" ref="AB102:AB133" si="3">SUM(V102:AA102)</f>
        <v>421</v>
      </c>
    </row>
    <row r="103" spans="1:28" s="9" customFormat="1" ht="15" customHeight="1" x14ac:dyDescent="0.25">
      <c r="A103" s="79">
        <v>98</v>
      </c>
      <c r="B103" s="29" t="s">
        <v>2</v>
      </c>
      <c r="C103" s="434" t="s">
        <v>8</v>
      </c>
      <c r="D103" s="492"/>
      <c r="E103" s="36"/>
      <c r="F103" s="328">
        <v>3.23</v>
      </c>
      <c r="G103" s="492">
        <v>80</v>
      </c>
      <c r="H103" s="36">
        <v>3.4125000000000001</v>
      </c>
      <c r="I103" s="328">
        <v>3.67</v>
      </c>
      <c r="J103" s="492">
        <v>64</v>
      </c>
      <c r="K103" s="36">
        <v>3.5625</v>
      </c>
      <c r="L103" s="328">
        <v>3.61</v>
      </c>
      <c r="M103" s="126">
        <v>52</v>
      </c>
      <c r="N103" s="60">
        <v>3.6</v>
      </c>
      <c r="O103" s="127">
        <v>3.76</v>
      </c>
      <c r="P103" s="117">
        <v>40</v>
      </c>
      <c r="Q103" s="63">
        <v>2.85</v>
      </c>
      <c r="R103" s="62">
        <v>3.28</v>
      </c>
      <c r="S103" s="150"/>
      <c r="T103" s="64"/>
      <c r="U103" s="147">
        <v>4.03</v>
      </c>
      <c r="V103" s="729">
        <v>40</v>
      </c>
      <c r="W103" s="467">
        <v>102</v>
      </c>
      <c r="X103" s="467">
        <v>63</v>
      </c>
      <c r="Y103" s="140">
        <v>78</v>
      </c>
      <c r="Z103" s="19">
        <v>100</v>
      </c>
      <c r="AA103" s="471">
        <v>41</v>
      </c>
      <c r="AB103" s="477">
        <f t="shared" si="3"/>
        <v>424</v>
      </c>
    </row>
    <row r="104" spans="1:28" s="9" customFormat="1" ht="15" customHeight="1" x14ac:dyDescent="0.25">
      <c r="A104" s="79">
        <v>99</v>
      </c>
      <c r="B104" s="22" t="s">
        <v>43</v>
      </c>
      <c r="C104" s="503" t="s">
        <v>53</v>
      </c>
      <c r="D104" s="492"/>
      <c r="E104" s="36"/>
      <c r="F104" s="320">
        <v>3.23</v>
      </c>
      <c r="G104" s="492">
        <v>71</v>
      </c>
      <c r="H104" s="36">
        <v>3.4507042253521125</v>
      </c>
      <c r="I104" s="320">
        <v>3.67</v>
      </c>
      <c r="J104" s="492">
        <v>39</v>
      </c>
      <c r="K104" s="36">
        <v>3.3079999999999998</v>
      </c>
      <c r="L104" s="320">
        <v>3.61</v>
      </c>
      <c r="M104" s="126">
        <v>56</v>
      </c>
      <c r="N104" s="60">
        <v>3.68</v>
      </c>
      <c r="O104" s="127">
        <v>3.76</v>
      </c>
      <c r="P104" s="117">
        <v>50</v>
      </c>
      <c r="Q104" s="63">
        <v>2.94</v>
      </c>
      <c r="R104" s="62">
        <v>3.28</v>
      </c>
      <c r="S104" s="150"/>
      <c r="T104" s="64"/>
      <c r="U104" s="147">
        <v>4.03</v>
      </c>
      <c r="V104" s="729">
        <v>40</v>
      </c>
      <c r="W104" s="467">
        <v>95</v>
      </c>
      <c r="X104" s="467">
        <v>97</v>
      </c>
      <c r="Y104" s="140">
        <v>66</v>
      </c>
      <c r="Z104" s="19">
        <v>94</v>
      </c>
      <c r="AA104" s="471">
        <v>41</v>
      </c>
      <c r="AB104" s="477">
        <f t="shared" si="3"/>
        <v>433</v>
      </c>
    </row>
    <row r="105" spans="1:28" s="9" customFormat="1" ht="15" customHeight="1" thickBot="1" x14ac:dyDescent="0.3">
      <c r="A105" s="77">
        <v>100</v>
      </c>
      <c r="B105" s="21" t="s">
        <v>2</v>
      </c>
      <c r="C105" s="709" t="s">
        <v>160</v>
      </c>
      <c r="D105" s="711"/>
      <c r="E105" s="178"/>
      <c r="F105" s="463">
        <v>3.23</v>
      </c>
      <c r="G105" s="711">
        <v>25</v>
      </c>
      <c r="H105" s="178">
        <v>4.04</v>
      </c>
      <c r="I105" s="463">
        <v>3.67</v>
      </c>
      <c r="J105" s="536"/>
      <c r="K105" s="537"/>
      <c r="L105" s="323">
        <v>3.61</v>
      </c>
      <c r="M105" s="132"/>
      <c r="N105" s="95"/>
      <c r="O105" s="85">
        <v>3.76</v>
      </c>
      <c r="P105" s="120"/>
      <c r="Q105" s="66"/>
      <c r="R105" s="65">
        <v>3.28</v>
      </c>
      <c r="S105" s="155"/>
      <c r="T105" s="67"/>
      <c r="U105" s="86">
        <v>4.03</v>
      </c>
      <c r="V105" s="731">
        <v>40</v>
      </c>
      <c r="W105" s="469">
        <v>5</v>
      </c>
      <c r="X105" s="469">
        <v>115</v>
      </c>
      <c r="Y105" s="142">
        <v>117</v>
      </c>
      <c r="Z105" s="21">
        <v>117</v>
      </c>
      <c r="AA105" s="474">
        <v>41</v>
      </c>
      <c r="AB105" s="479">
        <f t="shared" si="3"/>
        <v>435</v>
      </c>
    </row>
    <row r="106" spans="1:28" s="9" customFormat="1" ht="15" customHeight="1" x14ac:dyDescent="0.25">
      <c r="A106" s="79">
        <v>101</v>
      </c>
      <c r="B106" s="43" t="s">
        <v>56</v>
      </c>
      <c r="C106" s="507" t="s">
        <v>107</v>
      </c>
      <c r="D106" s="491"/>
      <c r="E106" s="308"/>
      <c r="F106" s="483">
        <v>3.23</v>
      </c>
      <c r="G106" s="491">
        <v>47</v>
      </c>
      <c r="H106" s="308">
        <v>3.5531914893617023</v>
      </c>
      <c r="I106" s="483">
        <v>3.67</v>
      </c>
      <c r="J106" s="495">
        <v>42</v>
      </c>
      <c r="K106" s="288">
        <v>3.1190000000000002</v>
      </c>
      <c r="L106" s="496">
        <v>3.61</v>
      </c>
      <c r="M106" s="486">
        <v>17</v>
      </c>
      <c r="N106" s="99">
        <v>3.47</v>
      </c>
      <c r="O106" s="133">
        <v>3.76</v>
      </c>
      <c r="P106" s="487">
        <v>21</v>
      </c>
      <c r="Q106" s="100">
        <v>3.1</v>
      </c>
      <c r="R106" s="138">
        <v>3.28</v>
      </c>
      <c r="S106" s="160"/>
      <c r="T106" s="101"/>
      <c r="U106" s="157">
        <v>4.03</v>
      </c>
      <c r="V106" s="732">
        <v>40</v>
      </c>
      <c r="W106" s="470">
        <v>77</v>
      </c>
      <c r="X106" s="470">
        <v>109</v>
      </c>
      <c r="Y106" s="143">
        <v>93</v>
      </c>
      <c r="Z106" s="20">
        <v>79</v>
      </c>
      <c r="AA106" s="475">
        <v>41</v>
      </c>
      <c r="AB106" s="480">
        <f t="shared" si="3"/>
        <v>439</v>
      </c>
    </row>
    <row r="107" spans="1:28" s="9" customFormat="1" ht="15" customHeight="1" x14ac:dyDescent="0.25">
      <c r="A107" s="79">
        <v>102</v>
      </c>
      <c r="B107" s="22" t="s">
        <v>26</v>
      </c>
      <c r="C107" s="434" t="s">
        <v>101</v>
      </c>
      <c r="D107" s="495"/>
      <c r="E107" s="288"/>
      <c r="F107" s="328">
        <v>3.23</v>
      </c>
      <c r="G107" s="495">
        <v>52</v>
      </c>
      <c r="H107" s="288">
        <v>3.5384615384615383</v>
      </c>
      <c r="I107" s="328">
        <v>3.67</v>
      </c>
      <c r="J107" s="492">
        <v>55</v>
      </c>
      <c r="K107" s="36">
        <v>3.363</v>
      </c>
      <c r="L107" s="328">
        <v>3.61</v>
      </c>
      <c r="M107" s="128">
        <v>52</v>
      </c>
      <c r="N107" s="60">
        <v>3.62</v>
      </c>
      <c r="O107" s="127">
        <v>3.76</v>
      </c>
      <c r="P107" s="118">
        <v>19</v>
      </c>
      <c r="Q107" s="63">
        <v>2.2599999999999998</v>
      </c>
      <c r="R107" s="62">
        <v>3.28</v>
      </c>
      <c r="S107" s="151"/>
      <c r="T107" s="64"/>
      <c r="U107" s="147">
        <v>4.03</v>
      </c>
      <c r="V107" s="729">
        <v>40</v>
      </c>
      <c r="W107" s="467">
        <v>78</v>
      </c>
      <c r="X107" s="467">
        <v>91</v>
      </c>
      <c r="Y107" s="140">
        <v>76</v>
      </c>
      <c r="Z107" s="19">
        <v>115</v>
      </c>
      <c r="AA107" s="471">
        <v>41</v>
      </c>
      <c r="AB107" s="477">
        <f t="shared" si="3"/>
        <v>441</v>
      </c>
    </row>
    <row r="108" spans="1:28" s="9" customFormat="1" ht="15" customHeight="1" x14ac:dyDescent="0.25">
      <c r="A108" s="79">
        <v>103</v>
      </c>
      <c r="B108" s="22" t="s">
        <v>56</v>
      </c>
      <c r="C108" s="529" t="s">
        <v>58</v>
      </c>
      <c r="D108" s="492"/>
      <c r="E108" s="36"/>
      <c r="F108" s="481">
        <v>3.23</v>
      </c>
      <c r="G108" s="492">
        <v>35</v>
      </c>
      <c r="H108" s="36">
        <v>3.4571428571428573</v>
      </c>
      <c r="I108" s="481">
        <v>3.67</v>
      </c>
      <c r="J108" s="495">
        <v>72</v>
      </c>
      <c r="K108" s="288">
        <v>3.444</v>
      </c>
      <c r="L108" s="332">
        <v>3.61</v>
      </c>
      <c r="M108" s="135">
        <v>45</v>
      </c>
      <c r="N108" s="60">
        <v>3.67</v>
      </c>
      <c r="O108" s="127">
        <v>3.76</v>
      </c>
      <c r="P108" s="123">
        <v>25</v>
      </c>
      <c r="Q108" s="63">
        <v>2.2799999999999998</v>
      </c>
      <c r="R108" s="62">
        <v>3.28</v>
      </c>
      <c r="S108" s="151"/>
      <c r="T108" s="64"/>
      <c r="U108" s="147">
        <v>4.03</v>
      </c>
      <c r="V108" s="729">
        <v>40</v>
      </c>
      <c r="W108" s="467">
        <v>94</v>
      </c>
      <c r="X108" s="467">
        <v>84</v>
      </c>
      <c r="Y108" s="140">
        <v>70</v>
      </c>
      <c r="Z108" s="19">
        <v>114</v>
      </c>
      <c r="AA108" s="471">
        <v>41</v>
      </c>
      <c r="AB108" s="477">
        <f t="shared" si="3"/>
        <v>443</v>
      </c>
    </row>
    <row r="109" spans="1:28" s="9" customFormat="1" ht="15" customHeight="1" x14ac:dyDescent="0.25">
      <c r="A109" s="79">
        <v>104</v>
      </c>
      <c r="B109" s="29" t="s">
        <v>2</v>
      </c>
      <c r="C109" s="434" t="s">
        <v>11</v>
      </c>
      <c r="D109" s="492"/>
      <c r="E109" s="36"/>
      <c r="F109" s="328">
        <v>3.23</v>
      </c>
      <c r="G109" s="492">
        <v>93</v>
      </c>
      <c r="H109" s="36">
        <v>3.3010752688172045</v>
      </c>
      <c r="I109" s="328">
        <v>3.67</v>
      </c>
      <c r="J109" s="492">
        <v>73</v>
      </c>
      <c r="K109" s="36">
        <v>3.4383561643835616</v>
      </c>
      <c r="L109" s="328">
        <v>3.61</v>
      </c>
      <c r="M109" s="126">
        <v>61</v>
      </c>
      <c r="N109" s="60">
        <v>3.46</v>
      </c>
      <c r="O109" s="127">
        <v>3.76</v>
      </c>
      <c r="P109" s="117">
        <v>44</v>
      </c>
      <c r="Q109" s="63">
        <v>3.11</v>
      </c>
      <c r="R109" s="62">
        <v>3.28</v>
      </c>
      <c r="S109" s="150"/>
      <c r="T109" s="64"/>
      <c r="U109" s="147">
        <v>4.03</v>
      </c>
      <c r="V109" s="729">
        <v>40</v>
      </c>
      <c r="W109" s="467">
        <v>108</v>
      </c>
      <c r="X109" s="467">
        <v>83</v>
      </c>
      <c r="Y109" s="140">
        <v>95</v>
      </c>
      <c r="Z109" s="19">
        <v>77</v>
      </c>
      <c r="AA109" s="471">
        <v>41</v>
      </c>
      <c r="AB109" s="477">
        <f t="shared" si="3"/>
        <v>444</v>
      </c>
    </row>
    <row r="110" spans="1:28" s="9" customFormat="1" ht="15" customHeight="1" x14ac:dyDescent="0.25">
      <c r="A110" s="79">
        <v>105</v>
      </c>
      <c r="B110" s="22" t="s">
        <v>56</v>
      </c>
      <c r="C110" s="506" t="s">
        <v>68</v>
      </c>
      <c r="D110" s="492"/>
      <c r="E110" s="178"/>
      <c r="F110" s="322">
        <v>3.23</v>
      </c>
      <c r="G110" s="492">
        <v>61</v>
      </c>
      <c r="H110" s="178">
        <v>3.459016393442623</v>
      </c>
      <c r="I110" s="322">
        <v>3.67</v>
      </c>
      <c r="J110" s="492">
        <v>59</v>
      </c>
      <c r="K110" s="36">
        <v>3.1520000000000001</v>
      </c>
      <c r="L110" s="322">
        <v>3.61</v>
      </c>
      <c r="M110" s="135">
        <v>31</v>
      </c>
      <c r="N110" s="60">
        <v>3.45</v>
      </c>
      <c r="O110" s="127">
        <v>3.76</v>
      </c>
      <c r="P110" s="123">
        <v>42</v>
      </c>
      <c r="Q110" s="63">
        <v>3.12</v>
      </c>
      <c r="R110" s="62">
        <v>3.28</v>
      </c>
      <c r="S110" s="151"/>
      <c r="T110" s="64"/>
      <c r="U110" s="147">
        <v>4.03</v>
      </c>
      <c r="V110" s="729">
        <v>40</v>
      </c>
      <c r="W110" s="467">
        <v>92</v>
      </c>
      <c r="X110" s="467">
        <v>107</v>
      </c>
      <c r="Y110" s="140">
        <v>99</v>
      </c>
      <c r="Z110" s="19">
        <v>74</v>
      </c>
      <c r="AA110" s="471">
        <v>41</v>
      </c>
      <c r="AB110" s="477">
        <f t="shared" si="3"/>
        <v>453</v>
      </c>
    </row>
    <row r="111" spans="1:28" s="9" customFormat="1" ht="15" customHeight="1" x14ac:dyDescent="0.25">
      <c r="A111" s="79">
        <v>106</v>
      </c>
      <c r="B111" s="22" t="s">
        <v>43</v>
      </c>
      <c r="C111" s="503" t="s">
        <v>78</v>
      </c>
      <c r="D111" s="495"/>
      <c r="E111" s="36"/>
      <c r="F111" s="320">
        <v>3.23</v>
      </c>
      <c r="G111" s="495">
        <v>62</v>
      </c>
      <c r="H111" s="36">
        <v>3.3548387096774195</v>
      </c>
      <c r="I111" s="320">
        <v>3.67</v>
      </c>
      <c r="J111" s="492">
        <v>35</v>
      </c>
      <c r="K111" s="36">
        <v>3.286</v>
      </c>
      <c r="L111" s="320">
        <v>3.61</v>
      </c>
      <c r="M111" s="126">
        <v>56</v>
      </c>
      <c r="N111" s="60">
        <v>3.54</v>
      </c>
      <c r="O111" s="127">
        <v>3.76</v>
      </c>
      <c r="P111" s="117">
        <v>43</v>
      </c>
      <c r="Q111" s="63">
        <v>2.95</v>
      </c>
      <c r="R111" s="62">
        <v>3.28</v>
      </c>
      <c r="S111" s="150"/>
      <c r="T111" s="64"/>
      <c r="U111" s="147">
        <v>4.03</v>
      </c>
      <c r="V111" s="729">
        <v>40</v>
      </c>
      <c r="W111" s="467">
        <v>106</v>
      </c>
      <c r="X111" s="467">
        <v>100</v>
      </c>
      <c r="Y111" s="140">
        <v>86</v>
      </c>
      <c r="Z111" s="19">
        <v>93</v>
      </c>
      <c r="AA111" s="471">
        <v>41</v>
      </c>
      <c r="AB111" s="477">
        <f t="shared" si="3"/>
        <v>466</v>
      </c>
    </row>
    <row r="112" spans="1:28" s="9" customFormat="1" ht="15" customHeight="1" x14ac:dyDescent="0.25">
      <c r="A112" s="79">
        <v>107</v>
      </c>
      <c r="B112" s="29" t="s">
        <v>2</v>
      </c>
      <c r="C112" s="519" t="s">
        <v>5</v>
      </c>
      <c r="D112" s="495"/>
      <c r="E112" s="523"/>
      <c r="F112" s="327">
        <v>3.23</v>
      </c>
      <c r="G112" s="495">
        <v>48</v>
      </c>
      <c r="H112" s="523">
        <v>3.3541666666666665</v>
      </c>
      <c r="I112" s="327">
        <v>3.67</v>
      </c>
      <c r="J112" s="495">
        <v>43</v>
      </c>
      <c r="K112" s="288">
        <v>3.2559999999999998</v>
      </c>
      <c r="L112" s="328">
        <v>3.61</v>
      </c>
      <c r="M112" s="126">
        <v>24</v>
      </c>
      <c r="N112" s="60">
        <v>3.46</v>
      </c>
      <c r="O112" s="127">
        <v>3.76</v>
      </c>
      <c r="P112" s="117">
        <v>36</v>
      </c>
      <c r="Q112" s="63">
        <v>3.08</v>
      </c>
      <c r="R112" s="62">
        <v>3.28</v>
      </c>
      <c r="S112" s="150"/>
      <c r="T112" s="64"/>
      <c r="U112" s="147">
        <v>4.03</v>
      </c>
      <c r="V112" s="729">
        <v>40</v>
      </c>
      <c r="W112" s="467">
        <v>107</v>
      </c>
      <c r="X112" s="467">
        <v>102</v>
      </c>
      <c r="Y112" s="140">
        <v>97</v>
      </c>
      <c r="Z112" s="19">
        <v>81</v>
      </c>
      <c r="AA112" s="471">
        <v>41</v>
      </c>
      <c r="AB112" s="477">
        <f t="shared" si="3"/>
        <v>468</v>
      </c>
    </row>
    <row r="113" spans="1:28" s="9" customFormat="1" ht="15" customHeight="1" x14ac:dyDescent="0.25">
      <c r="A113" s="78">
        <v>108</v>
      </c>
      <c r="B113" s="22" t="s">
        <v>56</v>
      </c>
      <c r="C113" s="542" t="s">
        <v>60</v>
      </c>
      <c r="D113" s="495">
        <v>17</v>
      </c>
      <c r="E113" s="523">
        <v>2.4704999999999999</v>
      </c>
      <c r="F113" s="322">
        <v>3.23</v>
      </c>
      <c r="G113" s="495">
        <v>44</v>
      </c>
      <c r="H113" s="523">
        <v>3.4318181818181817</v>
      </c>
      <c r="I113" s="322">
        <v>3.67</v>
      </c>
      <c r="J113" s="495">
        <v>40</v>
      </c>
      <c r="K113" s="288">
        <v>3.1749999999999998</v>
      </c>
      <c r="L113" s="322">
        <v>3.61</v>
      </c>
      <c r="M113" s="135">
        <v>38</v>
      </c>
      <c r="N113" s="60">
        <v>3.42</v>
      </c>
      <c r="O113" s="127">
        <v>3.76</v>
      </c>
      <c r="P113" s="123">
        <v>42</v>
      </c>
      <c r="Q113" s="63">
        <v>3</v>
      </c>
      <c r="R113" s="62">
        <v>3.28</v>
      </c>
      <c r="S113" s="151"/>
      <c r="T113" s="64"/>
      <c r="U113" s="147">
        <v>4.03</v>
      </c>
      <c r="V113" s="729">
        <v>37</v>
      </c>
      <c r="W113" s="467">
        <v>101</v>
      </c>
      <c r="X113" s="467">
        <v>106</v>
      </c>
      <c r="Y113" s="140">
        <v>102</v>
      </c>
      <c r="Z113" s="19">
        <v>88</v>
      </c>
      <c r="AA113" s="471">
        <v>41</v>
      </c>
      <c r="AB113" s="477">
        <f t="shared" si="3"/>
        <v>475</v>
      </c>
    </row>
    <row r="114" spans="1:28" s="9" customFormat="1" ht="15" customHeight="1" x14ac:dyDescent="0.25">
      <c r="A114" s="79">
        <v>109</v>
      </c>
      <c r="B114" s="29" t="s">
        <v>2</v>
      </c>
      <c r="C114" s="519" t="s">
        <v>15</v>
      </c>
      <c r="D114" s="495">
        <v>51</v>
      </c>
      <c r="E114" s="523">
        <v>2.3725000000000001</v>
      </c>
      <c r="F114" s="327">
        <v>3.23</v>
      </c>
      <c r="G114" s="495">
        <v>55</v>
      </c>
      <c r="H114" s="523">
        <v>3.5090909090909093</v>
      </c>
      <c r="I114" s="327">
        <v>3.67</v>
      </c>
      <c r="J114" s="495">
        <v>62</v>
      </c>
      <c r="K114" s="288">
        <v>3.2419354838709675</v>
      </c>
      <c r="L114" s="328">
        <v>3.61</v>
      </c>
      <c r="M114" s="126">
        <v>32</v>
      </c>
      <c r="N114" s="60">
        <v>3.38</v>
      </c>
      <c r="O114" s="127">
        <v>3.76</v>
      </c>
      <c r="P114" s="117">
        <v>38</v>
      </c>
      <c r="Q114" s="63">
        <v>2.74</v>
      </c>
      <c r="R114" s="62">
        <v>3.28</v>
      </c>
      <c r="S114" s="150"/>
      <c r="T114" s="64"/>
      <c r="U114" s="147">
        <v>4.03</v>
      </c>
      <c r="V114" s="729">
        <v>38</v>
      </c>
      <c r="W114" s="467">
        <v>85</v>
      </c>
      <c r="X114" s="467">
        <v>104</v>
      </c>
      <c r="Y114" s="140">
        <v>105</v>
      </c>
      <c r="Z114" s="19">
        <v>107</v>
      </c>
      <c r="AA114" s="471">
        <v>41</v>
      </c>
      <c r="AB114" s="477">
        <f t="shared" si="3"/>
        <v>480</v>
      </c>
    </row>
    <row r="115" spans="1:28" s="9" customFormat="1" ht="15" customHeight="1" thickBot="1" x14ac:dyDescent="0.3">
      <c r="A115" s="96">
        <v>110</v>
      </c>
      <c r="B115" s="706" t="s">
        <v>43</v>
      </c>
      <c r="C115" s="744" t="s">
        <v>47</v>
      </c>
      <c r="D115" s="530"/>
      <c r="E115" s="310"/>
      <c r="F115" s="726">
        <v>3.23</v>
      </c>
      <c r="G115" s="530">
        <v>27</v>
      </c>
      <c r="H115" s="310">
        <v>3.2962962962962963</v>
      </c>
      <c r="I115" s="726">
        <v>3.67</v>
      </c>
      <c r="J115" s="534">
        <v>28</v>
      </c>
      <c r="K115" s="535">
        <v>3.3210000000000002</v>
      </c>
      <c r="L115" s="321">
        <v>3.61</v>
      </c>
      <c r="M115" s="129">
        <v>16</v>
      </c>
      <c r="N115" s="84">
        <v>3.44</v>
      </c>
      <c r="O115" s="130">
        <v>3.76</v>
      </c>
      <c r="P115" s="119">
        <v>21</v>
      </c>
      <c r="Q115" s="97">
        <v>2.9</v>
      </c>
      <c r="R115" s="137">
        <v>3.28</v>
      </c>
      <c r="S115" s="152"/>
      <c r="T115" s="98"/>
      <c r="U115" s="153">
        <v>4.03</v>
      </c>
      <c r="V115" s="730">
        <v>40</v>
      </c>
      <c r="W115" s="468">
        <v>109</v>
      </c>
      <c r="X115" s="468">
        <v>95</v>
      </c>
      <c r="Y115" s="141">
        <v>100</v>
      </c>
      <c r="Z115" s="80">
        <v>96</v>
      </c>
      <c r="AA115" s="472">
        <v>41</v>
      </c>
      <c r="AB115" s="478">
        <f t="shared" si="3"/>
        <v>481</v>
      </c>
    </row>
    <row r="116" spans="1:28" s="9" customFormat="1" ht="15" customHeight="1" x14ac:dyDescent="0.25">
      <c r="A116" s="102">
        <v>111</v>
      </c>
      <c r="B116" s="47" t="s">
        <v>56</v>
      </c>
      <c r="C116" s="533" t="s">
        <v>55</v>
      </c>
      <c r="D116" s="495"/>
      <c r="E116" s="523"/>
      <c r="F116" s="496">
        <v>3.23</v>
      </c>
      <c r="G116" s="495">
        <v>35</v>
      </c>
      <c r="H116" s="523">
        <v>3.3714285714285714</v>
      </c>
      <c r="I116" s="496">
        <v>3.67</v>
      </c>
      <c r="J116" s="491">
        <v>67</v>
      </c>
      <c r="K116" s="308">
        <v>3.2530000000000001</v>
      </c>
      <c r="L116" s="483">
        <v>3.61</v>
      </c>
      <c r="M116" s="131">
        <v>20</v>
      </c>
      <c r="N116" s="92">
        <v>3.5</v>
      </c>
      <c r="O116" s="125">
        <v>3.76</v>
      </c>
      <c r="P116" s="131">
        <v>38</v>
      </c>
      <c r="Q116" s="93">
        <v>2.58</v>
      </c>
      <c r="R116" s="172">
        <v>3.28</v>
      </c>
      <c r="S116" s="158"/>
      <c r="T116" s="94"/>
      <c r="U116" s="145">
        <v>4.03</v>
      </c>
      <c r="V116" s="728">
        <v>40</v>
      </c>
      <c r="W116" s="466">
        <v>105</v>
      </c>
      <c r="X116" s="466">
        <v>103</v>
      </c>
      <c r="Y116" s="139">
        <v>91</v>
      </c>
      <c r="Z116" s="70">
        <v>109</v>
      </c>
      <c r="AA116" s="191">
        <v>41</v>
      </c>
      <c r="AB116" s="476">
        <f t="shared" si="3"/>
        <v>489</v>
      </c>
    </row>
    <row r="117" spans="1:28" s="9" customFormat="1" ht="15" customHeight="1" x14ac:dyDescent="0.25">
      <c r="A117" s="79">
        <v>112</v>
      </c>
      <c r="B117" s="19" t="s">
        <v>0</v>
      </c>
      <c r="C117" s="516" t="s">
        <v>71</v>
      </c>
      <c r="D117" s="501">
        <v>31</v>
      </c>
      <c r="E117" s="490">
        <v>2.9036</v>
      </c>
      <c r="F117" s="332">
        <v>3.23</v>
      </c>
      <c r="G117" s="501">
        <v>23</v>
      </c>
      <c r="H117" s="490">
        <v>2.9565217391304346</v>
      </c>
      <c r="I117" s="332">
        <v>3.67</v>
      </c>
      <c r="J117" s="502">
        <v>28</v>
      </c>
      <c r="K117" s="60">
        <v>3.0710000000000002</v>
      </c>
      <c r="L117" s="332">
        <v>3.61</v>
      </c>
      <c r="M117" s="126">
        <v>35</v>
      </c>
      <c r="N117" s="60">
        <v>3.14</v>
      </c>
      <c r="O117" s="127">
        <v>3.76</v>
      </c>
      <c r="P117" s="126">
        <v>23</v>
      </c>
      <c r="Q117" s="63">
        <v>3</v>
      </c>
      <c r="R117" s="169">
        <v>3.28</v>
      </c>
      <c r="S117" s="151"/>
      <c r="T117" s="64"/>
      <c r="U117" s="147">
        <v>4.03</v>
      </c>
      <c r="V117" s="729">
        <v>25</v>
      </c>
      <c r="W117" s="467">
        <v>113</v>
      </c>
      <c r="X117" s="467">
        <v>112</v>
      </c>
      <c r="Y117" s="140">
        <v>114</v>
      </c>
      <c r="Z117" s="19">
        <v>90</v>
      </c>
      <c r="AA117" s="192">
        <v>41</v>
      </c>
      <c r="AB117" s="477">
        <f t="shared" si="3"/>
        <v>495</v>
      </c>
    </row>
    <row r="118" spans="1:28" s="9" customFormat="1" ht="15" customHeight="1" x14ac:dyDescent="0.25">
      <c r="A118" s="79">
        <v>113</v>
      </c>
      <c r="B118" s="22" t="s">
        <v>43</v>
      </c>
      <c r="C118" s="539" t="s">
        <v>51</v>
      </c>
      <c r="D118" s="522"/>
      <c r="E118" s="36"/>
      <c r="F118" s="325">
        <v>3.23</v>
      </c>
      <c r="G118" s="522">
        <v>20</v>
      </c>
      <c r="H118" s="36">
        <v>3.2</v>
      </c>
      <c r="I118" s="325">
        <v>3.67</v>
      </c>
      <c r="J118" s="495">
        <v>17</v>
      </c>
      <c r="K118" s="288">
        <v>3.117</v>
      </c>
      <c r="L118" s="320">
        <v>3.61</v>
      </c>
      <c r="M118" s="126">
        <v>24</v>
      </c>
      <c r="N118" s="60">
        <v>3.29</v>
      </c>
      <c r="O118" s="127">
        <v>3.76</v>
      </c>
      <c r="P118" s="126">
        <v>12</v>
      </c>
      <c r="Q118" s="63">
        <v>3.08</v>
      </c>
      <c r="R118" s="169">
        <v>3.28</v>
      </c>
      <c r="S118" s="150"/>
      <c r="T118" s="64"/>
      <c r="U118" s="147">
        <v>4.03</v>
      </c>
      <c r="V118" s="729">
        <v>40</v>
      </c>
      <c r="W118" s="467">
        <v>112</v>
      </c>
      <c r="X118" s="467">
        <v>110</v>
      </c>
      <c r="Y118" s="140">
        <v>111</v>
      </c>
      <c r="Z118" s="19">
        <v>83</v>
      </c>
      <c r="AA118" s="192">
        <v>41</v>
      </c>
      <c r="AB118" s="477">
        <f t="shared" si="3"/>
        <v>497</v>
      </c>
    </row>
    <row r="119" spans="1:28" s="9" customFormat="1" ht="15" customHeight="1" x14ac:dyDescent="0.25">
      <c r="A119" s="79">
        <v>114</v>
      </c>
      <c r="B119" s="29" t="s">
        <v>2</v>
      </c>
      <c r="C119" s="519" t="s">
        <v>1</v>
      </c>
      <c r="D119" s="495">
        <v>47</v>
      </c>
      <c r="E119" s="523">
        <v>2.5745</v>
      </c>
      <c r="F119" s="327">
        <v>3.23</v>
      </c>
      <c r="G119" s="495">
        <v>29</v>
      </c>
      <c r="H119" s="523">
        <v>3.4482758620689653</v>
      </c>
      <c r="I119" s="327">
        <v>3.67</v>
      </c>
      <c r="J119" s="495">
        <v>31</v>
      </c>
      <c r="K119" s="288">
        <v>3</v>
      </c>
      <c r="L119" s="328">
        <v>3.61</v>
      </c>
      <c r="M119" s="126">
        <v>35</v>
      </c>
      <c r="N119" s="60">
        <v>3.37</v>
      </c>
      <c r="O119" s="127">
        <v>3.76</v>
      </c>
      <c r="P119" s="126">
        <v>49</v>
      </c>
      <c r="Q119" s="63">
        <v>2.76</v>
      </c>
      <c r="R119" s="169">
        <v>3.28</v>
      </c>
      <c r="S119" s="150"/>
      <c r="T119" s="64"/>
      <c r="U119" s="147">
        <v>4.03</v>
      </c>
      <c r="V119" s="729">
        <v>34</v>
      </c>
      <c r="W119" s="467">
        <v>98</v>
      </c>
      <c r="X119" s="467">
        <v>113</v>
      </c>
      <c r="Y119" s="140">
        <v>107</v>
      </c>
      <c r="Z119" s="19">
        <v>105</v>
      </c>
      <c r="AA119" s="192">
        <v>41</v>
      </c>
      <c r="AB119" s="477">
        <f t="shared" si="3"/>
        <v>498</v>
      </c>
    </row>
    <row r="120" spans="1:28" s="9" customFormat="1" ht="15" customHeight="1" x14ac:dyDescent="0.25">
      <c r="A120" s="79">
        <v>115</v>
      </c>
      <c r="B120" s="19" t="s">
        <v>2</v>
      </c>
      <c r="C120" s="517" t="s">
        <v>163</v>
      </c>
      <c r="D120" s="501">
        <v>26</v>
      </c>
      <c r="E120" s="727">
        <v>4.1157000000000004</v>
      </c>
      <c r="F120" s="332">
        <v>3.23</v>
      </c>
      <c r="G120" s="501"/>
      <c r="H120" s="727"/>
      <c r="I120" s="332">
        <v>3.67</v>
      </c>
      <c r="J120" s="502"/>
      <c r="K120" s="60"/>
      <c r="L120" s="332">
        <v>3.61</v>
      </c>
      <c r="M120" s="126"/>
      <c r="N120" s="60"/>
      <c r="O120" s="127">
        <v>3.76</v>
      </c>
      <c r="P120" s="126"/>
      <c r="Q120" s="63"/>
      <c r="R120" s="169">
        <v>3.28</v>
      </c>
      <c r="S120" s="151"/>
      <c r="T120" s="64"/>
      <c r="U120" s="147">
        <v>4.03</v>
      </c>
      <c r="V120" s="729">
        <v>1</v>
      </c>
      <c r="W120" s="467">
        <v>114</v>
      </c>
      <c r="X120" s="467">
        <v>115</v>
      </c>
      <c r="Y120" s="140">
        <v>117</v>
      </c>
      <c r="Z120" s="19">
        <v>117</v>
      </c>
      <c r="AA120" s="192">
        <v>41</v>
      </c>
      <c r="AB120" s="477">
        <f t="shared" si="3"/>
        <v>505</v>
      </c>
    </row>
    <row r="121" spans="1:28" s="9" customFormat="1" ht="15" customHeight="1" x14ac:dyDescent="0.25">
      <c r="A121" s="78">
        <v>116</v>
      </c>
      <c r="B121" s="19" t="s">
        <v>0</v>
      </c>
      <c r="C121" s="516" t="s">
        <v>154</v>
      </c>
      <c r="D121" s="520"/>
      <c r="E121" s="16"/>
      <c r="F121" s="715">
        <v>3.23</v>
      </c>
      <c r="G121" s="520"/>
      <c r="H121" s="16"/>
      <c r="I121" s="715">
        <v>3.67</v>
      </c>
      <c r="J121" s="711">
        <v>21</v>
      </c>
      <c r="K121" s="84">
        <v>3.286</v>
      </c>
      <c r="L121" s="715">
        <v>3.61</v>
      </c>
      <c r="M121" s="129">
        <v>15</v>
      </c>
      <c r="N121" s="84">
        <v>3</v>
      </c>
      <c r="O121" s="130">
        <v>3.76</v>
      </c>
      <c r="P121" s="129">
        <v>25</v>
      </c>
      <c r="Q121" s="97">
        <v>2.8</v>
      </c>
      <c r="R121" s="174">
        <v>3.28</v>
      </c>
      <c r="S121" s="163"/>
      <c r="T121" s="98"/>
      <c r="U121" s="153">
        <v>4.03</v>
      </c>
      <c r="V121" s="730">
        <v>40</v>
      </c>
      <c r="W121" s="468">
        <v>114</v>
      </c>
      <c r="X121" s="468">
        <v>101</v>
      </c>
      <c r="Y121" s="141">
        <v>115</v>
      </c>
      <c r="Z121" s="80">
        <v>102</v>
      </c>
      <c r="AA121" s="359">
        <v>41</v>
      </c>
      <c r="AB121" s="478">
        <f t="shared" si="3"/>
        <v>513</v>
      </c>
    </row>
    <row r="122" spans="1:28" s="9" customFormat="1" ht="15" customHeight="1" x14ac:dyDescent="0.25">
      <c r="A122" s="79">
        <v>117</v>
      </c>
      <c r="B122" s="43" t="s">
        <v>34</v>
      </c>
      <c r="C122" s="507" t="s">
        <v>74</v>
      </c>
      <c r="D122" s="495"/>
      <c r="E122" s="318"/>
      <c r="F122" s="322">
        <v>3.23</v>
      </c>
      <c r="G122" s="495">
        <v>22</v>
      </c>
      <c r="H122" s="318">
        <v>3.2727272727272729</v>
      </c>
      <c r="I122" s="322">
        <v>3.67</v>
      </c>
      <c r="J122" s="492">
        <v>12</v>
      </c>
      <c r="K122" s="309">
        <v>3</v>
      </c>
      <c r="L122" s="463">
        <v>3.61</v>
      </c>
      <c r="M122" s="126">
        <v>14</v>
      </c>
      <c r="N122" s="60">
        <v>3</v>
      </c>
      <c r="O122" s="127">
        <v>3.76</v>
      </c>
      <c r="P122" s="126">
        <v>16</v>
      </c>
      <c r="Q122" s="63">
        <v>2.88</v>
      </c>
      <c r="R122" s="174">
        <v>3.28</v>
      </c>
      <c r="S122" s="152"/>
      <c r="T122" s="98"/>
      <c r="U122" s="153">
        <v>4.03</v>
      </c>
      <c r="V122" s="730">
        <v>40</v>
      </c>
      <c r="W122" s="468">
        <v>110</v>
      </c>
      <c r="X122" s="468">
        <v>114</v>
      </c>
      <c r="Y122" s="141">
        <v>116</v>
      </c>
      <c r="Z122" s="80">
        <v>97</v>
      </c>
      <c r="AA122" s="359">
        <v>41</v>
      </c>
      <c r="AB122" s="478">
        <f t="shared" si="3"/>
        <v>518</v>
      </c>
    </row>
    <row r="123" spans="1:28" s="9" customFormat="1" ht="15" customHeight="1" x14ac:dyDescent="0.25">
      <c r="A123" s="78">
        <v>118</v>
      </c>
      <c r="B123" s="19" t="s">
        <v>0</v>
      </c>
      <c r="C123" s="516" t="s">
        <v>162</v>
      </c>
      <c r="D123" s="502">
        <v>71</v>
      </c>
      <c r="E123" s="60">
        <v>2.8731999999999993</v>
      </c>
      <c r="F123" s="332">
        <v>3.23</v>
      </c>
      <c r="G123" s="502"/>
      <c r="H123" s="60"/>
      <c r="I123" s="332">
        <v>3.67</v>
      </c>
      <c r="J123" s="502"/>
      <c r="K123" s="60"/>
      <c r="L123" s="736">
        <v>3.61</v>
      </c>
      <c r="M123" s="126"/>
      <c r="N123" s="60"/>
      <c r="O123" s="734">
        <v>3.76</v>
      </c>
      <c r="P123" s="733"/>
      <c r="Q123" s="735"/>
      <c r="R123" s="174">
        <v>3.28</v>
      </c>
      <c r="S123" s="163"/>
      <c r="T123" s="98"/>
      <c r="U123" s="153">
        <v>4.03</v>
      </c>
      <c r="V123" s="730">
        <v>27</v>
      </c>
      <c r="W123" s="468">
        <v>114</v>
      </c>
      <c r="X123" s="468">
        <v>115</v>
      </c>
      <c r="Y123" s="141">
        <v>117</v>
      </c>
      <c r="Z123" s="80">
        <v>117</v>
      </c>
      <c r="AA123" s="359">
        <v>41</v>
      </c>
      <c r="AB123" s="478">
        <f t="shared" si="3"/>
        <v>531</v>
      </c>
    </row>
    <row r="124" spans="1:28" s="9" customFormat="1" ht="15" customHeight="1" thickBot="1" x14ac:dyDescent="0.3">
      <c r="A124" s="77">
        <v>119</v>
      </c>
      <c r="B124" s="250" t="s">
        <v>56</v>
      </c>
      <c r="C124" s="538" t="s">
        <v>57</v>
      </c>
      <c r="D124" s="540"/>
      <c r="E124" s="541"/>
      <c r="F124" s="745">
        <v>3.23</v>
      </c>
      <c r="G124" s="540"/>
      <c r="H124" s="541"/>
      <c r="I124" s="745">
        <v>3.67</v>
      </c>
      <c r="J124" s="746"/>
      <c r="K124" s="747"/>
      <c r="L124" s="748">
        <v>3.61</v>
      </c>
      <c r="M124" s="749">
        <v>17</v>
      </c>
      <c r="N124" s="175">
        <v>3.18</v>
      </c>
      <c r="O124" s="85">
        <v>3.76</v>
      </c>
      <c r="P124" s="132">
        <v>20</v>
      </c>
      <c r="Q124" s="66">
        <v>2.4</v>
      </c>
      <c r="R124" s="170">
        <v>3.28</v>
      </c>
      <c r="S124" s="155"/>
      <c r="T124" s="67"/>
      <c r="U124" s="86">
        <v>4.03</v>
      </c>
      <c r="V124" s="731">
        <v>40</v>
      </c>
      <c r="W124" s="647">
        <v>114</v>
      </c>
      <c r="X124" s="469">
        <v>115</v>
      </c>
      <c r="Y124" s="452">
        <v>113</v>
      </c>
      <c r="Z124" s="21">
        <v>113</v>
      </c>
      <c r="AA124" s="193">
        <v>41</v>
      </c>
      <c r="AB124" s="479">
        <f t="shared" si="3"/>
        <v>536</v>
      </c>
    </row>
    <row r="125" spans="1:28" x14ac:dyDescent="0.25">
      <c r="C125" s="88" t="s">
        <v>105</v>
      </c>
      <c r="D125" s="88"/>
      <c r="E125" s="333">
        <f>AVERAGE(E6:E121)</f>
        <v>3.0693473684210524</v>
      </c>
      <c r="F125" s="88"/>
      <c r="G125" s="88"/>
      <c r="H125" s="333">
        <f>AVERAGE(H6:H121)</f>
        <v>3.6522355639515314</v>
      </c>
      <c r="I125" s="88"/>
      <c r="J125" s="88"/>
      <c r="K125" s="333">
        <f>AVERAGE(K6:K124)</f>
        <v>3.5764292923755421</v>
      </c>
      <c r="L125" s="88"/>
      <c r="N125" s="68">
        <f>AVERAGE(N6:N124)</f>
        <v>3.7155172413793109</v>
      </c>
      <c r="Q125" s="68">
        <f>AVERAGE(Q6:Q124)</f>
        <v>3.2242241379310341</v>
      </c>
      <c r="T125" s="68">
        <f>AVERAGE(T6:T124)</f>
        <v>3.9937499999999999</v>
      </c>
    </row>
    <row r="126" spans="1:28" x14ac:dyDescent="0.25">
      <c r="C126" s="89" t="s">
        <v>129</v>
      </c>
      <c r="D126" s="89"/>
      <c r="E126" s="89">
        <v>3.23</v>
      </c>
      <c r="F126" s="89"/>
      <c r="G126" s="89"/>
      <c r="H126" s="89">
        <v>3.67</v>
      </c>
      <c r="I126" s="89"/>
      <c r="J126" s="89"/>
      <c r="K126" s="89">
        <v>3.61</v>
      </c>
      <c r="L126" s="89"/>
      <c r="N126" s="90">
        <v>3.76</v>
      </c>
      <c r="Q126" s="90">
        <v>3.28</v>
      </c>
      <c r="T126" s="90">
        <v>4.03</v>
      </c>
    </row>
  </sheetData>
  <mergeCells count="11">
    <mergeCell ref="AB4:AB5"/>
    <mergeCell ref="S4:U4"/>
    <mergeCell ref="A4:A5"/>
    <mergeCell ref="B4:B5"/>
    <mergeCell ref="C4:C5"/>
    <mergeCell ref="M4:O4"/>
    <mergeCell ref="P4:R4"/>
    <mergeCell ref="J4:L4"/>
    <mergeCell ref="G4:I4"/>
    <mergeCell ref="V4:AA4"/>
    <mergeCell ref="D4:F4"/>
  </mergeCells>
  <conditionalFormatting sqref="Q6:Q126">
    <cfRule type="containsBlanks" dxfId="39" priority="9" stopIfTrue="1">
      <formula>LEN(TRIM(Q6))=0</formula>
    </cfRule>
    <cfRule type="cellIs" dxfId="38" priority="82" stopIfTrue="1" operator="lessThan">
      <formula>3.5</formula>
    </cfRule>
    <cfRule type="cellIs" dxfId="37" priority="116" stopIfTrue="1" operator="between">
      <formula>3.5</formula>
      <formula>4</formula>
    </cfRule>
    <cfRule type="cellIs" dxfId="36" priority="117" stopIfTrue="1" operator="between">
      <formula>4.5</formula>
      <formula>4</formula>
    </cfRule>
  </conditionalFormatting>
  <conditionalFormatting sqref="K6:K126">
    <cfRule type="containsBlanks" dxfId="35" priority="271" stopIfTrue="1">
      <formula>LEN(TRIM(K6))=0</formula>
    </cfRule>
    <cfRule type="cellIs" dxfId="34" priority="272" stopIfTrue="1" operator="between">
      <formula>3.575</formula>
      <formula>$K$125</formula>
    </cfRule>
    <cfRule type="cellIs" dxfId="33" priority="273" stopIfTrue="1" operator="lessThan">
      <formula>3.5</formula>
    </cfRule>
    <cfRule type="cellIs" dxfId="32" priority="274" stopIfTrue="1" operator="between">
      <formula>$K$125</formula>
      <formula>3.5</formula>
    </cfRule>
    <cfRule type="cellIs" dxfId="31" priority="275" stopIfTrue="1" operator="between">
      <formula>4.499</formula>
      <formula>$K$125</formula>
    </cfRule>
    <cfRule type="cellIs" dxfId="30" priority="276" stopIfTrue="1" operator="greaterThanOrEqual">
      <formula>4.5</formula>
    </cfRule>
  </conditionalFormatting>
  <conditionalFormatting sqref="N6:N126">
    <cfRule type="containsBlanks" dxfId="29" priority="8" stopIfTrue="1">
      <formula>LEN(TRIM(N6))=0</formula>
    </cfRule>
    <cfRule type="cellIs" dxfId="28" priority="283" stopIfTrue="1" operator="equal">
      <formula>$N$125</formula>
    </cfRule>
    <cfRule type="cellIs" dxfId="27" priority="284" stopIfTrue="1" operator="lessThan">
      <formula>3.5</formula>
    </cfRule>
    <cfRule type="cellIs" dxfId="26" priority="285" stopIfTrue="1" operator="between">
      <formula>$N$125</formula>
      <formula>3.5</formula>
    </cfRule>
    <cfRule type="cellIs" dxfId="25" priority="286" stopIfTrue="1" operator="between">
      <formula>4.499</formula>
      <formula>$N$125</formula>
    </cfRule>
    <cfRule type="cellIs" dxfId="24" priority="287" stopIfTrue="1" operator="greaterThanOrEqual">
      <formula>4.5</formula>
    </cfRule>
  </conditionalFormatting>
  <conditionalFormatting sqref="T6:T126">
    <cfRule type="cellIs" dxfId="23" priority="10" stopIfTrue="1" operator="equal">
      <formula>$T$125</formula>
    </cfRule>
    <cfRule type="cellIs" dxfId="22" priority="301" stopIfTrue="1" operator="equal">
      <formula>$T$125</formula>
    </cfRule>
    <cfRule type="containsBlanks" dxfId="21" priority="302" stopIfTrue="1">
      <formula>LEN(TRIM(T6))=0</formula>
    </cfRule>
    <cfRule type="cellIs" dxfId="20" priority="303" stopIfTrue="1" operator="lessThan">
      <formula>3.5</formula>
    </cfRule>
    <cfRule type="cellIs" dxfId="19" priority="304" stopIfTrue="1" operator="between">
      <formula>$T$125</formula>
      <formula>3.5</formula>
    </cfRule>
    <cfRule type="cellIs" dxfId="18" priority="305" stopIfTrue="1" operator="between">
      <formula>4.499</formula>
      <formula>$T$125</formula>
    </cfRule>
    <cfRule type="cellIs" dxfId="17" priority="306" stopIfTrue="1" operator="greaterThanOrEqual">
      <formula>4.5</formula>
    </cfRule>
  </conditionalFormatting>
  <conditionalFormatting sqref="H6:H126">
    <cfRule type="containsBlanks" dxfId="16" priority="7" stopIfTrue="1">
      <formula>LEN(TRIM(H6))=0</formula>
    </cfRule>
    <cfRule type="cellIs" dxfId="15" priority="11" stopIfTrue="1" operator="equal">
      <formula>$H$125</formula>
    </cfRule>
    <cfRule type="cellIs" dxfId="14" priority="12" stopIfTrue="1" operator="lessThan">
      <formula>3.5</formula>
    </cfRule>
    <cfRule type="cellIs" dxfId="13" priority="13" stopIfTrue="1" operator="between">
      <formula>$H$125</formula>
      <formula>3.5</formula>
    </cfRule>
    <cfRule type="cellIs" dxfId="12" priority="14" stopIfTrue="1" operator="between">
      <formula>4.499</formula>
      <formula>$H$125</formula>
    </cfRule>
    <cfRule type="cellIs" dxfId="11" priority="15" stopIfTrue="1" operator="greaterThanOrEqual">
      <formula>4.5</formula>
    </cfRule>
  </conditionalFormatting>
  <conditionalFormatting sqref="E6:E126">
    <cfRule type="containsBlanks" dxfId="10" priority="1" stopIfTrue="1">
      <formula>LEN(TRIM(E6))=0</formula>
    </cfRule>
    <cfRule type="cellIs" dxfId="9" priority="3" stopIfTrue="1" operator="lessThan">
      <formula>3.5</formula>
    </cfRule>
    <cfRule type="cellIs" dxfId="8" priority="4" stopIfTrue="1" operator="between">
      <formula>3.5</formula>
      <formula>4</formula>
    </cfRule>
    <cfRule type="cellIs" dxfId="7" priority="5" stopIfTrue="1" operator="between">
      <formula>4.5</formula>
      <formula>4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zoomScale="90" zoomScaleNormal="90" workbookViewId="0">
      <pane xSplit="5" ySplit="6" topLeftCell="F7" activePane="bottomRight" state="frozen"/>
      <selection pane="topRight" activeCell="K1" sqref="K1"/>
      <selection pane="bottomLeft" activeCell="A7" sqref="A7"/>
      <selection pane="bottomRight" activeCell="C5" sqref="C5"/>
    </sheetView>
  </sheetViews>
  <sheetFormatPr defaultColWidth="8.85546875" defaultRowHeight="15" x14ac:dyDescent="0.25"/>
  <cols>
    <col min="1" max="1" width="5.7109375" style="6" customWidth="1"/>
    <col min="2" max="2" width="18.7109375" style="6" customWidth="1"/>
    <col min="3" max="3" width="31.7109375" style="6" customWidth="1"/>
    <col min="4" max="4" width="7.7109375" style="7" customWidth="1"/>
    <col min="5" max="5" width="8.7109375" style="7" customWidth="1"/>
    <col min="6" max="6" width="7.7109375" style="6" customWidth="1"/>
    <col min="7" max="16384" width="8.85546875" style="6"/>
  </cols>
  <sheetData>
    <row r="1" spans="1:8" s="2" customFormat="1" ht="15" customHeight="1" x14ac:dyDescent="0.25">
      <c r="C1" s="10"/>
      <c r="D1" s="196"/>
      <c r="E1" s="3"/>
      <c r="G1" s="243"/>
      <c r="H1" s="57" t="s">
        <v>122</v>
      </c>
    </row>
    <row r="2" spans="1:8" s="2" customFormat="1" ht="15" customHeight="1" x14ac:dyDescent="0.25">
      <c r="C2" s="254" t="s">
        <v>114</v>
      </c>
      <c r="D2" s="254"/>
      <c r="E2" s="249">
        <v>2020</v>
      </c>
      <c r="G2" s="241"/>
      <c r="H2" s="57" t="s">
        <v>123</v>
      </c>
    </row>
    <row r="3" spans="1:8" s="2" customFormat="1" ht="15" customHeight="1" x14ac:dyDescent="0.25">
      <c r="C3" s="12"/>
      <c r="D3" s="197"/>
      <c r="E3" s="8"/>
      <c r="G3" s="242"/>
      <c r="H3" s="57" t="s">
        <v>124</v>
      </c>
    </row>
    <row r="4" spans="1:8" s="2" customFormat="1" ht="15" customHeight="1" thickBot="1" x14ac:dyDescent="0.3">
      <c r="G4" s="58"/>
      <c r="H4" s="57" t="s">
        <v>125</v>
      </c>
    </row>
    <row r="5" spans="1:8" s="4" customFormat="1" ht="30" customHeight="1" thickBot="1" x14ac:dyDescent="0.25">
      <c r="A5" s="199" t="s">
        <v>70</v>
      </c>
      <c r="B5" s="200" t="s">
        <v>69</v>
      </c>
      <c r="C5" s="200" t="s">
        <v>111</v>
      </c>
      <c r="D5" s="201" t="s">
        <v>116</v>
      </c>
      <c r="E5" s="202" t="s">
        <v>118</v>
      </c>
    </row>
    <row r="6" spans="1:8" s="4" customFormat="1" ht="15" customHeight="1" thickBot="1" x14ac:dyDescent="0.25">
      <c r="A6" s="199"/>
      <c r="B6" s="200"/>
      <c r="C6" s="203" t="s">
        <v>137</v>
      </c>
      <c r="D6" s="240">
        <f>SUM(D7:D45)</f>
        <v>2493</v>
      </c>
      <c r="E6" s="256">
        <f>AVERAGE(E7:E45)</f>
        <v>3.0643179487179482</v>
      </c>
    </row>
    <row r="7" spans="1:8" s="4" customFormat="1" ht="15" customHeight="1" x14ac:dyDescent="0.25">
      <c r="A7" s="91">
        <v>1</v>
      </c>
      <c r="B7" s="47" t="s">
        <v>2</v>
      </c>
      <c r="C7" s="48" t="s">
        <v>163</v>
      </c>
      <c r="D7" s="230">
        <v>26</v>
      </c>
      <c r="E7" s="231">
        <v>4.1157000000000004</v>
      </c>
    </row>
    <row r="8" spans="1:8" s="5" customFormat="1" ht="15" customHeight="1" x14ac:dyDescent="0.25">
      <c r="A8" s="78">
        <v>2</v>
      </c>
      <c r="B8" s="22" t="s">
        <v>2</v>
      </c>
      <c r="C8" s="14" t="s">
        <v>149</v>
      </c>
      <c r="D8" s="228">
        <v>132</v>
      </c>
      <c r="E8" s="229">
        <v>4.0303000000000004</v>
      </c>
    </row>
    <row r="9" spans="1:8" s="5" customFormat="1" ht="15" customHeight="1" x14ac:dyDescent="0.25">
      <c r="A9" s="79">
        <v>3</v>
      </c>
      <c r="B9" s="22" t="s">
        <v>26</v>
      </c>
      <c r="C9" s="15" t="s">
        <v>98</v>
      </c>
      <c r="D9" s="228">
        <v>56</v>
      </c>
      <c r="E9" s="229">
        <v>3.8392999999999997</v>
      </c>
    </row>
    <row r="10" spans="1:8" s="5" customFormat="1" ht="15" customHeight="1" x14ac:dyDescent="0.25">
      <c r="A10" s="79">
        <v>4</v>
      </c>
      <c r="B10" s="22" t="s">
        <v>2</v>
      </c>
      <c r="C10" s="14" t="s">
        <v>18</v>
      </c>
      <c r="D10" s="228">
        <v>133</v>
      </c>
      <c r="E10" s="229">
        <v>3.7072000000000003</v>
      </c>
    </row>
    <row r="11" spans="1:8" s="5" customFormat="1" ht="15" customHeight="1" x14ac:dyDescent="0.25">
      <c r="A11" s="79">
        <v>5</v>
      </c>
      <c r="B11" s="22" t="s">
        <v>2</v>
      </c>
      <c r="C11" s="14" t="s">
        <v>153</v>
      </c>
      <c r="D11" s="228">
        <v>24</v>
      </c>
      <c r="E11" s="229">
        <v>3.4998999999999993</v>
      </c>
    </row>
    <row r="12" spans="1:8" s="5" customFormat="1" ht="15" customHeight="1" x14ac:dyDescent="0.25">
      <c r="A12" s="79">
        <v>6</v>
      </c>
      <c r="B12" s="22" t="s">
        <v>26</v>
      </c>
      <c r="C12" s="15" t="s">
        <v>100</v>
      </c>
      <c r="D12" s="228">
        <v>90</v>
      </c>
      <c r="E12" s="229">
        <v>3.3666999999999998</v>
      </c>
    </row>
    <row r="13" spans="1:8" s="5" customFormat="1" ht="15" customHeight="1" x14ac:dyDescent="0.25">
      <c r="A13" s="79">
        <v>7</v>
      </c>
      <c r="B13" s="22" t="s">
        <v>34</v>
      </c>
      <c r="C13" s="15" t="s">
        <v>75</v>
      </c>
      <c r="D13" s="228">
        <v>22</v>
      </c>
      <c r="E13" s="229">
        <v>3.3635999999999995</v>
      </c>
    </row>
    <row r="14" spans="1:8" s="5" customFormat="1" ht="15" customHeight="1" x14ac:dyDescent="0.25">
      <c r="A14" s="79">
        <v>8</v>
      </c>
      <c r="B14" s="22" t="s">
        <v>67</v>
      </c>
      <c r="C14" s="14" t="s">
        <v>145</v>
      </c>
      <c r="D14" s="228">
        <v>39</v>
      </c>
      <c r="E14" s="229">
        <v>3.3333999999999997</v>
      </c>
    </row>
    <row r="15" spans="1:8" s="5" customFormat="1" ht="15" customHeight="1" x14ac:dyDescent="0.25">
      <c r="A15" s="79">
        <v>9</v>
      </c>
      <c r="B15" s="22" t="s">
        <v>34</v>
      </c>
      <c r="C15" s="16" t="s">
        <v>40</v>
      </c>
      <c r="D15" s="228">
        <v>87</v>
      </c>
      <c r="E15" s="227">
        <v>3.2876999999999996</v>
      </c>
    </row>
    <row r="16" spans="1:8" s="5" customFormat="1" ht="15" customHeight="1" thickBot="1" x14ac:dyDescent="0.3">
      <c r="A16" s="77">
        <v>10</v>
      </c>
      <c r="B16" s="250" t="s">
        <v>26</v>
      </c>
      <c r="C16" s="541" t="s">
        <v>30</v>
      </c>
      <c r="D16" s="251">
        <v>62</v>
      </c>
      <c r="E16" s="233">
        <v>3.2742</v>
      </c>
    </row>
    <row r="17" spans="1:5" s="5" customFormat="1" ht="15" customHeight="1" x14ac:dyDescent="0.25">
      <c r="A17" s="79">
        <v>11</v>
      </c>
      <c r="B17" s="43" t="s">
        <v>34</v>
      </c>
      <c r="C17" s="44" t="s">
        <v>94</v>
      </c>
      <c r="D17" s="226">
        <v>175</v>
      </c>
      <c r="E17" s="227">
        <v>3.24</v>
      </c>
    </row>
    <row r="18" spans="1:5" s="5" customFormat="1" ht="15" customHeight="1" x14ac:dyDescent="0.25">
      <c r="A18" s="79">
        <v>12</v>
      </c>
      <c r="B18" s="22" t="s">
        <v>2</v>
      </c>
      <c r="C18" s="244" t="s">
        <v>3</v>
      </c>
      <c r="D18" s="228">
        <v>22</v>
      </c>
      <c r="E18" s="229">
        <v>3.1821999999999999</v>
      </c>
    </row>
    <row r="19" spans="1:5" s="5" customFormat="1" ht="15" customHeight="1" x14ac:dyDescent="0.25">
      <c r="A19" s="79">
        <v>13</v>
      </c>
      <c r="B19" s="22" t="s">
        <v>2</v>
      </c>
      <c r="C19" s="14" t="s">
        <v>23</v>
      </c>
      <c r="D19" s="228">
        <v>33</v>
      </c>
      <c r="E19" s="229">
        <v>3.1818</v>
      </c>
    </row>
    <row r="20" spans="1:5" s="5" customFormat="1" ht="15" customHeight="1" x14ac:dyDescent="0.25">
      <c r="A20" s="79">
        <v>14</v>
      </c>
      <c r="B20" s="22" t="s">
        <v>34</v>
      </c>
      <c r="C20" s="15" t="s">
        <v>95</v>
      </c>
      <c r="D20" s="228">
        <v>126</v>
      </c>
      <c r="E20" s="229">
        <v>3.1745000000000001</v>
      </c>
    </row>
    <row r="21" spans="1:5" s="5" customFormat="1" ht="15" customHeight="1" x14ac:dyDescent="0.25">
      <c r="A21" s="79">
        <v>15</v>
      </c>
      <c r="B21" s="22" t="s">
        <v>43</v>
      </c>
      <c r="C21" s="14" t="s">
        <v>90</v>
      </c>
      <c r="D21" s="228">
        <v>81</v>
      </c>
      <c r="E21" s="229">
        <v>3.1601999999999997</v>
      </c>
    </row>
    <row r="22" spans="1:5" s="5" customFormat="1" ht="15" customHeight="1" x14ac:dyDescent="0.25">
      <c r="A22" s="79">
        <v>16</v>
      </c>
      <c r="B22" s="22" t="s">
        <v>43</v>
      </c>
      <c r="C22" s="14" t="s">
        <v>48</v>
      </c>
      <c r="D22" s="228">
        <v>64</v>
      </c>
      <c r="E22" s="229">
        <v>3.1565999999999996</v>
      </c>
    </row>
    <row r="23" spans="1:5" s="5" customFormat="1" ht="15" customHeight="1" x14ac:dyDescent="0.25">
      <c r="A23" s="79">
        <v>17</v>
      </c>
      <c r="B23" s="22" t="s">
        <v>2</v>
      </c>
      <c r="C23" s="14" t="s">
        <v>7</v>
      </c>
      <c r="D23" s="228">
        <v>72</v>
      </c>
      <c r="E23" s="229">
        <v>3.1531000000000002</v>
      </c>
    </row>
    <row r="24" spans="1:5" s="5" customFormat="1" ht="15" customHeight="1" x14ac:dyDescent="0.25">
      <c r="A24" s="79">
        <v>18</v>
      </c>
      <c r="B24" s="22" t="s">
        <v>2</v>
      </c>
      <c r="C24" s="14" t="s">
        <v>24</v>
      </c>
      <c r="D24" s="228">
        <v>84</v>
      </c>
      <c r="E24" s="229">
        <v>3.1547999999999998</v>
      </c>
    </row>
    <row r="25" spans="1:5" s="5" customFormat="1" ht="15" customHeight="1" x14ac:dyDescent="0.25">
      <c r="A25" s="79">
        <v>19</v>
      </c>
      <c r="B25" s="22" t="s">
        <v>67</v>
      </c>
      <c r="C25" s="14" t="s">
        <v>88</v>
      </c>
      <c r="D25" s="228">
        <v>45</v>
      </c>
      <c r="E25" s="229">
        <v>3.1112000000000002</v>
      </c>
    </row>
    <row r="26" spans="1:5" s="5" customFormat="1" ht="15" customHeight="1" thickBot="1" x14ac:dyDescent="0.3">
      <c r="A26" s="96">
        <v>20</v>
      </c>
      <c r="B26" s="40" t="s">
        <v>34</v>
      </c>
      <c r="C26" s="41" t="s">
        <v>91</v>
      </c>
      <c r="D26" s="234">
        <v>40</v>
      </c>
      <c r="E26" s="235">
        <v>3.1</v>
      </c>
    </row>
    <row r="27" spans="1:5" s="5" customFormat="1" ht="15" customHeight="1" x14ac:dyDescent="0.25">
      <c r="A27" s="102">
        <v>21</v>
      </c>
      <c r="B27" s="47" t="s">
        <v>34</v>
      </c>
      <c r="C27" s="71" t="s">
        <v>93</v>
      </c>
      <c r="D27" s="230">
        <v>53</v>
      </c>
      <c r="E27" s="231">
        <v>3.0563000000000007</v>
      </c>
    </row>
    <row r="28" spans="1:5" s="5" customFormat="1" ht="15" customHeight="1" x14ac:dyDescent="0.25">
      <c r="A28" s="79">
        <v>22</v>
      </c>
      <c r="B28" s="22" t="s">
        <v>34</v>
      </c>
      <c r="C28" s="15" t="s">
        <v>41</v>
      </c>
      <c r="D28" s="228">
        <v>76</v>
      </c>
      <c r="E28" s="227">
        <v>3.0528999999999997</v>
      </c>
    </row>
    <row r="29" spans="1:5" ht="15" customHeight="1" x14ac:dyDescent="0.25">
      <c r="A29" s="79">
        <v>23</v>
      </c>
      <c r="B29" s="43" t="s">
        <v>34</v>
      </c>
      <c r="C29" s="44" t="s">
        <v>38</v>
      </c>
      <c r="D29" s="226">
        <v>80</v>
      </c>
      <c r="E29" s="229">
        <v>2.9375</v>
      </c>
    </row>
    <row r="30" spans="1:5" ht="15" customHeight="1" x14ac:dyDescent="0.25">
      <c r="A30" s="79">
        <v>24</v>
      </c>
      <c r="B30" s="22" t="s">
        <v>34</v>
      </c>
      <c r="C30" s="15" t="s">
        <v>33</v>
      </c>
      <c r="D30" s="228">
        <v>53</v>
      </c>
      <c r="E30" s="229">
        <v>2.9055</v>
      </c>
    </row>
    <row r="31" spans="1:5" ht="15" customHeight="1" x14ac:dyDescent="0.25">
      <c r="A31" s="79">
        <v>25</v>
      </c>
      <c r="B31" s="22" t="s">
        <v>0</v>
      </c>
      <c r="C31" s="14" t="s">
        <v>71</v>
      </c>
      <c r="D31" s="228">
        <v>31</v>
      </c>
      <c r="E31" s="229">
        <v>2.9036</v>
      </c>
    </row>
    <row r="32" spans="1:5" ht="15" customHeight="1" x14ac:dyDescent="0.25">
      <c r="A32" s="79">
        <v>26</v>
      </c>
      <c r="B32" s="22" t="s">
        <v>2</v>
      </c>
      <c r="C32" s="14" t="s">
        <v>20</v>
      </c>
      <c r="D32" s="228">
        <v>61</v>
      </c>
      <c r="E32" s="229">
        <v>2.8687999999999998</v>
      </c>
    </row>
    <row r="33" spans="1:5" ht="15" customHeight="1" x14ac:dyDescent="0.25">
      <c r="A33" s="79">
        <v>27</v>
      </c>
      <c r="B33" s="22" t="s">
        <v>0</v>
      </c>
      <c r="C33" s="14" t="s">
        <v>162</v>
      </c>
      <c r="D33" s="228">
        <v>71</v>
      </c>
      <c r="E33" s="229">
        <v>2.8731999999999993</v>
      </c>
    </row>
    <row r="34" spans="1:5" ht="15" customHeight="1" x14ac:dyDescent="0.25">
      <c r="A34" s="79">
        <v>28</v>
      </c>
      <c r="B34" s="22" t="s">
        <v>43</v>
      </c>
      <c r="C34" s="244" t="s">
        <v>82</v>
      </c>
      <c r="D34" s="228">
        <v>26</v>
      </c>
      <c r="E34" s="229">
        <v>2.8462000000000001</v>
      </c>
    </row>
    <row r="35" spans="1:5" ht="15" customHeight="1" x14ac:dyDescent="0.25">
      <c r="A35" s="79">
        <v>29</v>
      </c>
      <c r="B35" s="22" t="s">
        <v>2</v>
      </c>
      <c r="C35" s="14" t="s">
        <v>16</v>
      </c>
      <c r="D35" s="228">
        <v>86</v>
      </c>
      <c r="E35" s="229">
        <v>2.8372000000000002</v>
      </c>
    </row>
    <row r="36" spans="1:5" ht="15" customHeight="1" thickBot="1" x14ac:dyDescent="0.3">
      <c r="A36" s="77">
        <v>30</v>
      </c>
      <c r="B36" s="24" t="s">
        <v>56</v>
      </c>
      <c r="C36" s="17" t="s">
        <v>76</v>
      </c>
      <c r="D36" s="232">
        <v>116</v>
      </c>
      <c r="E36" s="233">
        <v>2.7757999999999998</v>
      </c>
    </row>
    <row r="37" spans="1:5" ht="15" customHeight="1" x14ac:dyDescent="0.25">
      <c r="A37" s="102">
        <v>31</v>
      </c>
      <c r="B37" s="47" t="s">
        <v>2</v>
      </c>
      <c r="C37" s="48" t="s">
        <v>13</v>
      </c>
      <c r="D37" s="230">
        <v>37</v>
      </c>
      <c r="E37" s="231">
        <v>2.7302000000000004</v>
      </c>
    </row>
    <row r="38" spans="1:5" ht="15" customHeight="1" x14ac:dyDescent="0.25">
      <c r="A38" s="79">
        <v>32</v>
      </c>
      <c r="B38" s="22" t="s">
        <v>34</v>
      </c>
      <c r="C38" s="14" t="s">
        <v>108</v>
      </c>
      <c r="D38" s="228">
        <v>136</v>
      </c>
      <c r="E38" s="229">
        <v>2.7275999999999998</v>
      </c>
    </row>
    <row r="39" spans="1:5" ht="15" customHeight="1" x14ac:dyDescent="0.25">
      <c r="A39" s="79">
        <v>33</v>
      </c>
      <c r="B39" s="22" t="s">
        <v>43</v>
      </c>
      <c r="C39" s="14" t="s">
        <v>81</v>
      </c>
      <c r="D39" s="228">
        <v>28</v>
      </c>
      <c r="E39" s="229">
        <v>2.6781999999999999</v>
      </c>
    </row>
    <row r="40" spans="1:5" ht="15" customHeight="1" x14ac:dyDescent="0.25">
      <c r="A40" s="79">
        <v>34</v>
      </c>
      <c r="B40" s="22" t="s">
        <v>2</v>
      </c>
      <c r="C40" s="14" t="s">
        <v>1</v>
      </c>
      <c r="D40" s="228">
        <v>47</v>
      </c>
      <c r="E40" s="229">
        <v>2.5745</v>
      </c>
    </row>
    <row r="41" spans="1:5" ht="15" customHeight="1" x14ac:dyDescent="0.25">
      <c r="A41" s="79">
        <v>35</v>
      </c>
      <c r="B41" s="22" t="s">
        <v>2</v>
      </c>
      <c r="C41" s="14" t="s">
        <v>6</v>
      </c>
      <c r="D41" s="228">
        <v>65</v>
      </c>
      <c r="E41" s="229">
        <v>2.5693000000000001</v>
      </c>
    </row>
    <row r="42" spans="1:5" ht="15" customHeight="1" x14ac:dyDescent="0.25">
      <c r="A42" s="79">
        <v>36</v>
      </c>
      <c r="B42" s="22" t="s">
        <v>2</v>
      </c>
      <c r="C42" s="14" t="s">
        <v>9</v>
      </c>
      <c r="D42" s="228">
        <v>20</v>
      </c>
      <c r="E42" s="229">
        <v>2.5499999999999998</v>
      </c>
    </row>
    <row r="43" spans="1:5" ht="15" customHeight="1" x14ac:dyDescent="0.25">
      <c r="A43" s="79">
        <v>37</v>
      </c>
      <c r="B43" s="22" t="s">
        <v>56</v>
      </c>
      <c r="C43" s="14" t="s">
        <v>60</v>
      </c>
      <c r="D43" s="228">
        <v>17</v>
      </c>
      <c r="E43" s="229">
        <v>2.4704999999999999</v>
      </c>
    </row>
    <row r="44" spans="1:5" ht="15" customHeight="1" x14ac:dyDescent="0.25">
      <c r="A44" s="79">
        <v>38</v>
      </c>
      <c r="B44" s="22" t="s">
        <v>2</v>
      </c>
      <c r="C44" s="14" t="s">
        <v>15</v>
      </c>
      <c r="D44" s="228">
        <v>51</v>
      </c>
      <c r="E44" s="229">
        <v>2.3725000000000001</v>
      </c>
    </row>
    <row r="45" spans="1:5" ht="15" customHeight="1" thickBot="1" x14ac:dyDescent="0.3">
      <c r="A45" s="77">
        <v>39</v>
      </c>
      <c r="B45" s="24" t="s">
        <v>2</v>
      </c>
      <c r="C45" s="17" t="s">
        <v>151</v>
      </c>
      <c r="D45" s="232">
        <v>26</v>
      </c>
      <c r="E45" s="233">
        <v>2.3461999999999996</v>
      </c>
    </row>
    <row r="46" spans="1:5" ht="15" customHeight="1" x14ac:dyDescent="0.25">
      <c r="A46" s="32"/>
      <c r="B46" s="32"/>
      <c r="C46" s="55"/>
      <c r="D46" s="255" t="s">
        <v>105</v>
      </c>
      <c r="E46" s="222">
        <f>AVERAGE(E7:E45)</f>
        <v>3.0643179487179482</v>
      </c>
    </row>
    <row r="47" spans="1:5" ht="15" customHeight="1" x14ac:dyDescent="0.25">
      <c r="A47" s="32"/>
      <c r="B47" s="32"/>
      <c r="C47" s="55"/>
      <c r="D47" s="198" t="s">
        <v>121</v>
      </c>
      <c r="E47" s="56">
        <v>3.23</v>
      </c>
    </row>
    <row r="48" spans="1:5" ht="15" customHeight="1" x14ac:dyDescent="0.25">
      <c r="A48" s="32"/>
      <c r="B48" s="32"/>
      <c r="C48" s="33"/>
      <c r="D48" s="34"/>
      <c r="E48" s="34"/>
    </row>
    <row r="49" spans="1:5" ht="15" customHeight="1" x14ac:dyDescent="0.25">
      <c r="A49" s="32"/>
      <c r="B49" s="32"/>
      <c r="C49" s="33"/>
      <c r="D49" s="34"/>
      <c r="E49" s="34"/>
    </row>
    <row r="50" spans="1:5" ht="15" customHeight="1" x14ac:dyDescent="0.25">
      <c r="A50" s="32"/>
      <c r="B50" s="32"/>
      <c r="C50" s="33"/>
      <c r="D50" s="34"/>
      <c r="E50" s="34"/>
    </row>
  </sheetData>
  <conditionalFormatting sqref="E6:E47">
    <cfRule type="cellIs" dxfId="6" priority="32" stopIfTrue="1" operator="lessThan">
      <formula>3.496</formula>
    </cfRule>
    <cfRule type="cellIs" dxfId="5" priority="33" stopIfTrue="1" operator="between">
      <formula>4</formula>
      <formula>3.496</formula>
    </cfRule>
    <cfRule type="cellIs" dxfId="4" priority="34" stopIfTrue="1" operator="between">
      <formula>4.5</formula>
      <formula>4</formula>
    </cfRule>
  </conditionalFormatting>
  <pageMargins left="1.01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zoomScale="90" zoomScaleNormal="90" workbookViewId="0">
      <pane xSplit="9" ySplit="6" topLeftCell="J7" activePane="bottomRight" state="frozen"/>
      <selection pane="topRight" activeCell="K1" sqref="K1"/>
      <selection pane="bottomLeft" activeCell="A7" sqref="A7"/>
      <selection pane="bottomRight" activeCell="C4" sqref="C4:C5"/>
    </sheetView>
  </sheetViews>
  <sheetFormatPr defaultColWidth="8.85546875" defaultRowHeight="15" x14ac:dyDescent="0.25"/>
  <cols>
    <col min="1" max="1" width="4.7109375" style="6" customWidth="1"/>
    <col min="2" max="2" width="9.7109375" style="6" customWidth="1"/>
    <col min="3" max="3" width="31.7109375" style="6" customWidth="1"/>
    <col min="4" max="8" width="7.7109375" style="7" customWidth="1"/>
    <col min="9" max="9" width="8.7109375" style="7" customWidth="1"/>
    <col min="10" max="10" width="7.7109375" style="6" customWidth="1"/>
    <col min="11" max="16384" width="8.85546875" style="6"/>
  </cols>
  <sheetData>
    <row r="1" spans="1:12" s="2" customFormat="1" ht="15" customHeight="1" x14ac:dyDescent="0.25">
      <c r="C1" s="10"/>
      <c r="D1" s="851"/>
      <c r="E1" s="851"/>
      <c r="F1" s="3"/>
      <c r="G1" s="3"/>
      <c r="H1" s="3"/>
      <c r="I1" s="3"/>
      <c r="K1" s="243"/>
      <c r="L1" s="57" t="s">
        <v>122</v>
      </c>
    </row>
    <row r="2" spans="1:12" s="2" customFormat="1" ht="15" customHeight="1" x14ac:dyDescent="0.25">
      <c r="C2" s="833" t="s">
        <v>114</v>
      </c>
      <c r="D2" s="833"/>
      <c r="E2" s="11"/>
      <c r="F2" s="248"/>
      <c r="G2" s="248"/>
      <c r="H2" s="248"/>
      <c r="I2" s="249">
        <v>2020</v>
      </c>
      <c r="K2" s="241"/>
      <c r="L2" s="57" t="s">
        <v>123</v>
      </c>
    </row>
    <row r="3" spans="1:12" s="2" customFormat="1" ht="15" customHeight="1" thickBot="1" x14ac:dyDescent="0.3">
      <c r="C3" s="12"/>
      <c r="D3" s="852"/>
      <c r="E3" s="852"/>
      <c r="F3" s="8"/>
      <c r="G3" s="8"/>
      <c r="H3" s="8"/>
      <c r="I3" s="8"/>
      <c r="K3" s="242"/>
      <c r="L3" s="57" t="s">
        <v>124</v>
      </c>
    </row>
    <row r="4" spans="1:12" s="2" customFormat="1" ht="15" customHeight="1" x14ac:dyDescent="0.25">
      <c r="A4" s="828" t="s">
        <v>70</v>
      </c>
      <c r="B4" s="845" t="s">
        <v>115</v>
      </c>
      <c r="C4" s="845" t="s">
        <v>111</v>
      </c>
      <c r="D4" s="847" t="s">
        <v>116</v>
      </c>
      <c r="E4" s="853" t="s">
        <v>117</v>
      </c>
      <c r="F4" s="854"/>
      <c r="G4" s="854"/>
      <c r="H4" s="855"/>
      <c r="I4" s="849" t="s">
        <v>136</v>
      </c>
      <c r="K4" s="58"/>
      <c r="L4" s="57" t="s">
        <v>125</v>
      </c>
    </row>
    <row r="5" spans="1:12" s="4" customFormat="1" ht="30" customHeight="1" thickBot="1" x14ac:dyDescent="0.25">
      <c r="A5" s="829"/>
      <c r="B5" s="846"/>
      <c r="C5" s="846"/>
      <c r="D5" s="848"/>
      <c r="E5" s="35">
        <v>2</v>
      </c>
      <c r="F5" s="35">
        <v>3</v>
      </c>
      <c r="G5" s="35">
        <v>4</v>
      </c>
      <c r="H5" s="35">
        <v>5</v>
      </c>
      <c r="I5" s="850"/>
    </row>
    <row r="6" spans="1:12" s="4" customFormat="1" ht="15" customHeight="1" thickBot="1" x14ac:dyDescent="0.25">
      <c r="A6" s="199"/>
      <c r="B6" s="200"/>
      <c r="C6" s="203" t="s">
        <v>137</v>
      </c>
      <c r="D6" s="240">
        <f>D7+D10+D13+D18+D29+D33+D50</f>
        <v>2493</v>
      </c>
      <c r="E6" s="665">
        <f>AVERAGE(E8:E9,E11:E12,E14:E17,E19:E28,E30:E32,E34:E49,E51:E52)</f>
        <v>25.338378378378373</v>
      </c>
      <c r="F6" s="665">
        <f>AVERAGE(F8:F9,F11:F12,F14:F17,F19:F28,F30:F32,F34:F49,F51:F52)</f>
        <v>50.135128205128197</v>
      </c>
      <c r="G6" s="668">
        <f>AVERAGE(G8:G9,G11:G12,G14:G17,G19:G28,G30:G32,G34:G49,G51:G52)</f>
        <v>21.744999999999994</v>
      </c>
      <c r="H6" s="668">
        <f>AVERAGE(H8:H9,H11:H12,H14:H17,H19:H28,H30:H32,H34:H49,H51:H52)</f>
        <v>6.9596153846153861</v>
      </c>
      <c r="I6" s="660">
        <f>(H6*5+G6*4+F6*3+E6*2)/100</f>
        <v>3.2286021829521827</v>
      </c>
    </row>
    <row r="7" spans="1:12" s="4" customFormat="1" ht="15" customHeight="1" thickBot="1" x14ac:dyDescent="0.25">
      <c r="A7" s="204"/>
      <c r="B7" s="205"/>
      <c r="C7" s="205" t="s">
        <v>138</v>
      </c>
      <c r="D7" s="206">
        <f>SUM(D8:D9)</f>
        <v>84</v>
      </c>
      <c r="E7" s="207">
        <f>AVERAGE(E8:E9)</f>
        <v>9.91</v>
      </c>
      <c r="F7" s="207">
        <f>AVERAGE(F8:F9)</f>
        <v>64.36</v>
      </c>
      <c r="G7" s="207">
        <f>AVERAGE(G8:G9)</f>
        <v>19.32</v>
      </c>
      <c r="H7" s="207">
        <f>AVERAGE(H8:H9)</f>
        <v>12.82</v>
      </c>
      <c r="I7" s="247">
        <f>AVERAGE(I8:I9)</f>
        <v>3.2222999999999997</v>
      </c>
    </row>
    <row r="8" spans="1:12" s="5" customFormat="1" ht="15" customHeight="1" x14ac:dyDescent="0.25">
      <c r="A8" s="38">
        <v>1</v>
      </c>
      <c r="B8" s="23">
        <v>10320</v>
      </c>
      <c r="C8" s="14" t="s">
        <v>88</v>
      </c>
      <c r="D8" s="658">
        <v>45</v>
      </c>
      <c r="E8" s="659">
        <v>4.4400000000000004</v>
      </c>
      <c r="F8" s="659">
        <v>80</v>
      </c>
      <c r="G8" s="659">
        <v>15.56</v>
      </c>
      <c r="H8" s="661"/>
      <c r="I8" s="229">
        <f t="shared" ref="I8:I12" si="0">(H8*5+G8*4+F8*3+E8*2)/100</f>
        <v>3.1112000000000002</v>
      </c>
    </row>
    <row r="9" spans="1:12" s="5" customFormat="1" ht="15" customHeight="1" thickBot="1" x14ac:dyDescent="0.3">
      <c r="A9" s="38">
        <v>2</v>
      </c>
      <c r="B9" s="23">
        <v>10860</v>
      </c>
      <c r="C9" s="244" t="s">
        <v>145</v>
      </c>
      <c r="D9" s="658">
        <v>39</v>
      </c>
      <c r="E9" s="659">
        <v>15.38</v>
      </c>
      <c r="F9" s="659">
        <v>48.72</v>
      </c>
      <c r="G9" s="659">
        <v>23.08</v>
      </c>
      <c r="H9" s="659">
        <v>12.82</v>
      </c>
      <c r="I9" s="229">
        <f t="shared" si="0"/>
        <v>3.3333999999999997</v>
      </c>
    </row>
    <row r="10" spans="1:12" s="5" customFormat="1" ht="15" customHeight="1" thickBot="1" x14ac:dyDescent="0.25">
      <c r="A10" s="204"/>
      <c r="B10" s="208"/>
      <c r="C10" s="209" t="s">
        <v>139</v>
      </c>
      <c r="D10" s="210">
        <f>SUM(D11:D12)</f>
        <v>133</v>
      </c>
      <c r="E10" s="656">
        <f>AVERAGE(E11:E12)</f>
        <v>48.304999999999993</v>
      </c>
      <c r="F10" s="656">
        <f>AVERAGE(F11:F12)</f>
        <v>41.504999999999995</v>
      </c>
      <c r="G10" s="211">
        <f>AVERAGE(G11:G12)</f>
        <v>9.76</v>
      </c>
      <c r="H10" s="211">
        <f>AVERAGE(H11:H12)</f>
        <v>0.86</v>
      </c>
      <c r="I10" s="212">
        <f>AVERAGE(I11:I12)</f>
        <v>2.6231499999999999</v>
      </c>
    </row>
    <row r="11" spans="1:12" s="5" customFormat="1" ht="15" customHeight="1" x14ac:dyDescent="0.25">
      <c r="A11" s="38">
        <v>1</v>
      </c>
      <c r="B11" s="26">
        <v>20630</v>
      </c>
      <c r="C11" s="15" t="s">
        <v>60</v>
      </c>
      <c r="D11" s="663">
        <v>17</v>
      </c>
      <c r="E11" s="664">
        <v>64.709999999999994</v>
      </c>
      <c r="F11" s="664">
        <v>23.53</v>
      </c>
      <c r="G11" s="664">
        <v>11.76</v>
      </c>
      <c r="H11" s="664"/>
      <c r="I11" s="229">
        <f t="shared" si="0"/>
        <v>2.4704999999999999</v>
      </c>
    </row>
    <row r="12" spans="1:12" s="5" customFormat="1" ht="15" customHeight="1" thickBot="1" x14ac:dyDescent="0.3">
      <c r="A12" s="38">
        <v>2</v>
      </c>
      <c r="B12" s="23">
        <v>20900</v>
      </c>
      <c r="C12" s="15" t="s">
        <v>76</v>
      </c>
      <c r="D12" s="663">
        <v>116</v>
      </c>
      <c r="E12" s="664">
        <v>31.9</v>
      </c>
      <c r="F12" s="664">
        <v>59.48</v>
      </c>
      <c r="G12" s="664">
        <v>7.76</v>
      </c>
      <c r="H12" s="664">
        <v>0.86</v>
      </c>
      <c r="I12" s="229">
        <f t="shared" si="0"/>
        <v>2.7757999999999998</v>
      </c>
    </row>
    <row r="13" spans="1:12" s="5" customFormat="1" ht="15" customHeight="1" thickBot="1" x14ac:dyDescent="0.25">
      <c r="A13" s="204"/>
      <c r="B13" s="208"/>
      <c r="C13" s="209" t="s">
        <v>140</v>
      </c>
      <c r="D13" s="210">
        <f>SUM(D14:D17)</f>
        <v>199</v>
      </c>
      <c r="E13" s="656">
        <f>AVERAGE(E14:E17)</f>
        <v>23.594999999999999</v>
      </c>
      <c r="F13" s="656">
        <f>AVERAGE(F14:F17)</f>
        <v>59.407499999999999</v>
      </c>
      <c r="G13" s="656">
        <f>AVERAGE(G14:G17)</f>
        <v>14.357500000000002</v>
      </c>
      <c r="H13" s="656">
        <f>AVERAGE(H14:H17)</f>
        <v>3.5166666666666671</v>
      </c>
      <c r="I13" s="212">
        <f>AVERAGE(I14:I17)</f>
        <v>2.9602999999999997</v>
      </c>
    </row>
    <row r="14" spans="1:12" ht="15" customHeight="1" x14ac:dyDescent="0.25">
      <c r="A14" s="38">
        <v>1</v>
      </c>
      <c r="B14" s="23">
        <v>30070</v>
      </c>
      <c r="C14" s="14" t="s">
        <v>90</v>
      </c>
      <c r="D14" s="666">
        <v>81</v>
      </c>
      <c r="E14" s="667">
        <v>1.23</v>
      </c>
      <c r="F14" s="667">
        <v>81.48</v>
      </c>
      <c r="G14" s="667">
        <v>17.28</v>
      </c>
      <c r="H14" s="669"/>
      <c r="I14" s="229">
        <f t="shared" ref="I14" si="1">(H14*5+G14*4+F14*3+E14*2)/100</f>
        <v>3.1601999999999997</v>
      </c>
    </row>
    <row r="15" spans="1:12" ht="15" customHeight="1" x14ac:dyDescent="0.25">
      <c r="A15" s="38">
        <v>2</v>
      </c>
      <c r="B15" s="23">
        <v>30460</v>
      </c>
      <c r="C15" s="14" t="s">
        <v>82</v>
      </c>
      <c r="D15" s="666">
        <v>26</v>
      </c>
      <c r="E15" s="667">
        <v>38.46</v>
      </c>
      <c r="F15" s="667">
        <v>42.31</v>
      </c>
      <c r="G15" s="667">
        <v>15.38</v>
      </c>
      <c r="H15" s="667">
        <v>3.85</v>
      </c>
      <c r="I15" s="229">
        <f t="shared" ref="I15:I16" si="2">(H15*5+G15*4+F15*3+E15*2)/100</f>
        <v>2.8462000000000001</v>
      </c>
    </row>
    <row r="16" spans="1:12" ht="15" customHeight="1" x14ac:dyDescent="0.25">
      <c r="A16" s="38">
        <v>3</v>
      </c>
      <c r="B16" s="23">
        <v>30030</v>
      </c>
      <c r="C16" s="14" t="s">
        <v>81</v>
      </c>
      <c r="D16" s="666">
        <v>28</v>
      </c>
      <c r="E16" s="667">
        <v>50</v>
      </c>
      <c r="F16" s="667">
        <v>35.71</v>
      </c>
      <c r="G16" s="667">
        <v>10.71</v>
      </c>
      <c r="H16" s="667">
        <v>3.57</v>
      </c>
      <c r="I16" s="229">
        <f t="shared" si="2"/>
        <v>2.6781999999999999</v>
      </c>
    </row>
    <row r="17" spans="1:9" ht="15" customHeight="1" thickBot="1" x14ac:dyDescent="0.3">
      <c r="A17" s="38">
        <v>4</v>
      </c>
      <c r="B17" s="23">
        <v>30160</v>
      </c>
      <c r="C17" s="14" t="s">
        <v>48</v>
      </c>
      <c r="D17" s="666">
        <v>64</v>
      </c>
      <c r="E17" s="667">
        <v>4.6900000000000004</v>
      </c>
      <c r="F17" s="667">
        <v>78.13</v>
      </c>
      <c r="G17" s="667">
        <v>14.06</v>
      </c>
      <c r="H17" s="667">
        <v>3.13</v>
      </c>
      <c r="I17" s="229">
        <f t="shared" ref="I17" si="3">(H17*5+G17*4+F17*3+E17*2)/100</f>
        <v>3.1565999999999996</v>
      </c>
    </row>
    <row r="18" spans="1:9" ht="15" customHeight="1" thickBot="1" x14ac:dyDescent="0.3">
      <c r="A18" s="204"/>
      <c r="B18" s="208"/>
      <c r="C18" s="213" t="s">
        <v>141</v>
      </c>
      <c r="D18" s="210">
        <f>SUM(D19:D28)</f>
        <v>848</v>
      </c>
      <c r="E18" s="656">
        <f t="shared" ref="E18:H18" si="4">AVERAGE(E19:E28)</f>
        <v>18.881999999999998</v>
      </c>
      <c r="F18" s="656">
        <f t="shared" si="4"/>
        <v>58.283999999999992</v>
      </c>
      <c r="G18" s="211">
        <f t="shared" si="4"/>
        <v>18.330000000000005</v>
      </c>
      <c r="H18" s="211">
        <f t="shared" si="4"/>
        <v>6.4342857142857151</v>
      </c>
      <c r="I18" s="212">
        <f>AVERAGE(I19:I28)</f>
        <v>3.0845599999999997</v>
      </c>
    </row>
    <row r="19" spans="1:9" ht="15" customHeight="1" x14ac:dyDescent="0.25">
      <c r="A19" s="75">
        <v>1</v>
      </c>
      <c r="B19" s="46">
        <v>40010</v>
      </c>
      <c r="C19" s="103" t="s">
        <v>94</v>
      </c>
      <c r="D19" s="649">
        <v>175</v>
      </c>
      <c r="E19" s="672">
        <v>16.57</v>
      </c>
      <c r="F19" s="672">
        <v>46.86</v>
      </c>
      <c r="G19" s="672">
        <v>32.57</v>
      </c>
      <c r="H19" s="651">
        <v>4</v>
      </c>
      <c r="I19" s="236">
        <f t="shared" ref="I19:I28" si="5">(H19*5+G19*4+F19*3+E19*2)/100</f>
        <v>3.24</v>
      </c>
    </row>
    <row r="20" spans="1:9" ht="15" customHeight="1" x14ac:dyDescent="0.25">
      <c r="A20" s="76">
        <v>2</v>
      </c>
      <c r="B20" s="23">
        <v>40410</v>
      </c>
      <c r="C20" s="104" t="s">
        <v>95</v>
      </c>
      <c r="D20" s="653">
        <v>126</v>
      </c>
      <c r="E20" s="670">
        <v>27.78</v>
      </c>
      <c r="F20" s="670">
        <v>38.89</v>
      </c>
      <c r="G20" s="670">
        <v>21.43</v>
      </c>
      <c r="H20" s="655">
        <v>11.9</v>
      </c>
      <c r="I20" s="237">
        <f t="shared" si="5"/>
        <v>3.1745000000000001</v>
      </c>
    </row>
    <row r="21" spans="1:9" ht="15" customHeight="1" x14ac:dyDescent="0.25">
      <c r="A21" s="76">
        <v>3</v>
      </c>
      <c r="B21" s="23">
        <v>40011</v>
      </c>
      <c r="C21" s="104" t="s">
        <v>108</v>
      </c>
      <c r="D21" s="653">
        <v>136</v>
      </c>
      <c r="E21" s="670">
        <v>38.97</v>
      </c>
      <c r="F21" s="670">
        <v>49.26</v>
      </c>
      <c r="G21" s="670">
        <v>11.76</v>
      </c>
      <c r="H21" s="671"/>
      <c r="I21" s="237">
        <f t="shared" si="5"/>
        <v>2.7275999999999998</v>
      </c>
    </row>
    <row r="22" spans="1:9" ht="15" customHeight="1" x14ac:dyDescent="0.25">
      <c r="A22" s="76">
        <v>4</v>
      </c>
      <c r="B22" s="23">
        <v>40100</v>
      </c>
      <c r="C22" s="104" t="s">
        <v>38</v>
      </c>
      <c r="D22" s="653">
        <v>80</v>
      </c>
      <c r="E22" s="670">
        <v>12.5</v>
      </c>
      <c r="F22" s="670">
        <v>81.25</v>
      </c>
      <c r="G22" s="670">
        <v>6.25</v>
      </c>
      <c r="H22" s="671"/>
      <c r="I22" s="237">
        <f t="shared" si="5"/>
        <v>2.9375</v>
      </c>
    </row>
    <row r="23" spans="1:9" ht="15" customHeight="1" x14ac:dyDescent="0.25">
      <c r="A23" s="76">
        <v>5</v>
      </c>
      <c r="B23" s="23">
        <v>40031</v>
      </c>
      <c r="C23" s="104" t="s">
        <v>41</v>
      </c>
      <c r="D23" s="653">
        <v>76</v>
      </c>
      <c r="E23" s="670">
        <v>17.11</v>
      </c>
      <c r="F23" s="670">
        <v>63.16</v>
      </c>
      <c r="G23" s="670">
        <v>17.11</v>
      </c>
      <c r="H23" s="655">
        <v>2.63</v>
      </c>
      <c r="I23" s="237">
        <f t="shared" si="5"/>
        <v>3.0528999999999997</v>
      </c>
    </row>
    <row r="24" spans="1:9" ht="15" customHeight="1" x14ac:dyDescent="0.25">
      <c r="A24" s="76">
        <v>6</v>
      </c>
      <c r="B24" s="23">
        <v>40210</v>
      </c>
      <c r="C24" s="104" t="s">
        <v>91</v>
      </c>
      <c r="D24" s="653">
        <v>40</v>
      </c>
      <c r="E24" s="670">
        <v>27.5</v>
      </c>
      <c r="F24" s="670">
        <v>47.5</v>
      </c>
      <c r="G24" s="670">
        <v>12.5</v>
      </c>
      <c r="H24" s="655">
        <v>12.5</v>
      </c>
      <c r="I24" s="237">
        <f t="shared" si="5"/>
        <v>3.1</v>
      </c>
    </row>
    <row r="25" spans="1:9" ht="15" customHeight="1" x14ac:dyDescent="0.25">
      <c r="A25" s="76">
        <v>7</v>
      </c>
      <c r="B25" s="23">
        <v>40300</v>
      </c>
      <c r="C25" s="104" t="s">
        <v>75</v>
      </c>
      <c r="D25" s="662">
        <v>22</v>
      </c>
      <c r="E25" s="654">
        <v>9.09</v>
      </c>
      <c r="F25" s="654">
        <v>54.55</v>
      </c>
      <c r="G25" s="654">
        <v>27.27</v>
      </c>
      <c r="H25" s="657">
        <v>9.09</v>
      </c>
      <c r="I25" s="237">
        <f t="shared" si="5"/>
        <v>3.3635999999999995</v>
      </c>
    </row>
    <row r="26" spans="1:9" ht="15" customHeight="1" x14ac:dyDescent="0.25">
      <c r="A26" s="76">
        <v>8</v>
      </c>
      <c r="B26" s="26">
        <v>40950</v>
      </c>
      <c r="C26" s="14" t="s">
        <v>93</v>
      </c>
      <c r="D26" s="674">
        <v>53</v>
      </c>
      <c r="E26" s="675">
        <v>3.77</v>
      </c>
      <c r="F26" s="675">
        <v>86.79</v>
      </c>
      <c r="G26" s="675">
        <v>9.43</v>
      </c>
      <c r="H26" s="675"/>
      <c r="I26" s="237">
        <f t="shared" si="5"/>
        <v>3.0563000000000007</v>
      </c>
    </row>
    <row r="27" spans="1:9" ht="15" customHeight="1" x14ac:dyDescent="0.25">
      <c r="A27" s="76">
        <v>9</v>
      </c>
      <c r="B27" s="26">
        <v>40990</v>
      </c>
      <c r="C27" s="50" t="s">
        <v>40</v>
      </c>
      <c r="D27" s="674">
        <v>87</v>
      </c>
      <c r="E27" s="675">
        <v>3.45</v>
      </c>
      <c r="F27" s="675">
        <v>65.52</v>
      </c>
      <c r="G27" s="675">
        <v>29.89</v>
      </c>
      <c r="H27" s="675">
        <v>1.1499999999999999</v>
      </c>
      <c r="I27" s="252">
        <f t="shared" si="5"/>
        <v>3.2876999999999996</v>
      </c>
    </row>
    <row r="28" spans="1:9" ht="15" customHeight="1" thickBot="1" x14ac:dyDescent="0.3">
      <c r="A28" s="253">
        <v>10</v>
      </c>
      <c r="B28" s="23">
        <v>40133</v>
      </c>
      <c r="C28" s="18" t="s">
        <v>33</v>
      </c>
      <c r="D28" s="674">
        <v>53</v>
      </c>
      <c r="E28" s="675">
        <v>32.08</v>
      </c>
      <c r="F28" s="675">
        <v>49.06</v>
      </c>
      <c r="G28" s="675">
        <v>15.09</v>
      </c>
      <c r="H28" s="675">
        <v>3.77</v>
      </c>
      <c r="I28" s="237">
        <f t="shared" si="5"/>
        <v>2.9055</v>
      </c>
    </row>
    <row r="29" spans="1:9" ht="15" customHeight="1" thickBot="1" x14ac:dyDescent="0.3">
      <c r="A29" s="204"/>
      <c r="B29" s="208"/>
      <c r="C29" s="213" t="s">
        <v>142</v>
      </c>
      <c r="D29" s="210">
        <f>SUM(D30:D32)</f>
        <v>208</v>
      </c>
      <c r="E29" s="656">
        <f>AVERAGE(E30:E32)</f>
        <v>13.87</v>
      </c>
      <c r="F29" s="656">
        <f>AVERAGE(F30:F32)</f>
        <v>38.273333333333333</v>
      </c>
      <c r="G29" s="656">
        <f>AVERAGE(G30:G32)</f>
        <v>46.373333333333335</v>
      </c>
      <c r="H29" s="656">
        <f>AVERAGE(H30:H32)</f>
        <v>6.1066666666666665</v>
      </c>
      <c r="I29" s="214">
        <f>AVERAGE(I30:I32)</f>
        <v>3.4933999999999998</v>
      </c>
    </row>
    <row r="30" spans="1:9" ht="15" customHeight="1" x14ac:dyDescent="0.25">
      <c r="A30" s="42">
        <v>1</v>
      </c>
      <c r="B30" s="23">
        <v>50040</v>
      </c>
      <c r="C30" s="106" t="s">
        <v>98</v>
      </c>
      <c r="D30" s="649">
        <v>56</v>
      </c>
      <c r="E30" s="677"/>
      <c r="F30" s="677">
        <v>25</v>
      </c>
      <c r="G30" s="677">
        <v>66.069999999999993</v>
      </c>
      <c r="H30" s="651">
        <v>8.93</v>
      </c>
      <c r="I30" s="229">
        <f t="shared" ref="I30:I32" si="6">(H30*5+G30*4+F30*3+E30*2)/100</f>
        <v>3.8392999999999997</v>
      </c>
    </row>
    <row r="31" spans="1:9" ht="15" customHeight="1" x14ac:dyDescent="0.25">
      <c r="A31" s="38">
        <v>2</v>
      </c>
      <c r="B31" s="23">
        <v>50230</v>
      </c>
      <c r="C31" s="106" t="s">
        <v>30</v>
      </c>
      <c r="D31" s="653">
        <v>62</v>
      </c>
      <c r="E31" s="676">
        <v>17.739999999999998</v>
      </c>
      <c r="F31" s="676">
        <v>38.71</v>
      </c>
      <c r="G31" s="676">
        <v>41.94</v>
      </c>
      <c r="H31" s="655">
        <v>1.61</v>
      </c>
      <c r="I31" s="229">
        <f t="shared" si="6"/>
        <v>3.2742</v>
      </c>
    </row>
    <row r="32" spans="1:9" ht="15" customHeight="1" thickBot="1" x14ac:dyDescent="0.3">
      <c r="A32" s="38">
        <v>3</v>
      </c>
      <c r="B32" s="23">
        <v>50450</v>
      </c>
      <c r="C32" s="106" t="s">
        <v>100</v>
      </c>
      <c r="D32" s="662">
        <v>90</v>
      </c>
      <c r="E32" s="654">
        <v>10</v>
      </c>
      <c r="F32" s="654">
        <v>51.11</v>
      </c>
      <c r="G32" s="654">
        <v>31.11</v>
      </c>
      <c r="H32" s="657">
        <v>7.78</v>
      </c>
      <c r="I32" s="229">
        <f t="shared" si="6"/>
        <v>3.3666999999999998</v>
      </c>
    </row>
    <row r="33" spans="1:9" ht="15" customHeight="1" thickBot="1" x14ac:dyDescent="0.3">
      <c r="A33" s="204"/>
      <c r="B33" s="208"/>
      <c r="C33" s="215" t="s">
        <v>143</v>
      </c>
      <c r="D33" s="210">
        <f>SUM(D34:D49)</f>
        <v>919</v>
      </c>
      <c r="E33" s="656">
        <f>AVERAGE(E34:E49)</f>
        <v>30.974666666666671</v>
      </c>
      <c r="F33" s="656">
        <f>AVERAGE(F34:F49)</f>
        <v>42.107500000000002</v>
      </c>
      <c r="G33" s="656">
        <f>AVERAGE(G34:G49)</f>
        <v>24.771999999999998</v>
      </c>
      <c r="H33" s="656">
        <f>AVERAGE(H34:H49)</f>
        <v>9.0129999999999999</v>
      </c>
      <c r="I33" s="212">
        <f>AVERAGE(I34:I49)</f>
        <v>3.05460625</v>
      </c>
    </row>
    <row r="34" spans="1:9" ht="15" customHeight="1" x14ac:dyDescent="0.25">
      <c r="A34" s="689">
        <v>1</v>
      </c>
      <c r="B34" s="23">
        <v>60010</v>
      </c>
      <c r="C34" s="106" t="s">
        <v>7</v>
      </c>
      <c r="D34" s="649">
        <v>72</v>
      </c>
      <c r="E34" s="680">
        <v>15.28</v>
      </c>
      <c r="F34" s="680">
        <v>55.56</v>
      </c>
      <c r="G34" s="680">
        <v>27.78</v>
      </c>
      <c r="H34" s="651">
        <v>1.39</v>
      </c>
      <c r="I34" s="229">
        <f t="shared" ref="I34:I35" si="7">(H34*5+G34*4+F34*3+E34*2)/100</f>
        <v>3.1531000000000002</v>
      </c>
    </row>
    <row r="35" spans="1:9" ht="15" customHeight="1" x14ac:dyDescent="0.25">
      <c r="A35" s="688">
        <v>2</v>
      </c>
      <c r="B35" s="23">
        <v>60050</v>
      </c>
      <c r="C35" s="106" t="s">
        <v>9</v>
      </c>
      <c r="D35" s="653">
        <v>20</v>
      </c>
      <c r="E35" s="678">
        <v>50</v>
      </c>
      <c r="F35" s="678">
        <v>45</v>
      </c>
      <c r="G35" s="678">
        <v>5</v>
      </c>
      <c r="H35" s="679"/>
      <c r="I35" s="229">
        <f t="shared" si="7"/>
        <v>2.5499999999999998</v>
      </c>
    </row>
    <row r="36" spans="1:9" ht="15" customHeight="1" x14ac:dyDescent="0.25">
      <c r="A36" s="688">
        <v>3</v>
      </c>
      <c r="B36" s="23">
        <v>60560</v>
      </c>
      <c r="C36" s="106" t="s">
        <v>23</v>
      </c>
      <c r="D36" s="653">
        <v>33</v>
      </c>
      <c r="E36" s="681">
        <v>15.15</v>
      </c>
      <c r="F36" s="681">
        <v>54.55</v>
      </c>
      <c r="G36" s="681">
        <v>27.27</v>
      </c>
      <c r="H36" s="655">
        <v>3.03</v>
      </c>
      <c r="I36" s="229">
        <f t="shared" ref="I36:I52" si="8">(H36*5+G36*4+F36*3+E36*2)/100</f>
        <v>3.1818</v>
      </c>
    </row>
    <row r="37" spans="1:9" ht="15" customHeight="1" x14ac:dyDescent="0.25">
      <c r="A37" s="688">
        <v>4</v>
      </c>
      <c r="B37" s="26">
        <v>60660</v>
      </c>
      <c r="C37" s="112" t="s">
        <v>3</v>
      </c>
      <c r="D37" s="653">
        <v>22</v>
      </c>
      <c r="E37" s="681">
        <v>22.73</v>
      </c>
      <c r="F37" s="681">
        <v>40.909999999999997</v>
      </c>
      <c r="G37" s="681">
        <v>31.82</v>
      </c>
      <c r="H37" s="655">
        <v>4.55</v>
      </c>
      <c r="I37" s="235">
        <f t="shared" si="8"/>
        <v>3.1821999999999999</v>
      </c>
    </row>
    <row r="38" spans="1:9" ht="15" customHeight="1" x14ac:dyDescent="0.25">
      <c r="A38" s="688">
        <v>5</v>
      </c>
      <c r="B38" s="23">
        <v>60701</v>
      </c>
      <c r="C38" s="106" t="s">
        <v>1</v>
      </c>
      <c r="D38" s="653">
        <v>47</v>
      </c>
      <c r="E38" s="681">
        <v>55.32</v>
      </c>
      <c r="F38" s="681">
        <v>31.91</v>
      </c>
      <c r="G38" s="681">
        <v>12.77</v>
      </c>
      <c r="H38" s="655"/>
      <c r="I38" s="229">
        <f t="shared" si="8"/>
        <v>2.5745</v>
      </c>
    </row>
    <row r="39" spans="1:9" ht="15" customHeight="1" x14ac:dyDescent="0.25">
      <c r="A39" s="688">
        <v>6</v>
      </c>
      <c r="B39" s="23">
        <v>60850</v>
      </c>
      <c r="C39" s="106" t="s">
        <v>20</v>
      </c>
      <c r="D39" s="653">
        <v>61</v>
      </c>
      <c r="E39" s="681">
        <v>34.43</v>
      </c>
      <c r="F39" s="681">
        <v>47.54</v>
      </c>
      <c r="G39" s="681">
        <v>14.75</v>
      </c>
      <c r="H39" s="655">
        <v>3.28</v>
      </c>
      <c r="I39" s="229">
        <f t="shared" si="8"/>
        <v>2.8687999999999998</v>
      </c>
    </row>
    <row r="40" spans="1:9" ht="15" customHeight="1" x14ac:dyDescent="0.25">
      <c r="A40" s="688">
        <v>7</v>
      </c>
      <c r="B40" s="23">
        <v>60980</v>
      </c>
      <c r="C40" s="106" t="s">
        <v>6</v>
      </c>
      <c r="D40" s="653">
        <v>65</v>
      </c>
      <c r="E40" s="681">
        <v>58.46</v>
      </c>
      <c r="F40" s="681">
        <v>30.77</v>
      </c>
      <c r="G40" s="681">
        <v>6.15</v>
      </c>
      <c r="H40" s="655">
        <v>4.62</v>
      </c>
      <c r="I40" s="229">
        <f t="shared" si="8"/>
        <v>2.5693000000000001</v>
      </c>
    </row>
    <row r="41" spans="1:9" ht="15" customHeight="1" x14ac:dyDescent="0.25">
      <c r="A41" s="688">
        <v>8</v>
      </c>
      <c r="B41" s="23">
        <v>61080</v>
      </c>
      <c r="C41" s="106" t="s">
        <v>13</v>
      </c>
      <c r="D41" s="653">
        <v>37</v>
      </c>
      <c r="E41" s="681">
        <v>43.24</v>
      </c>
      <c r="F41" s="681">
        <v>45.95</v>
      </c>
      <c r="G41" s="681">
        <v>5.41</v>
      </c>
      <c r="H41" s="655">
        <v>5.41</v>
      </c>
      <c r="I41" s="229">
        <f t="shared" si="8"/>
        <v>2.7302000000000004</v>
      </c>
    </row>
    <row r="42" spans="1:9" ht="15" customHeight="1" x14ac:dyDescent="0.25">
      <c r="A42" s="688">
        <v>9</v>
      </c>
      <c r="B42" s="23">
        <v>61290</v>
      </c>
      <c r="C42" s="27" t="s">
        <v>15</v>
      </c>
      <c r="D42" s="662">
        <v>51</v>
      </c>
      <c r="E42" s="654">
        <v>66.67</v>
      </c>
      <c r="F42" s="654">
        <v>29.41</v>
      </c>
      <c r="G42" s="654">
        <v>3.92</v>
      </c>
      <c r="H42" s="682"/>
      <c r="I42" s="229">
        <f t="shared" si="8"/>
        <v>2.3725000000000001</v>
      </c>
    </row>
    <row r="43" spans="1:9" ht="15" customHeight="1" x14ac:dyDescent="0.25">
      <c r="A43" s="688">
        <v>10</v>
      </c>
      <c r="B43" s="23">
        <v>61410</v>
      </c>
      <c r="C43" s="27" t="s">
        <v>24</v>
      </c>
      <c r="D43" s="683">
        <v>84</v>
      </c>
      <c r="E43" s="684">
        <v>4.76</v>
      </c>
      <c r="F43" s="684">
        <v>75</v>
      </c>
      <c r="G43" s="684">
        <v>20.239999999999998</v>
      </c>
      <c r="H43" s="685"/>
      <c r="I43" s="229">
        <f t="shared" si="8"/>
        <v>3.1547999999999998</v>
      </c>
    </row>
    <row r="44" spans="1:9" ht="15" customHeight="1" x14ac:dyDescent="0.25">
      <c r="A44" s="688">
        <v>11</v>
      </c>
      <c r="B44" s="23">
        <v>61430</v>
      </c>
      <c r="C44" s="246" t="s">
        <v>149</v>
      </c>
      <c r="D44" s="683">
        <v>132</v>
      </c>
      <c r="E44" s="684">
        <v>0.76</v>
      </c>
      <c r="F44" s="684">
        <v>18.18</v>
      </c>
      <c r="G44" s="684">
        <v>58.33</v>
      </c>
      <c r="H44" s="684">
        <v>22.73</v>
      </c>
      <c r="I44" s="229">
        <f t="shared" si="8"/>
        <v>4.0303000000000004</v>
      </c>
    </row>
    <row r="45" spans="1:9" ht="15" customHeight="1" x14ac:dyDescent="0.25">
      <c r="A45" s="688">
        <v>12</v>
      </c>
      <c r="B45" s="23">
        <v>61440</v>
      </c>
      <c r="C45" s="27" t="s">
        <v>18</v>
      </c>
      <c r="D45" s="683">
        <v>133</v>
      </c>
      <c r="E45" s="684"/>
      <c r="F45" s="684">
        <v>35.340000000000003</v>
      </c>
      <c r="G45" s="684">
        <v>58.65</v>
      </c>
      <c r="H45" s="684">
        <v>6.02</v>
      </c>
      <c r="I45" s="229">
        <f t="shared" si="8"/>
        <v>3.7072000000000003</v>
      </c>
    </row>
    <row r="46" spans="1:9" ht="15" customHeight="1" x14ac:dyDescent="0.25">
      <c r="A46" s="688">
        <v>13</v>
      </c>
      <c r="B46" s="23">
        <v>61490</v>
      </c>
      <c r="C46" s="246" t="s">
        <v>151</v>
      </c>
      <c r="D46" s="683">
        <v>26</v>
      </c>
      <c r="E46" s="684">
        <v>65.38</v>
      </c>
      <c r="F46" s="684">
        <v>34.619999999999997</v>
      </c>
      <c r="G46" s="684"/>
      <c r="H46" s="684"/>
      <c r="I46" s="229">
        <f t="shared" si="8"/>
        <v>2.3461999999999996</v>
      </c>
    </row>
    <row r="47" spans="1:9" ht="15" customHeight="1" x14ac:dyDescent="0.25">
      <c r="A47" s="38">
        <v>14</v>
      </c>
      <c r="B47" s="23">
        <v>61510</v>
      </c>
      <c r="C47" s="27" t="s">
        <v>16</v>
      </c>
      <c r="D47" s="683">
        <v>86</v>
      </c>
      <c r="E47" s="684">
        <v>24.42</v>
      </c>
      <c r="F47" s="684">
        <v>67.44</v>
      </c>
      <c r="G47" s="684">
        <v>8.14</v>
      </c>
      <c r="H47" s="684"/>
      <c r="I47" s="229">
        <f t="shared" si="8"/>
        <v>2.8372000000000002</v>
      </c>
    </row>
    <row r="48" spans="1:9" ht="15" customHeight="1" x14ac:dyDescent="0.25">
      <c r="A48" s="39">
        <v>15</v>
      </c>
      <c r="B48" s="26">
        <v>61520</v>
      </c>
      <c r="C48" s="52" t="s">
        <v>153</v>
      </c>
      <c r="D48" s="683">
        <v>24</v>
      </c>
      <c r="E48" s="684">
        <v>4.17</v>
      </c>
      <c r="F48" s="684">
        <v>50</v>
      </c>
      <c r="G48" s="684">
        <v>37.5</v>
      </c>
      <c r="H48" s="684">
        <v>8.33</v>
      </c>
      <c r="I48" s="693">
        <f t="shared" si="8"/>
        <v>3.4998999999999993</v>
      </c>
    </row>
    <row r="49" spans="1:9" ht="15" customHeight="1" thickBot="1" x14ac:dyDescent="0.3">
      <c r="A49" s="49">
        <v>16</v>
      </c>
      <c r="B49" s="25">
        <v>61570</v>
      </c>
      <c r="C49" s="650" t="s">
        <v>163</v>
      </c>
      <c r="D49" s="686">
        <v>26</v>
      </c>
      <c r="E49" s="687">
        <v>3.85</v>
      </c>
      <c r="F49" s="687">
        <v>11.54</v>
      </c>
      <c r="G49" s="687">
        <v>53.85</v>
      </c>
      <c r="H49" s="687">
        <v>30.77</v>
      </c>
      <c r="I49" s="233">
        <f t="shared" si="8"/>
        <v>4.1157000000000004</v>
      </c>
    </row>
    <row r="50" spans="1:9" ht="15" customHeight="1" thickBot="1" x14ac:dyDescent="0.3">
      <c r="A50" s="204"/>
      <c r="B50" s="208"/>
      <c r="C50" s="216" t="s">
        <v>144</v>
      </c>
      <c r="D50" s="217">
        <f>SUM(D51:D52)</f>
        <v>102</v>
      </c>
      <c r="E50" s="218">
        <f>AVERAGE(E51:E52)</f>
        <v>22.765000000000001</v>
      </c>
      <c r="F50" s="218">
        <f>AVERAGE(F51:F52)</f>
        <v>67.265000000000001</v>
      </c>
      <c r="G50" s="218">
        <f>AVERAGE(G51:G52)</f>
        <v>8.36</v>
      </c>
      <c r="H50" s="218">
        <f>AVERAGE(H51:H52)</f>
        <v>3.23</v>
      </c>
      <c r="I50" s="219">
        <f>AVERAGE(I51:I52)</f>
        <v>2.8883999999999999</v>
      </c>
    </row>
    <row r="51" spans="1:9" ht="15" customHeight="1" x14ac:dyDescent="0.25">
      <c r="A51" s="220">
        <v>1</v>
      </c>
      <c r="B51" s="221">
        <v>70510</v>
      </c>
      <c r="C51" s="267" t="s">
        <v>71</v>
      </c>
      <c r="D51" s="649">
        <v>31</v>
      </c>
      <c r="E51" s="690">
        <v>25.81</v>
      </c>
      <c r="F51" s="690">
        <v>61.29</v>
      </c>
      <c r="G51" s="690">
        <v>9.68</v>
      </c>
      <c r="H51" s="690">
        <v>3.23</v>
      </c>
      <c r="I51" s="238">
        <f t="shared" si="8"/>
        <v>2.9036</v>
      </c>
    </row>
    <row r="52" spans="1:9" ht="15" customHeight="1" thickBot="1" x14ac:dyDescent="0.3">
      <c r="A52" s="223">
        <v>2</v>
      </c>
      <c r="B52" s="224">
        <v>10890</v>
      </c>
      <c r="C52" s="652" t="s">
        <v>162</v>
      </c>
      <c r="D52" s="673">
        <v>71</v>
      </c>
      <c r="E52" s="691">
        <v>19.72</v>
      </c>
      <c r="F52" s="691">
        <v>73.239999999999995</v>
      </c>
      <c r="G52" s="691">
        <v>7.04</v>
      </c>
      <c r="H52" s="692"/>
      <c r="I52" s="239">
        <f t="shared" si="8"/>
        <v>2.8731999999999993</v>
      </c>
    </row>
    <row r="53" spans="1:9" ht="15" customHeight="1" x14ac:dyDescent="0.25">
      <c r="A53" s="32"/>
      <c r="B53" s="32"/>
      <c r="C53" s="55"/>
      <c r="D53" s="856" t="s">
        <v>105</v>
      </c>
      <c r="E53" s="856"/>
      <c r="F53" s="856"/>
      <c r="G53" s="856"/>
      <c r="H53" s="856"/>
      <c r="I53" s="222">
        <f>AVERAGE(I8:I9,I11:I12,I14:I17,I19:I28,I30:I32,I34:I49,I51:I52)</f>
        <v>3.0643179487179473</v>
      </c>
    </row>
    <row r="54" spans="1:9" ht="15" customHeight="1" x14ac:dyDescent="0.25">
      <c r="A54" s="32"/>
      <c r="B54" s="32"/>
      <c r="C54" s="33"/>
      <c r="D54" s="34"/>
      <c r="E54" s="34"/>
      <c r="F54" s="34"/>
      <c r="G54" s="34"/>
      <c r="H54" s="34"/>
      <c r="I54" s="34"/>
    </row>
    <row r="55" spans="1:9" ht="15" customHeight="1" x14ac:dyDescent="0.25">
      <c r="A55" s="32"/>
      <c r="B55" s="32"/>
      <c r="C55" s="33"/>
      <c r="D55" s="34"/>
      <c r="E55" s="34"/>
      <c r="F55" s="34"/>
      <c r="G55" s="34"/>
      <c r="H55" s="34"/>
      <c r="I55" s="34"/>
    </row>
    <row r="56" spans="1:9" ht="15" customHeight="1" x14ac:dyDescent="0.25">
      <c r="A56" s="32"/>
      <c r="B56" s="32"/>
      <c r="C56" s="33"/>
      <c r="D56" s="34"/>
      <c r="E56" s="34"/>
      <c r="F56" s="34"/>
      <c r="G56" s="34"/>
      <c r="H56" s="34"/>
      <c r="I56" s="34"/>
    </row>
  </sheetData>
  <mergeCells count="10">
    <mergeCell ref="D1:E1"/>
    <mergeCell ref="D3:E3"/>
    <mergeCell ref="C2:D2"/>
    <mergeCell ref="E4:H4"/>
    <mergeCell ref="D53:H53"/>
    <mergeCell ref="A4:A5"/>
    <mergeCell ref="B4:B5"/>
    <mergeCell ref="C4:C5"/>
    <mergeCell ref="D4:D5"/>
    <mergeCell ref="I4:I5"/>
  </mergeCells>
  <conditionalFormatting sqref="I6:I47 I49:I53">
    <cfRule type="cellIs" dxfId="3" priority="433" stopIfTrue="1" operator="lessThan">
      <formula>3.499</formula>
    </cfRule>
    <cfRule type="cellIs" dxfId="2" priority="434" stopIfTrue="1" operator="between">
      <formula>3.496</formula>
      <formula>4</formula>
    </cfRule>
    <cfRule type="cellIs" dxfId="1" priority="435" stopIfTrue="1" operator="between">
      <formula>4.5</formula>
      <formula>4</formula>
    </cfRule>
    <cfRule type="cellIs" dxfId="0" priority="436" stopIfTrue="1" operator="greaterThanOrEqual">
      <formula>4.5</formula>
    </cfRule>
  </conditionalFormatting>
  <pageMargins left="1.01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Общест-9 диаграмма по районам</vt:lpstr>
      <vt:lpstr>Общест-9 диаграмма</vt:lpstr>
      <vt:lpstr>Рейтинги 2020 - 2015</vt:lpstr>
      <vt:lpstr>Рейтинг по сумме мест</vt:lpstr>
      <vt:lpstr> Обществознание-9 2020 Итоги</vt:lpstr>
      <vt:lpstr> Обществознание-9 2020 расклад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2021-08-18T03:23:17Z</dcterms:modified>
</cp:coreProperties>
</file>