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15" windowWidth="20160" windowHeight="7890" tabRatio="539"/>
  </bookViews>
  <sheets>
    <sheet name="Биология-9 диаграмма по районам" sheetId="12" r:id="rId1"/>
    <sheet name="Биология-9 диаграмма" sheetId="9" r:id="rId2"/>
    <sheet name="Рейтинги 2020 - 2015" sheetId="7" r:id="rId3"/>
    <sheet name="Рейтинг по сумме мест" sheetId="6" r:id="rId4"/>
    <sheet name="Биология-9 2020 Итоги" sheetId="11" r:id="rId5"/>
    <sheet name="Биология-9 2020 расклад" sheetId="3" r:id="rId6"/>
  </sheets>
  <definedNames>
    <definedName name="_xlnm._FilterDatabase" localSheetId="0" hidden="1">'Биология-9 диаграмма по районам'!#REF!</definedName>
    <definedName name="_xlnm._FilterDatabase" localSheetId="2" hidden="1">'Рейтинги 2020 - 2015'!$V$4:$Y$121</definedName>
  </definedNames>
  <calcPr calcId="145621" calcOnSave="0"/>
</workbook>
</file>

<file path=xl/calcChain.xml><?xml version="1.0" encoding="utf-8"?>
<calcChain xmlns="http://schemas.openxmlformats.org/spreadsheetml/2006/main">
  <c r="AA5" i="9" l="1"/>
  <c r="T125" i="6"/>
  <c r="Q125" i="6"/>
  <c r="N125" i="6"/>
  <c r="K125" i="6"/>
  <c r="H125" i="6"/>
  <c r="E125" i="6"/>
  <c r="H6" i="3" l="1"/>
  <c r="G6" i="3"/>
  <c r="F6" i="3"/>
  <c r="E6" i="3"/>
  <c r="I21" i="3"/>
  <c r="H21" i="3"/>
  <c r="G21" i="3"/>
  <c r="F21" i="3"/>
  <c r="E21" i="3"/>
  <c r="D21" i="3"/>
  <c r="H17" i="3"/>
  <c r="G17" i="3"/>
  <c r="F17" i="3"/>
  <c r="E17" i="3"/>
  <c r="D17" i="3"/>
  <c r="H13" i="3"/>
  <c r="G13" i="3"/>
  <c r="F13" i="3"/>
  <c r="E13" i="3"/>
  <c r="D13" i="3"/>
  <c r="H8" i="3"/>
  <c r="G8" i="3"/>
  <c r="F8" i="3"/>
  <c r="E8" i="3"/>
  <c r="D8" i="3"/>
  <c r="H26" i="3"/>
  <c r="G26" i="3"/>
  <c r="F26" i="3"/>
  <c r="E26" i="3"/>
  <c r="D26" i="3"/>
  <c r="H31" i="3"/>
  <c r="G31" i="3"/>
  <c r="F31" i="3"/>
  <c r="E31" i="3"/>
  <c r="D31" i="3"/>
  <c r="G45" i="3"/>
  <c r="F45" i="3"/>
  <c r="E45" i="3"/>
  <c r="D45" i="3"/>
  <c r="I47" i="3"/>
  <c r="I46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0" i="3"/>
  <c r="I29" i="3"/>
  <c r="I28" i="3"/>
  <c r="I27" i="3"/>
  <c r="I25" i="3"/>
  <c r="I24" i="3"/>
  <c r="I23" i="3"/>
  <c r="I22" i="3"/>
  <c r="I20" i="3"/>
  <c r="I19" i="3"/>
  <c r="I18" i="3"/>
  <c r="I17" i="3" s="1"/>
  <c r="I16" i="3"/>
  <c r="I15" i="3"/>
  <c r="I14" i="3"/>
  <c r="I12" i="3"/>
  <c r="I11" i="3"/>
  <c r="I10" i="3"/>
  <c r="I9" i="3"/>
  <c r="I7" i="3"/>
  <c r="I48" i="3" l="1"/>
  <c r="I13" i="3"/>
  <c r="I8" i="3"/>
  <c r="D6" i="3"/>
  <c r="I26" i="3"/>
  <c r="I31" i="3"/>
  <c r="I45" i="3"/>
  <c r="D119" i="12"/>
  <c r="C119" i="12"/>
  <c r="D87" i="12"/>
  <c r="C87" i="12"/>
  <c r="D70" i="12"/>
  <c r="C70" i="12"/>
  <c r="D50" i="12"/>
  <c r="C50" i="12"/>
  <c r="D30" i="12"/>
  <c r="C30" i="12"/>
  <c r="D15" i="12"/>
  <c r="C15" i="12"/>
  <c r="D6" i="12"/>
  <c r="C6" i="12"/>
  <c r="D4" i="12"/>
  <c r="C4" i="12"/>
  <c r="D131" i="12"/>
  <c r="D30" i="9"/>
  <c r="C30" i="9"/>
  <c r="D50" i="9"/>
  <c r="C50" i="9"/>
  <c r="D70" i="9"/>
  <c r="C70" i="9"/>
  <c r="D87" i="9"/>
  <c r="C87" i="9"/>
  <c r="D119" i="9"/>
  <c r="C119" i="9"/>
  <c r="D131" i="9"/>
  <c r="D6" i="9"/>
  <c r="C6" i="9"/>
  <c r="D15" i="9"/>
  <c r="C15" i="9"/>
  <c r="D4" i="9"/>
  <c r="C4" i="9"/>
  <c r="AB73" i="6"/>
  <c r="AB123" i="6"/>
  <c r="AB124" i="6"/>
  <c r="AB6" i="6"/>
  <c r="D125" i="7"/>
  <c r="I6" i="3" l="1"/>
  <c r="AB122" i="6"/>
  <c r="AB121" i="6"/>
  <c r="AB120" i="6"/>
  <c r="AB119" i="6"/>
  <c r="AB117" i="6"/>
  <c r="AB118" i="6"/>
  <c r="AB116" i="6"/>
  <c r="AB115" i="6"/>
  <c r="AB114" i="6"/>
  <c r="AB113" i="6"/>
  <c r="AB112" i="6"/>
  <c r="AB110" i="6"/>
  <c r="AB111" i="6"/>
  <c r="AB109" i="6"/>
  <c r="AB100" i="6"/>
  <c r="AB108" i="6"/>
  <c r="AB107" i="6"/>
  <c r="AB101" i="6"/>
  <c r="AB106" i="6"/>
  <c r="AB105" i="6"/>
  <c r="AB104" i="6"/>
  <c r="AB98" i="6"/>
  <c r="AB103" i="6"/>
  <c r="AB102" i="6"/>
  <c r="AB91" i="6"/>
  <c r="AB97" i="6"/>
  <c r="AB99" i="6"/>
  <c r="AB95" i="6"/>
  <c r="AB96" i="6"/>
  <c r="AB94" i="6"/>
  <c r="AB87" i="6"/>
  <c r="AB93" i="6"/>
  <c r="AB92" i="6"/>
  <c r="AB83" i="6"/>
  <c r="AB89" i="6"/>
  <c r="AB90" i="6"/>
  <c r="AB88" i="6"/>
  <c r="AB86" i="6"/>
  <c r="AB85" i="6"/>
  <c r="AB76" i="6"/>
  <c r="AB84" i="6"/>
  <c r="AB82" i="6"/>
  <c r="AB81" i="6"/>
  <c r="AB80" i="6"/>
  <c r="AB79" i="6"/>
  <c r="AB78" i="6"/>
  <c r="AB77" i="6"/>
  <c r="AB75" i="6"/>
  <c r="AB66" i="6"/>
  <c r="AB74" i="6"/>
  <c r="AB71" i="6"/>
  <c r="AB72" i="6"/>
  <c r="AB70" i="6"/>
  <c r="AB69" i="6"/>
  <c r="AB68" i="6"/>
  <c r="AB67" i="6"/>
  <c r="AB59" i="6"/>
  <c r="AB65" i="6"/>
  <c r="AB64" i="6"/>
  <c r="AB63" i="6"/>
  <c r="AB58" i="6"/>
  <c r="AB55" i="6"/>
  <c r="AB62" i="6"/>
  <c r="AB61" i="6"/>
  <c r="AB60" i="6"/>
  <c r="AB56" i="6"/>
  <c r="AB57" i="6"/>
  <c r="AB54" i="6"/>
  <c r="AB53" i="6"/>
  <c r="AB52" i="6"/>
  <c r="AB51" i="6"/>
  <c r="AB48" i="6"/>
  <c r="AB50" i="6"/>
  <c r="AB49" i="6"/>
  <c r="AB41" i="6"/>
  <c r="AB38" i="6"/>
  <c r="AB47" i="6"/>
  <c r="AB46" i="6"/>
  <c r="AB34" i="6"/>
  <c r="AB39" i="6"/>
  <c r="AB45" i="6"/>
  <c r="AB44" i="6"/>
  <c r="AB42" i="6"/>
  <c r="AB43" i="6"/>
  <c r="AB30" i="6"/>
  <c r="AB40" i="6"/>
  <c r="AB36" i="6"/>
  <c r="AB37" i="6"/>
  <c r="AB35" i="6"/>
  <c r="AB24" i="6"/>
  <c r="AB33" i="6"/>
  <c r="AB32" i="6"/>
  <c r="AB28" i="6"/>
  <c r="AB31" i="6"/>
  <c r="AB29" i="6"/>
  <c r="AB27" i="6"/>
  <c r="AB26" i="6"/>
  <c r="AB25" i="6"/>
  <c r="AB19" i="6"/>
  <c r="AB20" i="6"/>
  <c r="AB23" i="6"/>
  <c r="AB22" i="6"/>
  <c r="AB21" i="6"/>
  <c r="AB18" i="6"/>
  <c r="AB17" i="6"/>
  <c r="AB14" i="6"/>
  <c r="AB16" i="6"/>
  <c r="AB15" i="6"/>
  <c r="AB7" i="6"/>
  <c r="AB13" i="6"/>
  <c r="AB12" i="6"/>
  <c r="AB11" i="6"/>
  <c r="AB10" i="6"/>
  <c r="AB9" i="6"/>
  <c r="AB8" i="6"/>
  <c r="AA129" i="9"/>
  <c r="AA117" i="9"/>
  <c r="AA130" i="9"/>
  <c r="AA128" i="9"/>
  <c r="AA127" i="9"/>
  <c r="AA126" i="9"/>
  <c r="AA125" i="9"/>
  <c r="AA124" i="9"/>
  <c r="AA123" i="9"/>
  <c r="AA122" i="9"/>
  <c r="AA121" i="9"/>
  <c r="AA120" i="9"/>
  <c r="AA118" i="9"/>
  <c r="AA116" i="9"/>
  <c r="AA115" i="9"/>
  <c r="AA114" i="9"/>
  <c r="AA113" i="9"/>
  <c r="AA112" i="9"/>
  <c r="AA111" i="9"/>
  <c r="AA110" i="9"/>
  <c r="AA109" i="9"/>
  <c r="AA108" i="9"/>
  <c r="AA107" i="9"/>
  <c r="AA106" i="9"/>
  <c r="AA105" i="9"/>
  <c r="AA104" i="9"/>
  <c r="AA103" i="9"/>
  <c r="AA102" i="9"/>
  <c r="AA101" i="9"/>
  <c r="AA100" i="9"/>
  <c r="AA99" i="9"/>
  <c r="AA98" i="9"/>
  <c r="AA97" i="9"/>
  <c r="AA96" i="9"/>
  <c r="AA95" i="9"/>
  <c r="AA94" i="9"/>
  <c r="AA93" i="9"/>
  <c r="AA92" i="9"/>
  <c r="AA91" i="9"/>
  <c r="AA90" i="9"/>
  <c r="AA89" i="9"/>
  <c r="AA88" i="9"/>
  <c r="AA86" i="9"/>
  <c r="AA85" i="9"/>
  <c r="AA84" i="9"/>
  <c r="AA83" i="9"/>
  <c r="AA82" i="9"/>
  <c r="AA81" i="9"/>
  <c r="AA80" i="9"/>
  <c r="AA79" i="9"/>
  <c r="AA78" i="9"/>
  <c r="AA77" i="9"/>
  <c r="AA76" i="9"/>
  <c r="AA75" i="9"/>
  <c r="AA74" i="9"/>
  <c r="AA73" i="9"/>
  <c r="AA72" i="9"/>
  <c r="AA71" i="9"/>
  <c r="AA69" i="9"/>
  <c r="AA68" i="9"/>
  <c r="AA67" i="9"/>
  <c r="AA66" i="9"/>
  <c r="AA65" i="9"/>
  <c r="AA64" i="9"/>
  <c r="AA63" i="9"/>
  <c r="AA62" i="9"/>
  <c r="AA61" i="9"/>
  <c r="AA60" i="9"/>
  <c r="AA59" i="9"/>
  <c r="AA58" i="9"/>
  <c r="AA57" i="9"/>
  <c r="AA56" i="9"/>
  <c r="AA55" i="9"/>
  <c r="AA54" i="9"/>
  <c r="AA53" i="9"/>
  <c r="AA52" i="9"/>
  <c r="AA51" i="9"/>
  <c r="AA49" i="9"/>
  <c r="AA48" i="9"/>
  <c r="AA47" i="9"/>
  <c r="AA46" i="9"/>
  <c r="AA45" i="9"/>
  <c r="AA44" i="9"/>
  <c r="AA43" i="9"/>
  <c r="AA42" i="9"/>
  <c r="AA41" i="9"/>
  <c r="AA40" i="9"/>
  <c r="AA39" i="9"/>
  <c r="AA38" i="9"/>
  <c r="AA37" i="9"/>
  <c r="AA36" i="9"/>
  <c r="AA35" i="9"/>
  <c r="AA34" i="9"/>
  <c r="AA33" i="9"/>
  <c r="AA32" i="9"/>
  <c r="AA31" i="9"/>
  <c r="AA29" i="9"/>
  <c r="AA28" i="9"/>
  <c r="AA27" i="9"/>
  <c r="AA26" i="9"/>
  <c r="AA25" i="9"/>
  <c r="AA24" i="9"/>
  <c r="AA23" i="9"/>
  <c r="AA22" i="9"/>
  <c r="AA21" i="9"/>
  <c r="AA20" i="9"/>
  <c r="AA19" i="9"/>
  <c r="AA18" i="9"/>
  <c r="AA17" i="9"/>
  <c r="AA16" i="9"/>
  <c r="AA14" i="9"/>
  <c r="AA13" i="9"/>
  <c r="AA12" i="9"/>
  <c r="AA11" i="9"/>
  <c r="AA10" i="9"/>
  <c r="AA9" i="9"/>
  <c r="AA8" i="9"/>
  <c r="AA7" i="9"/>
  <c r="AA129" i="12"/>
  <c r="AA117" i="12"/>
  <c r="AA130" i="12"/>
  <c r="AA128" i="12"/>
  <c r="AA127" i="12"/>
  <c r="AA126" i="12"/>
  <c r="AA125" i="12"/>
  <c r="AA124" i="12"/>
  <c r="AA123" i="12"/>
  <c r="AA122" i="12"/>
  <c r="AA121" i="12"/>
  <c r="AA120" i="12"/>
  <c r="AA118" i="12"/>
  <c r="AA116" i="12"/>
  <c r="AA115" i="12"/>
  <c r="AA114" i="12"/>
  <c r="AA113" i="12"/>
  <c r="AA112" i="12"/>
  <c r="AA111" i="12"/>
  <c r="AA110" i="12"/>
  <c r="AA109" i="12"/>
  <c r="AA108" i="12"/>
  <c r="AA107" i="12"/>
  <c r="AA106" i="12"/>
  <c r="AA105" i="12"/>
  <c r="AA104" i="12"/>
  <c r="AA103" i="12"/>
  <c r="AA102" i="12"/>
  <c r="AA101" i="12"/>
  <c r="AA100" i="12"/>
  <c r="AA99" i="12"/>
  <c r="AA98" i="12"/>
  <c r="AA97" i="12"/>
  <c r="AA96" i="12"/>
  <c r="AA95" i="12"/>
  <c r="AA94" i="12"/>
  <c r="AA93" i="12"/>
  <c r="AA92" i="12"/>
  <c r="AA91" i="12"/>
  <c r="AA90" i="12"/>
  <c r="AA89" i="12"/>
  <c r="AA88" i="12"/>
  <c r="AA86" i="12"/>
  <c r="AA85" i="12"/>
  <c r="AA84" i="12"/>
  <c r="AA83" i="12"/>
  <c r="AA82" i="12"/>
  <c r="AA81" i="12"/>
  <c r="AA80" i="12"/>
  <c r="AA79" i="12"/>
  <c r="AA78" i="12"/>
  <c r="AA77" i="12"/>
  <c r="AA76" i="12"/>
  <c r="AA75" i="12"/>
  <c r="AA74" i="12"/>
  <c r="AA73" i="12"/>
  <c r="AA72" i="12"/>
  <c r="AA71" i="12"/>
  <c r="AA69" i="12"/>
  <c r="AA68" i="12"/>
  <c r="AA67" i="12"/>
  <c r="AA66" i="12"/>
  <c r="AA65" i="12"/>
  <c r="AA64" i="12"/>
  <c r="AA63" i="12"/>
  <c r="AA62" i="12"/>
  <c r="AA61" i="12"/>
  <c r="AA60" i="12"/>
  <c r="AA59" i="12"/>
  <c r="AA58" i="12"/>
  <c r="AA57" i="12"/>
  <c r="AA56" i="12"/>
  <c r="AA55" i="12"/>
  <c r="AA54" i="12"/>
  <c r="AA53" i="12"/>
  <c r="AA52" i="12"/>
  <c r="AA51" i="12"/>
  <c r="AA49" i="12"/>
  <c r="AA48" i="12"/>
  <c r="AA47" i="12"/>
  <c r="AA46" i="12"/>
  <c r="AA45" i="12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4" i="12"/>
  <c r="AA13" i="12"/>
  <c r="AA12" i="12"/>
  <c r="AA11" i="12"/>
  <c r="AA10" i="12"/>
  <c r="AA9" i="12"/>
  <c r="AA8" i="12"/>
  <c r="AA7" i="12"/>
  <c r="AA5" i="12"/>
  <c r="H119" i="12" l="1"/>
  <c r="G119" i="12"/>
  <c r="H87" i="12"/>
  <c r="G87" i="12"/>
  <c r="H70" i="12"/>
  <c r="G70" i="12"/>
  <c r="H50" i="12"/>
  <c r="G50" i="12"/>
  <c r="H30" i="12"/>
  <c r="G30" i="12"/>
  <c r="H15" i="12"/>
  <c r="G15" i="12"/>
  <c r="H6" i="12"/>
  <c r="G6" i="12"/>
  <c r="H4" i="12"/>
  <c r="H131" i="12" s="1"/>
  <c r="G4" i="12"/>
  <c r="H4" i="9"/>
  <c r="H6" i="9"/>
  <c r="G6" i="9"/>
  <c r="H15" i="9"/>
  <c r="G15" i="9"/>
  <c r="H30" i="9"/>
  <c r="G30" i="9"/>
  <c r="H50" i="9"/>
  <c r="G50" i="9"/>
  <c r="H70" i="9"/>
  <c r="G70" i="9"/>
  <c r="H87" i="9"/>
  <c r="G87" i="9"/>
  <c r="H119" i="9"/>
  <c r="G119" i="9"/>
  <c r="H131" i="9"/>
  <c r="H125" i="7"/>
  <c r="L125" i="7"/>
  <c r="P125" i="7"/>
  <c r="T125" i="7"/>
  <c r="X125" i="7"/>
  <c r="G4" i="9" l="1"/>
  <c r="Y4" i="12" l="1"/>
  <c r="Y6" i="12"/>
  <c r="Y15" i="12"/>
  <c r="Y30" i="12"/>
  <c r="Y50" i="12"/>
  <c r="Y70" i="12"/>
  <c r="Y87" i="12"/>
  <c r="Y119" i="12"/>
  <c r="U4" i="12"/>
  <c r="U6" i="12"/>
  <c r="U15" i="12"/>
  <c r="U30" i="12"/>
  <c r="U50" i="12"/>
  <c r="U70" i="12"/>
  <c r="U87" i="12"/>
  <c r="U119" i="12"/>
  <c r="Q4" i="12"/>
  <c r="Q6" i="12"/>
  <c r="Q15" i="12"/>
  <c r="Q30" i="12"/>
  <c r="Q50" i="12"/>
  <c r="Q70" i="12"/>
  <c r="Q87" i="12"/>
  <c r="Q119" i="12"/>
  <c r="M4" i="12"/>
  <c r="M6" i="12"/>
  <c r="M15" i="12"/>
  <c r="M30" i="12"/>
  <c r="M50" i="12"/>
  <c r="M70" i="12"/>
  <c r="M87" i="12"/>
  <c r="M119" i="12"/>
  <c r="X4" i="12"/>
  <c r="X131" i="12" s="1"/>
  <c r="T4" i="12"/>
  <c r="T131" i="12" s="1"/>
  <c r="P4" i="12"/>
  <c r="P131" i="12" s="1"/>
  <c r="L4" i="12"/>
  <c r="L131" i="12" s="1"/>
  <c r="K119" i="12"/>
  <c r="X87" i="12"/>
  <c r="W87" i="12"/>
  <c r="T87" i="12"/>
  <c r="S87" i="12"/>
  <c r="P87" i="12"/>
  <c r="O87" i="12"/>
  <c r="L87" i="12"/>
  <c r="K87" i="12"/>
  <c r="X70" i="12"/>
  <c r="W70" i="12"/>
  <c r="T70" i="12"/>
  <c r="S70" i="12"/>
  <c r="P70" i="12"/>
  <c r="O70" i="12"/>
  <c r="L70" i="12"/>
  <c r="K70" i="12"/>
  <c r="X50" i="12"/>
  <c r="W50" i="12"/>
  <c r="T50" i="12"/>
  <c r="S50" i="12"/>
  <c r="P50" i="12"/>
  <c r="O50" i="12"/>
  <c r="L50" i="12"/>
  <c r="K50" i="12"/>
  <c r="X30" i="12"/>
  <c r="W30" i="12"/>
  <c r="T30" i="12"/>
  <c r="S30" i="12"/>
  <c r="P30" i="12"/>
  <c r="O30" i="12"/>
  <c r="L30" i="12"/>
  <c r="K30" i="12"/>
  <c r="X15" i="12"/>
  <c r="W15" i="12"/>
  <c r="T15" i="12"/>
  <c r="S15" i="12"/>
  <c r="P15" i="12"/>
  <c r="O15" i="12"/>
  <c r="L15" i="12"/>
  <c r="K15" i="12"/>
  <c r="X6" i="12"/>
  <c r="W6" i="12"/>
  <c r="T6" i="12"/>
  <c r="S6" i="12"/>
  <c r="P6" i="12"/>
  <c r="O6" i="12"/>
  <c r="L6" i="12"/>
  <c r="K6" i="12"/>
  <c r="X119" i="12"/>
  <c r="W119" i="12"/>
  <c r="T119" i="12"/>
  <c r="S119" i="12"/>
  <c r="P119" i="12"/>
  <c r="O119" i="12"/>
  <c r="L119" i="12"/>
  <c r="W4" i="12"/>
  <c r="S4" i="12"/>
  <c r="O4" i="12"/>
  <c r="K4" i="12"/>
  <c r="L4" i="9" l="1"/>
  <c r="P4" i="9"/>
  <c r="T4" i="9"/>
  <c r="X4" i="9"/>
  <c r="X131" i="9"/>
  <c r="T131" i="9"/>
  <c r="P131" i="9"/>
  <c r="L131" i="9"/>
  <c r="X119" i="9" l="1"/>
  <c r="W119" i="9"/>
  <c r="T119" i="9"/>
  <c r="S119" i="9"/>
  <c r="P119" i="9"/>
  <c r="O119" i="9"/>
  <c r="X87" i="9"/>
  <c r="W87" i="9"/>
  <c r="T87" i="9"/>
  <c r="S87" i="9"/>
  <c r="P87" i="9"/>
  <c r="O87" i="9"/>
  <c r="X70" i="9"/>
  <c r="W70" i="9"/>
  <c r="T70" i="9"/>
  <c r="S70" i="9"/>
  <c r="P70" i="9"/>
  <c r="O70" i="9"/>
  <c r="X50" i="9"/>
  <c r="W50" i="9"/>
  <c r="T50" i="9"/>
  <c r="S50" i="9"/>
  <c r="P50" i="9"/>
  <c r="O50" i="9"/>
  <c r="X30" i="9"/>
  <c r="W30" i="9"/>
  <c r="T30" i="9"/>
  <c r="S30" i="9"/>
  <c r="P30" i="9"/>
  <c r="O30" i="9"/>
  <c r="T15" i="9"/>
  <c r="S15" i="9"/>
  <c r="X15" i="9"/>
  <c r="W15" i="9"/>
  <c r="P15" i="9"/>
  <c r="O15" i="9"/>
  <c r="X6" i="9"/>
  <c r="W6" i="9"/>
  <c r="W4" i="9" s="1"/>
  <c r="T6" i="9"/>
  <c r="S6" i="9"/>
  <c r="S4" i="9" s="1"/>
  <c r="P6" i="9"/>
  <c r="O6" i="9"/>
  <c r="O4" i="9" s="1"/>
  <c r="L70" i="9" l="1"/>
  <c r="L50" i="9"/>
  <c r="L30" i="9"/>
  <c r="L15" i="9"/>
  <c r="L6" i="9"/>
  <c r="L87" i="9"/>
  <c r="L119" i="9"/>
  <c r="K119" i="9"/>
  <c r="K87" i="9"/>
  <c r="K70" i="9"/>
  <c r="K50" i="9"/>
  <c r="K30" i="9"/>
  <c r="K15" i="9"/>
  <c r="K6" i="9"/>
  <c r="K4" i="9" s="1"/>
  <c r="E6" i="11"/>
  <c r="D6" i="11"/>
  <c r="E41" i="11"/>
</calcChain>
</file>

<file path=xl/sharedStrings.xml><?xml version="1.0" encoding="utf-8"?>
<sst xmlns="http://schemas.openxmlformats.org/spreadsheetml/2006/main" count="2153" uniqueCount="174">
  <si>
    <t>МАОУ СШ № 151</t>
  </si>
  <si>
    <t>МБОУ СШ № 147</t>
  </si>
  <si>
    <t>МБОУ СШ № 144</t>
  </si>
  <si>
    <t>МБОУ СШ № 141</t>
  </si>
  <si>
    <t>МБОУ СШ № 139</t>
  </si>
  <si>
    <t>МБОУ СШ № 134</t>
  </si>
  <si>
    <t>МБОУ СШ № 129</t>
  </si>
  <si>
    <t>МБОУ СШ № 121</t>
  </si>
  <si>
    <t>МБОУ СШ № 115</t>
  </si>
  <si>
    <t>МБОУ СШ № 108</t>
  </si>
  <si>
    <t>МБОУ СШ № 98</t>
  </si>
  <si>
    <t>МБОУ СШ № 91</t>
  </si>
  <si>
    <t>МБОУ СШ № 85</t>
  </si>
  <si>
    <t>МБОУ СШ № 70</t>
  </si>
  <si>
    <t>МБОУ СШ № 66</t>
  </si>
  <si>
    <t>МБОУ СШ № 56</t>
  </si>
  <si>
    <t>МБОУ СШ № 24</t>
  </si>
  <si>
    <t>МБОУ СШ № 22</t>
  </si>
  <si>
    <t>МБОУ СШ № 18</t>
  </si>
  <si>
    <t>МБОУ СШ № 7</t>
  </si>
  <si>
    <t>МБОУ СШ № 5</t>
  </si>
  <si>
    <t>МБОУ СШ № 2</t>
  </si>
  <si>
    <t>МБОУ СШ № 1</t>
  </si>
  <si>
    <t>МБОУ СШ № 69</t>
  </si>
  <si>
    <t>МБОУ СШ № 137</t>
  </si>
  <si>
    <t>МБОУ СШ № 23</t>
  </si>
  <si>
    <t>МБОУ СШ № 17</t>
  </si>
  <si>
    <t>МБОУ СШ № 6</t>
  </si>
  <si>
    <t>МАОУ Гимназия № 5</t>
  </si>
  <si>
    <t>МБОУ СШ № 99</t>
  </si>
  <si>
    <t>МБОУ СШ № 84</t>
  </si>
  <si>
    <t>МБОУ СШ № 82</t>
  </si>
  <si>
    <t>МБОУ СШ № 36</t>
  </si>
  <si>
    <t xml:space="preserve">МБОУ СШ № 133 </t>
  </si>
  <si>
    <t>МБОУ Лицей № 10</t>
  </si>
  <si>
    <t>МБОУ Лицей № 8</t>
  </si>
  <si>
    <t>МБОУ СШ № 3</t>
  </si>
  <si>
    <t>МАОУ СШ № 148</t>
  </si>
  <si>
    <t>МБОУ СШ № 94</t>
  </si>
  <si>
    <t>МБОУ СШ № 89</t>
  </si>
  <si>
    <t>МБОУ СШ № 88</t>
  </si>
  <si>
    <t>МБОУ СШ № 64</t>
  </si>
  <si>
    <t>МБОУ СШ № 53</t>
  </si>
  <si>
    <t>МБОУ СШ № 44</t>
  </si>
  <si>
    <t>МБОУ СШ № 31</t>
  </si>
  <si>
    <t>МБОУ СШ № 16</t>
  </si>
  <si>
    <t>МБОУ СШ № 13</t>
  </si>
  <si>
    <t>МБОУ СШ № 135</t>
  </si>
  <si>
    <t>МАОУ Гимназия № 10</t>
  </si>
  <si>
    <t>МБОУ СШ № 90</t>
  </si>
  <si>
    <t>МБОУ СШ № 63</t>
  </si>
  <si>
    <t>МАОУ СШ № 55</t>
  </si>
  <si>
    <t>МБОУ СШ № 46</t>
  </si>
  <si>
    <t>МАОУ Лицей № 11</t>
  </si>
  <si>
    <t>МАОУ Гимназия № 6</t>
  </si>
  <si>
    <t>МАОУ Лицей № 6 "Перспектива"</t>
  </si>
  <si>
    <t>МАОУ Гимназия № 4</t>
  </si>
  <si>
    <t>Наименование ОУ (кратко)</t>
  </si>
  <si>
    <t>МБОУ СШ № 39</t>
  </si>
  <si>
    <t>МБОУ СШ № 50</t>
  </si>
  <si>
    <t>МБОУ СШ № 47</t>
  </si>
  <si>
    <t>МБОУ СШ № 81</t>
  </si>
  <si>
    <t>МБОУ СШ № 80</t>
  </si>
  <si>
    <t>МБОУ СШ № 49</t>
  </si>
  <si>
    <t>МБОУ Гимназия № 8</t>
  </si>
  <si>
    <t>МБОУ Лицей № 28</t>
  </si>
  <si>
    <t>№</t>
  </si>
  <si>
    <t>Район</t>
  </si>
  <si>
    <t>МБОУ СШ № 45</t>
  </si>
  <si>
    <t>МБОУ Гимназия № 7</t>
  </si>
  <si>
    <t>МБОУ Лицей № 3</t>
  </si>
  <si>
    <t>МБОУ Лицей № 2</t>
  </si>
  <si>
    <t>МБОУ СШ № 19</t>
  </si>
  <si>
    <t>Код ОУ по КИАСУО</t>
  </si>
  <si>
    <t>Чел.</t>
  </si>
  <si>
    <t>отметки по 5 -балльной шкале</t>
  </si>
  <si>
    <t>Биология, 9 кл.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</si>
  <si>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</si>
  <si>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</si>
  <si>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</si>
  <si>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</si>
  <si>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</si>
  <si>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</si>
  <si>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</si>
  <si>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чел.</t>
  </si>
  <si>
    <t>Среднее значение по городу принято: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</si>
  <si>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</si>
  <si>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</si>
  <si>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</si>
  <si>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</si>
  <si>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места</t>
  </si>
  <si>
    <t>Сумма мест</t>
  </si>
  <si>
    <t>ср. балл ОУ</t>
  </si>
  <si>
    <t>ср. балл по городу</t>
  </si>
  <si>
    <t xml:space="preserve">МАОУ Лицей № 7 </t>
  </si>
  <si>
    <t>МАОУ Гимназия № 9</t>
  </si>
  <si>
    <t>МБОУ СШ № 12</t>
  </si>
  <si>
    <t>МАОУ СШ № 32</t>
  </si>
  <si>
    <t>МАОУ СШ № 153</t>
  </si>
  <si>
    <t>МБОУ СШ № 8 "Созидание"</t>
  </si>
  <si>
    <t>МАОУ Гимназия № 15</t>
  </si>
  <si>
    <t>МБОУ СШ № 65</t>
  </si>
  <si>
    <t>МБОУ СШ № 79</t>
  </si>
  <si>
    <t>МАОУ Лицей № 12</t>
  </si>
  <si>
    <t xml:space="preserve">МАОУ "КУГ № 1 - Универс" </t>
  </si>
  <si>
    <t>МАОУ Лицей № 1</t>
  </si>
  <si>
    <t>МБОУ СШ № 21</t>
  </si>
  <si>
    <t>МАОУ Гимназия № 13 "Академ"</t>
  </si>
  <si>
    <t>МБОУ СШ № 73</t>
  </si>
  <si>
    <t>МБОУ СШ № 95</t>
  </si>
  <si>
    <t>МБОУ СШ № 92</t>
  </si>
  <si>
    <t>МАОУ Лицей № 9 "Лидер"</t>
  </si>
  <si>
    <t>МАОУ Гимназия № 14</t>
  </si>
  <si>
    <t xml:space="preserve"> МБОУ СШ № 34</t>
  </si>
  <si>
    <t xml:space="preserve"> МБОУ СШ № 42</t>
  </si>
  <si>
    <t xml:space="preserve"> МБОУ СШ № 62</t>
  </si>
  <si>
    <t xml:space="preserve"> МБОУ СШ № 76</t>
  </si>
  <si>
    <t xml:space="preserve"> МБОУ СШ № 78</t>
  </si>
  <si>
    <t xml:space="preserve"> МБОУ СШ № 93</t>
  </si>
  <si>
    <t xml:space="preserve"> МБОУ СШ № 97</t>
  </si>
  <si>
    <t>МАОУ СШ № 152</t>
  </si>
  <si>
    <t>МАОУ Гимназия № 2</t>
  </si>
  <si>
    <t>МБОУ СШ № 4</t>
  </si>
  <si>
    <t>МБОУ Гимназия  № 16</t>
  </si>
  <si>
    <t>МБОУ СШ № 27</t>
  </si>
  <si>
    <t>МБОУ СШ № 51</t>
  </si>
  <si>
    <t>МБОУ СШ № 25</t>
  </si>
  <si>
    <t>Расчётное среднее значение:</t>
  </si>
  <si>
    <t>Наименование ОУ (кратно)</t>
  </si>
  <si>
    <t>ср.балл ОУ</t>
  </si>
  <si>
    <t>ср.балл по городу</t>
  </si>
  <si>
    <t>место</t>
  </si>
  <si>
    <t>Расчётное среднее значение</t>
  </si>
  <si>
    <t xml:space="preserve">МБОУ СШ № 72 </t>
  </si>
  <si>
    <t>МБОУ СШ № 62</t>
  </si>
  <si>
    <t>МБОУ СШ № 97</t>
  </si>
  <si>
    <t>по городу Красноярску</t>
  </si>
  <si>
    <t>ЖЕЛЕЗНОДОРОЖНЫЙ РАЙОН</t>
  </si>
  <si>
    <t>КИРОВСКИЙ РАЙОН</t>
  </si>
  <si>
    <t>ЛЕНИНСКИЙ РАЙОН</t>
  </si>
  <si>
    <t>МАОУ Гимназия № 11</t>
  </si>
  <si>
    <t xml:space="preserve">МБОУ СШ № 86 </t>
  </si>
  <si>
    <t xml:space="preserve">МБОУ Школа-интернат № 1 </t>
  </si>
  <si>
    <t>ОКТЯБРЬСКИЙ РАЙОН</t>
  </si>
  <si>
    <t>СВЕРДЛОВСКИЙ РАЙОН</t>
  </si>
  <si>
    <t>СОВЕТСКИЙ РАЙОН</t>
  </si>
  <si>
    <t>ЦЕНТРАЛЬНЫЙ РАЙОН</t>
  </si>
  <si>
    <t>средний балл принят</t>
  </si>
  <si>
    <t>МБОУ Гимназия № 12 "М и Т"</t>
  </si>
  <si>
    <t xml:space="preserve">МБОУ СШ № 10 </t>
  </si>
  <si>
    <t xml:space="preserve">МБОУ СШ № 14 </t>
  </si>
  <si>
    <t>МБОУ СШ № 30</t>
  </si>
  <si>
    <t>МАОУ Гимназия № 3</t>
  </si>
  <si>
    <t>МАОУ СШ № 143</t>
  </si>
  <si>
    <t>МАОУ СШ № 145</t>
  </si>
  <si>
    <t>МАОУ СШ № 149</t>
  </si>
  <si>
    <t>МАОУ СШ № 150</t>
  </si>
  <si>
    <t xml:space="preserve">средний балл </t>
  </si>
  <si>
    <t>МБОУ СШ № 34</t>
  </si>
  <si>
    <t>МБОУ СШ № 42</t>
  </si>
  <si>
    <t>МБОУ СШ № 76</t>
  </si>
  <si>
    <t>МБОУ СШ № 78</t>
  </si>
  <si>
    <t>МБОУ СШ № 93</t>
  </si>
  <si>
    <t>Расчётное среднее значение среднего балла по ОУ</t>
  </si>
  <si>
    <t>Среднее значение среднего балла принято ГУО</t>
  </si>
  <si>
    <t>МАОУ СШ "Комплекс Покровский"</t>
  </si>
  <si>
    <t>МАОУ СШ № 154</t>
  </si>
  <si>
    <t>МАОУ СШ № 155</t>
  </si>
  <si>
    <t>МАОУ СШ № 157</t>
  </si>
  <si>
    <t>МБОУ Гимназия № 3</t>
  </si>
  <si>
    <t>МАОУ Лицей № 7</t>
  </si>
  <si>
    <t>МБОУ СШ № 86</t>
  </si>
  <si>
    <t>МБОУ СШ № 133</t>
  </si>
  <si>
    <t>МАОУ СШ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</si>
</sst>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b/>
      <sz val="11"/>
      <color theme="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55">
    <xf numFmtId="0" fontId="0" fillId="0" borderId="0"/>
    <xf numFmtId="0" fontId="14" fillId="0" borderId="0"/>
    <xf numFmtId="0" fontId="12" fillId="0" borderId="0"/>
    <xf numFmtId="0" fontId="15" fillId="0" borderId="0"/>
    <xf numFmtId="0" fontId="10" fillId="0" borderId="0"/>
    <xf numFmtId="0" fontId="14" fillId="0" borderId="0"/>
    <xf numFmtId="164" fontId="15" fillId="0" borderId="0" applyBorder="0" applyProtection="0"/>
    <xf numFmtId="0" fontId="10" fillId="0" borderId="0"/>
    <xf numFmtId="0" fontId="10" fillId="0" borderId="0"/>
    <xf numFmtId="44" fontId="22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5" fillId="0" borderId="0"/>
    <xf numFmtId="0" fontId="2" fillId="0" borderId="0"/>
    <xf numFmtId="0" fontId="2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</cellStyleXfs>
  <cellXfs count="962">
    <xf numFmtId="0" fontId="0" fillId="0" borderId="0" xfId="0"/>
    <xf numFmtId="0" fontId="16" fillId="0" borderId="0" xfId="2" applyFont="1" applyAlignment="1">
      <alignment wrapText="1"/>
    </xf>
    <xf numFmtId="0" fontId="16" fillId="0" borderId="0" xfId="2" applyFont="1"/>
    <xf numFmtId="0" fontId="16" fillId="0" borderId="0" xfId="2" applyFont="1" applyAlignment="1">
      <alignment horizontal="center" vertical="center"/>
    </xf>
    <xf numFmtId="0" fontId="16" fillId="0" borderId="0" xfId="2" applyFont="1" applyBorder="1"/>
    <xf numFmtId="0" fontId="11" fillId="0" borderId="1" xfId="2" applyFont="1" applyFill="1" applyBorder="1" applyAlignment="1" applyProtection="1">
      <alignment horizontal="left" vertical="top" wrapText="1"/>
      <protection locked="0"/>
    </xf>
    <xf numFmtId="0" fontId="20" fillId="0" borderId="2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0" fillId="0" borderId="0" xfId="4"/>
    <xf numFmtId="0" fontId="24" fillId="0" borderId="0" xfId="4" applyFont="1" applyAlignment="1">
      <alignment horizontal="left" vertical="top"/>
    </xf>
    <xf numFmtId="0" fontId="23" fillId="0" borderId="0" xfId="4" applyFont="1"/>
    <xf numFmtId="2" fontId="10" fillId="2" borderId="1" xfId="2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10" fillId="0" borderId="0" xfId="2" applyFont="1"/>
    <xf numFmtId="0" fontId="13" fillId="0" borderId="1" xfId="2" applyFont="1" applyBorder="1" applyAlignment="1">
      <alignment horizontal="right" vertical="center"/>
    </xf>
    <xf numFmtId="2" fontId="27" fillId="2" borderId="1" xfId="2" applyNumberFormat="1" applyFont="1" applyFill="1" applyBorder="1" applyAlignment="1">
      <alignment horizontal="right" vertical="center"/>
    </xf>
    <xf numFmtId="0" fontId="28" fillId="0" borderId="0" xfId="0" applyFont="1"/>
    <xf numFmtId="0" fontId="28" fillId="6" borderId="0" xfId="0" applyFont="1" applyFill="1"/>
    <xf numFmtId="2" fontId="18" fillId="3" borderId="1" xfId="4" applyNumberFormat="1" applyFont="1" applyFill="1" applyBorder="1" applyAlignment="1">
      <alignment horizontal="center" vertical="top"/>
    </xf>
    <xf numFmtId="0" fontId="10" fillId="0" borderId="6" xfId="2" applyFont="1" applyFill="1" applyBorder="1" applyAlignment="1" applyProtection="1">
      <alignment horizontal="left"/>
      <protection locked="0"/>
    </xf>
    <xf numFmtId="0" fontId="10" fillId="0" borderId="1" xfId="2" applyFont="1" applyFill="1" applyBorder="1" applyAlignment="1" applyProtection="1">
      <alignment horizontal="left"/>
      <protection locked="0"/>
    </xf>
    <xf numFmtId="0" fontId="10" fillId="0" borderId="11" xfId="2" applyFont="1" applyFill="1" applyBorder="1" applyAlignment="1" applyProtection="1">
      <alignment horizontal="left"/>
      <protection locked="0"/>
    </xf>
    <xf numFmtId="0" fontId="10" fillId="0" borderId="4" xfId="2" applyFont="1" applyFill="1" applyBorder="1" applyAlignment="1" applyProtection="1">
      <alignment horizontal="left"/>
      <protection locked="0"/>
    </xf>
    <xf numFmtId="0" fontId="10" fillId="0" borderId="2" xfId="2" applyFont="1" applyFill="1" applyBorder="1" applyAlignment="1" applyProtection="1">
      <alignment horizontal="left"/>
      <protection locked="0"/>
    </xf>
    <xf numFmtId="0" fontId="10" fillId="0" borderId="1" xfId="1" applyFont="1" applyFill="1" applyBorder="1" applyAlignment="1" applyProtection="1">
      <alignment horizontal="left"/>
      <protection locked="0"/>
    </xf>
    <xf numFmtId="2" fontId="18" fillId="7" borderId="1" xfId="0" applyNumberFormat="1" applyFont="1" applyFill="1" applyBorder="1" applyAlignment="1">
      <alignment horizontal="center" vertical="center"/>
    </xf>
    <xf numFmtId="2" fontId="18" fillId="7" borderId="4" xfId="0" applyNumberFormat="1" applyFont="1" applyFill="1" applyBorder="1" applyAlignment="1">
      <alignment horizontal="center" vertical="center"/>
    </xf>
    <xf numFmtId="2" fontId="18" fillId="8" borderId="4" xfId="0" applyNumberFormat="1" applyFont="1" applyFill="1" applyBorder="1" applyAlignment="1">
      <alignment horizontal="center" vertical="center"/>
    </xf>
    <xf numFmtId="2" fontId="18" fillId="7" borderId="4" xfId="0" applyNumberFormat="1" applyFont="1" applyFill="1" applyBorder="1" applyAlignment="1">
      <alignment horizontal="center"/>
    </xf>
    <xf numFmtId="0" fontId="20" fillId="0" borderId="45" xfId="0" applyFont="1" applyBorder="1" applyAlignment="1">
      <alignment horizontal="center" vertical="center"/>
    </xf>
    <xf numFmtId="2" fontId="10" fillId="2" borderId="4" xfId="2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10" fillId="0" borderId="4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8" fillId="0" borderId="29" xfId="0" applyFont="1" applyBorder="1" applyAlignment="1">
      <alignment horizontal="left" wrapText="1"/>
    </xf>
    <xf numFmtId="0" fontId="18" fillId="0" borderId="4" xfId="0" applyFont="1" applyBorder="1" applyAlignment="1">
      <alignment horizontal="left"/>
    </xf>
    <xf numFmtId="0" fontId="18" fillId="0" borderId="33" xfId="0" applyFont="1" applyBorder="1" applyAlignment="1">
      <alignment horizontal="left" wrapText="1"/>
    </xf>
    <xf numFmtId="0" fontId="18" fillId="0" borderId="25" xfId="0" applyFont="1" applyBorder="1" applyAlignment="1">
      <alignment horizontal="left" wrapText="1"/>
    </xf>
    <xf numFmtId="0" fontId="10" fillId="0" borderId="1" xfId="2" applyFont="1" applyFill="1" applyBorder="1" applyAlignment="1" applyProtection="1">
      <alignment horizontal="left" vertical="top" wrapText="1"/>
      <protection locked="0"/>
    </xf>
    <xf numFmtId="0" fontId="10" fillId="0" borderId="2" xfId="2" applyFont="1" applyFill="1" applyBorder="1" applyAlignment="1" applyProtection="1">
      <alignment horizontal="left" vertical="top" wrapText="1"/>
      <protection locked="0"/>
    </xf>
    <xf numFmtId="0" fontId="10" fillId="0" borderId="6" xfId="2" applyFont="1" applyFill="1" applyBorder="1" applyAlignment="1" applyProtection="1">
      <alignment horizontal="left" vertical="top" wrapText="1"/>
      <protection locked="0"/>
    </xf>
    <xf numFmtId="0" fontId="18" fillId="0" borderId="1" xfId="2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/>
    </xf>
    <xf numFmtId="0" fontId="18" fillId="0" borderId="6" xfId="0" applyFont="1" applyBorder="1" applyAlignment="1">
      <alignment horizontal="left" wrapText="1"/>
    </xf>
    <xf numFmtId="0" fontId="10" fillId="2" borderId="3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8" fillId="0" borderId="33" xfId="2" applyFont="1" applyFill="1" applyBorder="1" applyAlignment="1">
      <alignment horizontal="left" wrapText="1"/>
    </xf>
    <xf numFmtId="0" fontId="18" fillId="0" borderId="33" xfId="0" applyFont="1" applyBorder="1" applyAlignment="1">
      <alignment horizontal="left"/>
    </xf>
    <xf numFmtId="0" fontId="18" fillId="9" borderId="1" xfId="0" applyFont="1" applyFill="1" applyBorder="1" applyAlignment="1">
      <alignment horizontal="left" wrapText="1"/>
    </xf>
    <xf numFmtId="2" fontId="18" fillId="7" borderId="44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left" wrapText="1"/>
    </xf>
    <xf numFmtId="0" fontId="10" fillId="0" borderId="33" xfId="2" applyFont="1" applyFill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>
      <alignment horizontal="right"/>
    </xf>
    <xf numFmtId="2" fontId="18" fillId="7" borderId="6" xfId="0" applyNumberFormat="1" applyFont="1" applyFill="1" applyBorder="1" applyAlignment="1">
      <alignment horizontal="center" vertical="center"/>
    </xf>
    <xf numFmtId="2" fontId="18" fillId="3" borderId="6" xfId="4" applyNumberFormat="1" applyFont="1" applyFill="1" applyBorder="1" applyAlignment="1">
      <alignment horizontal="center" vertical="top"/>
    </xf>
    <xf numFmtId="0" fontId="18" fillId="0" borderId="25" xfId="0" applyFont="1" applyBorder="1" applyAlignment="1">
      <alignment horizontal="right"/>
    </xf>
    <xf numFmtId="2" fontId="18" fillId="7" borderId="29" xfId="0" applyNumberFormat="1" applyFont="1" applyFill="1" applyBorder="1" applyAlignment="1">
      <alignment horizontal="center" vertical="center"/>
    </xf>
    <xf numFmtId="2" fontId="18" fillId="3" borderId="11" xfId="4" applyNumberFormat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left" wrapText="1"/>
    </xf>
    <xf numFmtId="2" fontId="18" fillId="7" borderId="34" xfId="0" applyNumberFormat="1" applyFont="1" applyFill="1" applyBorder="1" applyAlignment="1">
      <alignment horizontal="center" vertical="center"/>
    </xf>
    <xf numFmtId="2" fontId="18" fillId="3" borderId="2" xfId="4" applyNumberFormat="1" applyFont="1" applyFill="1" applyBorder="1" applyAlignment="1">
      <alignment horizontal="center" vertical="top"/>
    </xf>
    <xf numFmtId="0" fontId="18" fillId="0" borderId="43" xfId="0" applyFont="1" applyBorder="1" applyAlignment="1">
      <alignment horizontal="right"/>
    </xf>
    <xf numFmtId="2" fontId="18" fillId="3" borderId="4" xfId="4" applyNumberFormat="1" applyFont="1" applyFill="1" applyBorder="1" applyAlignment="1">
      <alignment horizontal="center" vertical="top"/>
    </xf>
    <xf numFmtId="0" fontId="18" fillId="0" borderId="33" xfId="0" applyFont="1" applyBorder="1" applyAlignment="1">
      <alignment horizontal="right"/>
    </xf>
    <xf numFmtId="0" fontId="10" fillId="2" borderId="11" xfId="0" applyFont="1" applyFill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0" fillId="2" borderId="46" xfId="0" applyFont="1" applyFill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8" fillId="0" borderId="11" xfId="0" applyFont="1" applyBorder="1" applyAlignment="1">
      <alignment horizontal="left"/>
    </xf>
    <xf numFmtId="0" fontId="10" fillId="2" borderId="43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left"/>
    </xf>
    <xf numFmtId="0" fontId="10" fillId="2" borderId="40" xfId="0" applyFont="1" applyFill="1" applyBorder="1" applyAlignment="1">
      <alignment horizontal="left" wrapText="1"/>
    </xf>
    <xf numFmtId="0" fontId="18" fillId="0" borderId="3" xfId="2" applyFont="1" applyFill="1" applyBorder="1" applyAlignment="1">
      <alignment horizontal="left" wrapText="1"/>
    </xf>
    <xf numFmtId="0" fontId="11" fillId="0" borderId="3" xfId="2" applyFont="1" applyFill="1" applyBorder="1" applyAlignment="1" applyProtection="1">
      <alignment horizontal="left" vertical="top" wrapText="1"/>
      <protection locked="0"/>
    </xf>
    <xf numFmtId="0" fontId="10" fillId="0" borderId="3" xfId="2" applyFont="1" applyFill="1" applyBorder="1" applyAlignment="1" applyProtection="1">
      <alignment horizontal="left" vertical="top" wrapText="1"/>
      <protection locked="0"/>
    </xf>
    <xf numFmtId="0" fontId="18" fillId="0" borderId="40" xfId="0" applyFont="1" applyBorder="1" applyAlignment="1">
      <alignment horizontal="left" wrapText="1"/>
    </xf>
    <xf numFmtId="0" fontId="10" fillId="0" borderId="33" xfId="0" applyFont="1" applyFill="1" applyBorder="1" applyAlignment="1">
      <alignment horizontal="left" wrapText="1"/>
    </xf>
    <xf numFmtId="0" fontId="18" fillId="0" borderId="43" xfId="0" applyFont="1" applyBorder="1" applyAlignment="1">
      <alignment horizontal="left" wrapText="1"/>
    </xf>
    <xf numFmtId="0" fontId="10" fillId="2" borderId="25" xfId="0" applyFont="1" applyFill="1" applyBorder="1" applyAlignment="1">
      <alignment horizontal="left" wrapText="1"/>
    </xf>
    <xf numFmtId="0" fontId="18" fillId="0" borderId="40" xfId="0" applyFont="1" applyBorder="1" applyAlignment="1">
      <alignment horizontal="left"/>
    </xf>
    <xf numFmtId="0" fontId="18" fillId="9" borderId="3" xfId="0" applyFont="1" applyFill="1" applyBorder="1" applyAlignment="1">
      <alignment horizontal="left" wrapText="1"/>
    </xf>
    <xf numFmtId="0" fontId="10" fillId="2" borderId="5" xfId="2" applyFont="1" applyFill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top"/>
    </xf>
    <xf numFmtId="0" fontId="10" fillId="2" borderId="8" xfId="2" applyFont="1" applyFill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top"/>
    </xf>
    <xf numFmtId="0" fontId="10" fillId="2" borderId="18" xfId="2" applyFont="1" applyFill="1" applyBorder="1" applyAlignment="1">
      <alignment horizontal="center" vertical="center" wrapText="1"/>
    </xf>
    <xf numFmtId="0" fontId="10" fillId="0" borderId="19" xfId="4" applyFont="1" applyBorder="1" applyAlignment="1">
      <alignment horizontal="center" vertical="top"/>
    </xf>
    <xf numFmtId="0" fontId="10" fillId="2" borderId="10" xfId="2" applyFont="1" applyFill="1" applyBorder="1" applyAlignment="1">
      <alignment horizontal="center" vertical="center" wrapText="1"/>
    </xf>
    <xf numFmtId="0" fontId="10" fillId="0" borderId="12" xfId="4" applyFont="1" applyBorder="1" applyAlignment="1">
      <alignment horizontal="center" vertical="top"/>
    </xf>
    <xf numFmtId="0" fontId="10" fillId="2" borderId="16" xfId="2" applyFont="1" applyFill="1" applyBorder="1" applyAlignment="1">
      <alignment horizontal="center" vertical="center" wrapText="1"/>
    </xf>
    <xf numFmtId="0" fontId="10" fillId="0" borderId="17" xfId="4" applyFont="1" applyBorder="1" applyAlignment="1">
      <alignment horizontal="center" vertical="top"/>
    </xf>
    <xf numFmtId="0" fontId="10" fillId="0" borderId="5" xfId="4" applyFont="1" applyFill="1" applyBorder="1" applyAlignment="1">
      <alignment horizontal="center"/>
    </xf>
    <xf numFmtId="0" fontId="10" fillId="0" borderId="7" xfId="4" applyNumberFormat="1" applyFont="1" applyBorder="1" applyAlignment="1">
      <alignment horizontal="center"/>
    </xf>
    <xf numFmtId="0" fontId="10" fillId="0" borderId="8" xfId="4" applyFont="1" applyFill="1" applyBorder="1" applyAlignment="1">
      <alignment horizontal="center"/>
    </xf>
    <xf numFmtId="0" fontId="10" fillId="0" borderId="9" xfId="4" applyNumberFormat="1" applyFont="1" applyBorder="1" applyAlignment="1">
      <alignment horizontal="center"/>
    </xf>
    <xf numFmtId="0" fontId="10" fillId="0" borderId="8" xfId="4" applyFont="1" applyBorder="1" applyAlignment="1">
      <alignment horizontal="center"/>
    </xf>
    <xf numFmtId="0" fontId="17" fillId="0" borderId="8" xfId="4" applyFont="1" applyBorder="1" applyAlignment="1">
      <alignment horizontal="center"/>
    </xf>
    <xf numFmtId="0" fontId="10" fillId="0" borderId="18" xfId="4" applyFont="1" applyBorder="1" applyAlignment="1">
      <alignment horizontal="center"/>
    </xf>
    <xf numFmtId="0" fontId="10" fillId="0" borderId="19" xfId="4" applyNumberFormat="1" applyFont="1" applyBorder="1" applyAlignment="1">
      <alignment horizontal="center"/>
    </xf>
    <xf numFmtId="0" fontId="10" fillId="0" borderId="5" xfId="4" applyFont="1" applyBorder="1" applyAlignment="1">
      <alignment horizontal="center"/>
    </xf>
    <xf numFmtId="0" fontId="10" fillId="0" borderId="10" xfId="4" applyFont="1" applyBorder="1" applyAlignment="1">
      <alignment horizontal="center"/>
    </xf>
    <xf numFmtId="0" fontId="10" fillId="0" borderId="12" xfId="4" applyNumberFormat="1" applyFont="1" applyBorder="1" applyAlignment="1">
      <alignment horizontal="center"/>
    </xf>
    <xf numFmtId="0" fontId="10" fillId="0" borderId="16" xfId="4" applyFont="1" applyFill="1" applyBorder="1" applyAlignment="1">
      <alignment horizontal="center"/>
    </xf>
    <xf numFmtId="0" fontId="10" fillId="0" borderId="17" xfId="4" applyNumberFormat="1" applyFont="1" applyBorder="1" applyAlignment="1">
      <alignment horizontal="center"/>
    </xf>
    <xf numFmtId="0" fontId="10" fillId="0" borderId="10" xfId="4" applyFont="1" applyFill="1" applyBorder="1" applyAlignment="1">
      <alignment horizontal="center"/>
    </xf>
    <xf numFmtId="0" fontId="10" fillId="0" borderId="16" xfId="4" applyFont="1" applyBorder="1" applyAlignment="1">
      <alignment horizontal="center"/>
    </xf>
    <xf numFmtId="0" fontId="17" fillId="0" borderId="8" xfId="5" applyFont="1" applyFill="1" applyBorder="1" applyAlignment="1">
      <alignment horizontal="center"/>
    </xf>
    <xf numFmtId="0" fontId="10" fillId="0" borderId="18" xfId="4" applyFont="1" applyFill="1" applyBorder="1" applyAlignment="1">
      <alignment horizontal="center"/>
    </xf>
    <xf numFmtId="0" fontId="10" fillId="0" borderId="37" xfId="4" applyFont="1" applyBorder="1" applyAlignment="1">
      <alignment horizontal="right"/>
    </xf>
    <xf numFmtId="0" fontId="10" fillId="0" borderId="51" xfId="4" applyFont="1" applyBorder="1" applyAlignment="1">
      <alignment horizontal="right"/>
    </xf>
    <xf numFmtId="0" fontId="10" fillId="0" borderId="52" xfId="4" applyFont="1" applyBorder="1" applyAlignment="1">
      <alignment horizontal="right"/>
    </xf>
    <xf numFmtId="0" fontId="10" fillId="0" borderId="53" xfId="4" applyFont="1" applyBorder="1" applyAlignment="1">
      <alignment horizontal="right"/>
    </xf>
    <xf numFmtId="0" fontId="10" fillId="0" borderId="54" xfId="4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19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0" fontId="29" fillId="0" borderId="0" xfId="2" applyFont="1" applyBorder="1" applyAlignment="1">
      <alignment horizontal="right" vertical="top"/>
    </xf>
    <xf numFmtId="2" fontId="27" fillId="0" borderId="0" xfId="4" applyNumberFormat="1" applyFont="1" applyBorder="1" applyAlignment="1">
      <alignment horizontal="right" vertical="top"/>
    </xf>
    <xf numFmtId="0" fontId="26" fillId="3" borderId="0" xfId="4" applyFont="1" applyFill="1" applyBorder="1" applyAlignment="1">
      <alignment horizontal="left" vertical="top"/>
    </xf>
    <xf numFmtId="0" fontId="26" fillId="3" borderId="0" xfId="4" applyFont="1" applyFill="1" applyBorder="1" applyAlignment="1">
      <alignment horizontal="right" vertical="top"/>
    </xf>
    <xf numFmtId="0" fontId="30" fillId="0" borderId="0" xfId="4" applyFont="1" applyBorder="1" applyAlignment="1">
      <alignment horizontal="right" vertical="top"/>
    </xf>
    <xf numFmtId="2" fontId="26" fillId="3" borderId="0" xfId="4" applyNumberFormat="1" applyFont="1" applyFill="1" applyBorder="1" applyAlignment="1">
      <alignment horizontal="right" vertical="top"/>
    </xf>
    <xf numFmtId="0" fontId="27" fillId="0" borderId="0" xfId="4" applyNumberFormat="1" applyFont="1" applyBorder="1" applyAlignment="1">
      <alignment horizontal="left" vertical="top"/>
    </xf>
    <xf numFmtId="0" fontId="10" fillId="2" borderId="28" xfId="2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8" fillId="0" borderId="46" xfId="0" applyFont="1" applyBorder="1" applyAlignment="1">
      <alignment horizontal="left" wrapText="1"/>
    </xf>
    <xf numFmtId="0" fontId="19" fillId="0" borderId="3" xfId="2" applyFont="1" applyFill="1" applyBorder="1" applyAlignment="1">
      <alignment horizontal="left" wrapText="1"/>
    </xf>
    <xf numFmtId="0" fontId="10" fillId="0" borderId="40" xfId="0" applyFont="1" applyBorder="1" applyAlignment="1">
      <alignment horizontal="left" wrapText="1"/>
    </xf>
    <xf numFmtId="0" fontId="18" fillId="0" borderId="40" xfId="2" applyFont="1" applyFill="1" applyBorder="1" applyAlignment="1">
      <alignment horizontal="left" wrapText="1"/>
    </xf>
    <xf numFmtId="0" fontId="18" fillId="0" borderId="25" xfId="0" applyFont="1" applyBorder="1" applyAlignment="1">
      <alignment horizontal="left"/>
    </xf>
    <xf numFmtId="0" fontId="10" fillId="0" borderId="8" xfId="2" applyFont="1" applyFill="1" applyBorder="1" applyAlignment="1" applyProtection="1">
      <alignment horizontal="left"/>
      <protection locked="0"/>
    </xf>
    <xf numFmtId="0" fontId="10" fillId="0" borderId="10" xfId="2" applyFont="1" applyFill="1" applyBorder="1" applyAlignment="1" applyProtection="1">
      <alignment horizontal="left"/>
      <protection locked="0"/>
    </xf>
    <xf numFmtId="0" fontId="10" fillId="0" borderId="5" xfId="2" applyFont="1" applyFill="1" applyBorder="1" applyAlignment="1" applyProtection="1">
      <alignment horizontal="left"/>
      <protection locked="0"/>
    </xf>
    <xf numFmtId="0" fontId="10" fillId="0" borderId="18" xfId="2" applyFont="1" applyFill="1" applyBorder="1" applyAlignment="1" applyProtection="1">
      <alignment horizontal="left"/>
      <protection locked="0"/>
    </xf>
    <xf numFmtId="0" fontId="10" fillId="0" borderId="8" xfId="1" applyFont="1" applyFill="1" applyBorder="1" applyAlignment="1" applyProtection="1">
      <alignment horizontal="left"/>
      <protection locked="0"/>
    </xf>
    <xf numFmtId="0" fontId="10" fillId="0" borderId="16" xfId="2" applyFont="1" applyFill="1" applyBorder="1" applyAlignment="1" applyProtection="1">
      <alignment horizontal="left"/>
      <protection locked="0"/>
    </xf>
    <xf numFmtId="0" fontId="18" fillId="0" borderId="2" xfId="2" applyFont="1" applyFill="1" applyBorder="1" applyAlignment="1">
      <alignment horizontal="left" wrapText="1"/>
    </xf>
    <xf numFmtId="0" fontId="10" fillId="0" borderId="23" xfId="4" applyNumberFormat="1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20" fillId="0" borderId="30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0" fillId="0" borderId="5" xfId="0" applyBorder="1"/>
    <xf numFmtId="0" fontId="9" fillId="2" borderId="37" xfId="0" applyFont="1" applyFill="1" applyBorder="1" applyAlignment="1">
      <alignment horizontal="right"/>
    </xf>
    <xf numFmtId="2" fontId="0" fillId="0" borderId="0" xfId="0" applyNumberFormat="1"/>
    <xf numFmtId="0" fontId="0" fillId="0" borderId="8" xfId="0" applyBorder="1"/>
    <xf numFmtId="0" fontId="9" fillId="2" borderId="51" xfId="0" applyFont="1" applyFill="1" applyBorder="1" applyAlignment="1">
      <alignment horizontal="right"/>
    </xf>
    <xf numFmtId="2" fontId="0" fillId="2" borderId="0" xfId="0" applyNumberFormat="1" applyFill="1"/>
    <xf numFmtId="0" fontId="9" fillId="2" borderId="54" xfId="0" applyFont="1" applyFill="1" applyBorder="1" applyAlignment="1">
      <alignment horizontal="right"/>
    </xf>
    <xf numFmtId="0" fontId="0" fillId="0" borderId="10" xfId="0" applyBorder="1"/>
    <xf numFmtId="0" fontId="9" fillId="2" borderId="53" xfId="0" applyFont="1" applyFill="1" applyBorder="1" applyAlignment="1">
      <alignment horizontal="right"/>
    </xf>
    <xf numFmtId="0" fontId="0" fillId="0" borderId="16" xfId="0" applyBorder="1"/>
    <xf numFmtId="0" fontId="27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2" fontId="27" fillId="0" borderId="0" xfId="0" applyNumberFormat="1" applyFont="1"/>
    <xf numFmtId="2" fontId="13" fillId="0" borderId="0" xfId="0" applyNumberFormat="1" applyFont="1" applyFill="1" applyBorder="1"/>
    <xf numFmtId="2" fontId="18" fillId="7" borderId="11" xfId="0" applyNumberFormat="1" applyFont="1" applyFill="1" applyBorder="1" applyAlignment="1">
      <alignment horizontal="center" vertical="center"/>
    </xf>
    <xf numFmtId="0" fontId="18" fillId="0" borderId="6" xfId="2" applyFont="1" applyFill="1" applyBorder="1" applyAlignment="1">
      <alignment horizontal="left" wrapText="1"/>
    </xf>
    <xf numFmtId="0" fontId="0" fillId="0" borderId="18" xfId="0" applyBorder="1"/>
    <xf numFmtId="0" fontId="8" fillId="0" borderId="1" xfId="2" applyFont="1" applyFill="1" applyBorder="1"/>
    <xf numFmtId="0" fontId="21" fillId="0" borderId="0" xfId="2" applyFont="1" applyAlignment="1">
      <alignment horizontal="center"/>
    </xf>
    <xf numFmtId="0" fontId="13" fillId="0" borderId="3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1" fillId="0" borderId="0" xfId="2" applyFont="1" applyAlignment="1"/>
    <xf numFmtId="0" fontId="10" fillId="0" borderId="2" xfId="0" applyFont="1" applyBorder="1" applyAlignment="1">
      <alignment horizontal="left" wrapText="1"/>
    </xf>
    <xf numFmtId="0" fontId="20" fillId="0" borderId="61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right"/>
    </xf>
    <xf numFmtId="0" fontId="31" fillId="0" borderId="61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/>
    </xf>
    <xf numFmtId="0" fontId="20" fillId="0" borderId="61" xfId="0" applyFont="1" applyBorder="1" applyAlignment="1">
      <alignment horizontal="left" vertical="center" wrapText="1"/>
    </xf>
    <xf numFmtId="0" fontId="20" fillId="0" borderId="61" xfId="0" applyFont="1" applyBorder="1" applyAlignment="1">
      <alignment horizontal="left" vertical="center"/>
    </xf>
    <xf numFmtId="0" fontId="20" fillId="0" borderId="42" xfId="0" applyFont="1" applyBorder="1" applyAlignment="1">
      <alignment horizontal="left" vertical="center"/>
    </xf>
    <xf numFmtId="0" fontId="20" fillId="0" borderId="62" xfId="0" applyFont="1" applyBorder="1" applyAlignment="1">
      <alignment horizontal="left" vertical="center" wrapText="1"/>
    </xf>
    <xf numFmtId="2" fontId="13" fillId="2" borderId="62" xfId="2" applyNumberFormat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wrapText="1"/>
    </xf>
    <xf numFmtId="0" fontId="20" fillId="0" borderId="64" xfId="2" applyFont="1" applyFill="1" applyBorder="1" applyAlignment="1">
      <alignment horizontal="left" vertical="center" wrapText="1"/>
    </xf>
    <xf numFmtId="0" fontId="13" fillId="0" borderId="61" xfId="0" applyFont="1" applyBorder="1" applyAlignment="1">
      <alignment horizontal="left" vertical="center" wrapText="1"/>
    </xf>
    <xf numFmtId="0" fontId="10" fillId="2" borderId="4" xfId="2" applyFont="1" applyFill="1" applyBorder="1" applyAlignment="1">
      <alignment horizontal="right" vertical="center" wrapText="1"/>
    </xf>
    <xf numFmtId="0" fontId="10" fillId="2" borderId="1" xfId="2" applyFont="1" applyFill="1" applyBorder="1" applyAlignment="1">
      <alignment horizontal="right" vertical="center" wrapText="1"/>
    </xf>
    <xf numFmtId="2" fontId="10" fillId="2" borderId="9" xfId="2" applyNumberFormat="1" applyFont="1" applyFill="1" applyBorder="1" applyAlignment="1">
      <alignment horizontal="right" vertical="center"/>
    </xf>
    <xf numFmtId="0" fontId="10" fillId="2" borderId="11" xfId="2" applyFont="1" applyFill="1" applyBorder="1" applyAlignment="1">
      <alignment horizontal="right" vertical="center" wrapText="1"/>
    </xf>
    <xf numFmtId="2" fontId="10" fillId="2" borderId="12" xfId="2" applyNumberFormat="1" applyFont="1" applyFill="1" applyBorder="1" applyAlignment="1">
      <alignment horizontal="right" vertical="center"/>
    </xf>
    <xf numFmtId="2" fontId="10" fillId="2" borderId="17" xfId="2" applyNumberFormat="1" applyFont="1" applyFill="1" applyBorder="1" applyAlignment="1">
      <alignment horizontal="right" vertical="center"/>
    </xf>
    <xf numFmtId="0" fontId="10" fillId="2" borderId="2" xfId="2" applyFont="1" applyFill="1" applyBorder="1" applyAlignment="1">
      <alignment horizontal="right" vertical="center" wrapText="1"/>
    </xf>
    <xf numFmtId="2" fontId="10" fillId="2" borderId="19" xfId="2" applyNumberFormat="1" applyFont="1" applyFill="1" applyBorder="1" applyAlignment="1">
      <alignment horizontal="right" vertical="center"/>
    </xf>
    <xf numFmtId="0" fontId="10" fillId="2" borderId="6" xfId="2" applyFont="1" applyFill="1" applyBorder="1" applyAlignment="1">
      <alignment horizontal="right" vertical="center" wrapText="1"/>
    </xf>
    <xf numFmtId="2" fontId="10" fillId="2" borderId="7" xfId="2" applyNumberFormat="1" applyFont="1" applyFill="1" applyBorder="1" applyAlignment="1">
      <alignment horizontal="right" vertical="center"/>
    </xf>
    <xf numFmtId="2" fontId="17" fillId="2" borderId="9" xfId="2" applyNumberFormat="1" applyFont="1" applyFill="1" applyBorder="1" applyAlignment="1">
      <alignment horizontal="right" vertical="center"/>
    </xf>
    <xf numFmtId="2" fontId="17" fillId="2" borderId="19" xfId="2" applyNumberFormat="1" applyFont="1" applyFill="1" applyBorder="1" applyAlignment="1">
      <alignment horizontal="right" vertical="center"/>
    </xf>
    <xf numFmtId="2" fontId="6" fillId="10" borderId="1" xfId="14" applyNumberFormat="1" applyFont="1" applyFill="1" applyBorder="1" applyAlignment="1">
      <alignment horizontal="center" vertical="center"/>
    </xf>
    <xf numFmtId="2" fontId="6" fillId="10" borderId="1" xfId="14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wrapText="1"/>
    </xf>
    <xf numFmtId="0" fontId="28" fillId="11" borderId="0" xfId="0" applyFont="1" applyFill="1"/>
    <xf numFmtId="0" fontId="28" fillId="12" borderId="0" xfId="0" applyFont="1" applyFill="1"/>
    <xf numFmtId="0" fontId="6" fillId="0" borderId="1" xfId="2" applyFont="1" applyFill="1" applyBorder="1" applyAlignment="1" applyProtection="1">
      <alignment horizontal="left" vertical="top" wrapText="1"/>
      <protection locked="0"/>
    </xf>
    <xf numFmtId="0" fontId="10" fillId="0" borderId="29" xfId="2" applyFont="1" applyFill="1" applyBorder="1" applyAlignment="1" applyProtection="1">
      <alignment horizontal="left"/>
      <protection locked="0"/>
    </xf>
    <xf numFmtId="0" fontId="10" fillId="0" borderId="4" xfId="2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left" wrapText="1"/>
    </xf>
    <xf numFmtId="0" fontId="10" fillId="2" borderId="65" xfId="0" applyFont="1" applyFill="1" applyBorder="1" applyAlignment="1">
      <alignment horizontal="left" wrapText="1"/>
    </xf>
    <xf numFmtId="2" fontId="6" fillId="10" borderId="9" xfId="14" applyNumberFormat="1" applyFont="1" applyFill="1" applyBorder="1" applyAlignment="1">
      <alignment horizontal="right" vertical="center"/>
    </xf>
    <xf numFmtId="0" fontId="6" fillId="0" borderId="1" xfId="2" applyFont="1" applyFill="1" applyBorder="1"/>
    <xf numFmtId="0" fontId="6" fillId="2" borderId="1" xfId="2" applyFont="1" applyFill="1" applyBorder="1" applyAlignment="1">
      <alignment horizontal="right" vertical="center" wrapText="1"/>
    </xf>
    <xf numFmtId="2" fontId="6" fillId="2" borderId="9" xfId="2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left" wrapText="1"/>
    </xf>
    <xf numFmtId="0" fontId="26" fillId="0" borderId="0" xfId="0" applyFont="1" applyBorder="1" applyAlignment="1">
      <alignment horizontal="right" vertical="top"/>
    </xf>
    <xf numFmtId="2" fontId="31" fillId="0" borderId="62" xfId="0" applyNumberFormat="1" applyFont="1" applyBorder="1" applyAlignment="1">
      <alignment horizontal="center" vertical="center" wrapText="1"/>
    </xf>
    <xf numFmtId="0" fontId="6" fillId="0" borderId="4" xfId="2" applyFont="1" applyBorder="1"/>
    <xf numFmtId="0" fontId="6" fillId="0" borderId="33" xfId="0" applyFont="1" applyBorder="1" applyAlignment="1">
      <alignment horizontal="left" wrapText="1"/>
    </xf>
    <xf numFmtId="0" fontId="19" fillId="0" borderId="6" xfId="2" applyFont="1" applyFill="1" applyBorder="1" applyAlignment="1">
      <alignment horizontal="left" wrapText="1"/>
    </xf>
    <xf numFmtId="0" fontId="19" fillId="0" borderId="4" xfId="2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4" xfId="2" applyFont="1" applyFill="1" applyBorder="1" applyAlignment="1" applyProtection="1">
      <alignment horizontal="left" vertical="top" wrapText="1"/>
      <protection locked="0"/>
    </xf>
    <xf numFmtId="0" fontId="18" fillId="0" borderId="4" xfId="2" applyFont="1" applyFill="1" applyBorder="1" applyAlignment="1">
      <alignment horizontal="left" wrapText="1"/>
    </xf>
    <xf numFmtId="0" fontId="6" fillId="0" borderId="33" xfId="2" applyFont="1" applyBorder="1"/>
    <xf numFmtId="0" fontId="6" fillId="2" borderId="4" xfId="0" applyFont="1" applyFill="1" applyBorder="1" applyAlignment="1">
      <alignment horizontal="left" wrapText="1"/>
    </xf>
    <xf numFmtId="0" fontId="6" fillId="2" borderId="33" xfId="0" applyFont="1" applyFill="1" applyBorder="1" applyAlignment="1">
      <alignment horizontal="left" wrapText="1"/>
    </xf>
    <xf numFmtId="0" fontId="18" fillId="0" borderId="32" xfId="0" applyFont="1" applyBorder="1" applyAlignment="1">
      <alignment horizontal="left" wrapText="1"/>
    </xf>
    <xf numFmtId="0" fontId="10" fillId="2" borderId="35" xfId="0" applyFont="1" applyFill="1" applyBorder="1" applyAlignment="1">
      <alignment horizontal="left" wrapText="1"/>
    </xf>
    <xf numFmtId="0" fontId="10" fillId="0" borderId="32" xfId="2" applyFont="1" applyFill="1" applyBorder="1" applyAlignment="1" applyProtection="1">
      <alignment horizontal="left" vertical="top" wrapText="1"/>
      <protection locked="0"/>
    </xf>
    <xf numFmtId="0" fontId="10" fillId="0" borderId="29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10" fillId="0" borderId="11" xfId="4" applyFont="1" applyBorder="1" applyAlignment="1">
      <alignment horizontal="right"/>
    </xf>
    <xf numFmtId="0" fontId="20" fillId="0" borderId="29" xfId="0" applyFont="1" applyBorder="1" applyAlignment="1">
      <alignment horizontal="center" vertical="center"/>
    </xf>
    <xf numFmtId="0" fontId="18" fillId="0" borderId="59" xfId="0" applyFont="1" applyBorder="1" applyAlignment="1">
      <alignment horizontal="right"/>
    </xf>
    <xf numFmtId="0" fontId="10" fillId="2" borderId="29" xfId="2" applyFont="1" applyFill="1" applyBorder="1" applyAlignment="1">
      <alignment horizontal="right" vertical="center" wrapText="1"/>
    </xf>
    <xf numFmtId="0" fontId="10" fillId="0" borderId="55" xfId="0" applyFont="1" applyBorder="1" applyAlignment="1">
      <alignment horizontal="left" wrapText="1"/>
    </xf>
    <xf numFmtId="0" fontId="18" fillId="0" borderId="69" xfId="0" applyFont="1" applyBorder="1" applyAlignment="1">
      <alignment horizontal="left" wrapText="1"/>
    </xf>
    <xf numFmtId="0" fontId="6" fillId="2" borderId="43" xfId="0" applyFont="1" applyFill="1" applyBorder="1" applyAlignment="1">
      <alignment horizontal="left" wrapText="1"/>
    </xf>
    <xf numFmtId="0" fontId="10" fillId="2" borderId="70" xfId="0" applyFont="1" applyFill="1" applyBorder="1" applyAlignment="1">
      <alignment horizontal="left" wrapText="1"/>
    </xf>
    <xf numFmtId="0" fontId="20" fillId="0" borderId="67" xfId="0" applyFont="1" applyBorder="1" applyAlignment="1">
      <alignment horizontal="center" vertical="center"/>
    </xf>
    <xf numFmtId="0" fontId="10" fillId="0" borderId="25" xfId="2" applyFont="1" applyFill="1" applyBorder="1" applyAlignment="1" applyProtection="1">
      <alignment horizontal="left" vertical="top" wrapText="1"/>
      <protection locked="0"/>
    </xf>
    <xf numFmtId="0" fontId="11" fillId="0" borderId="33" xfId="2" applyFont="1" applyFill="1" applyBorder="1" applyAlignment="1" applyProtection="1">
      <alignment horizontal="left" vertical="top" wrapText="1"/>
      <protection locked="0"/>
    </xf>
    <xf numFmtId="0" fontId="18" fillId="0" borderId="55" xfId="0" applyFont="1" applyBorder="1" applyAlignment="1">
      <alignment horizontal="left" wrapText="1"/>
    </xf>
    <xf numFmtId="0" fontId="18" fillId="0" borderId="43" xfId="2" applyFont="1" applyFill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6" fillId="2" borderId="25" xfId="0" applyFont="1" applyFill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2" fontId="18" fillId="0" borderId="6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18" fillId="0" borderId="37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0" fillId="0" borderId="53" xfId="4" applyFont="1" applyBorder="1" applyAlignment="1">
      <alignment horizontal="center"/>
    </xf>
    <xf numFmtId="0" fontId="25" fillId="0" borderId="36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wrapText="1"/>
    </xf>
    <xf numFmtId="0" fontId="25" fillId="0" borderId="22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wrapText="1"/>
    </xf>
    <xf numFmtId="0" fontId="18" fillId="0" borderId="2" xfId="0" applyFont="1" applyBorder="1" applyAlignment="1">
      <alignment horizontal="left"/>
    </xf>
    <xf numFmtId="0" fontId="18" fillId="0" borderId="37" xfId="0" applyFont="1" applyBorder="1" applyAlignment="1">
      <alignment horizontal="center" wrapText="1"/>
    </xf>
    <xf numFmtId="0" fontId="10" fillId="0" borderId="54" xfId="0" applyFont="1" applyBorder="1" applyAlignment="1">
      <alignment horizontal="center" wrapText="1"/>
    </xf>
    <xf numFmtId="0" fontId="10" fillId="0" borderId="54" xfId="2" applyFont="1" applyFill="1" applyBorder="1" applyAlignment="1" applyProtection="1">
      <alignment horizontal="center" vertical="top" wrapText="1"/>
      <protection locked="0"/>
    </xf>
    <xf numFmtId="0" fontId="10" fillId="2" borderId="52" xfId="0" applyFont="1" applyFill="1" applyBorder="1" applyAlignment="1">
      <alignment horizontal="center" wrapText="1"/>
    </xf>
    <xf numFmtId="0" fontId="10" fillId="0" borderId="51" xfId="0" applyFont="1" applyBorder="1" applyAlignment="1">
      <alignment horizontal="center" wrapText="1"/>
    </xf>
    <xf numFmtId="0" fontId="10" fillId="2" borderId="51" xfId="0" applyFont="1" applyFill="1" applyBorder="1" applyAlignment="1">
      <alignment horizontal="center" wrapText="1"/>
    </xf>
    <xf numFmtId="0" fontId="18" fillId="0" borderId="51" xfId="2" applyFont="1" applyFill="1" applyBorder="1" applyAlignment="1">
      <alignment horizontal="center" wrapText="1"/>
    </xf>
    <xf numFmtId="0" fontId="11" fillId="0" borderId="51" xfId="2" applyFont="1" applyFill="1" applyBorder="1" applyAlignment="1" applyProtection="1">
      <alignment horizontal="center" vertical="top" wrapText="1"/>
      <protection locked="0"/>
    </xf>
    <xf numFmtId="0" fontId="10" fillId="0" borderId="51" xfId="2" applyFont="1" applyFill="1" applyBorder="1" applyAlignment="1" applyProtection="1">
      <alignment horizontal="center" vertical="top" wrapText="1"/>
      <protection locked="0"/>
    </xf>
    <xf numFmtId="0" fontId="18" fillId="0" borderId="53" xfId="0" applyFont="1" applyBorder="1" applyAlignment="1">
      <alignment horizontal="center" wrapText="1"/>
    </xf>
    <xf numFmtId="0" fontId="10" fillId="2" borderId="54" xfId="0" applyFont="1" applyFill="1" applyBorder="1" applyAlignment="1">
      <alignment horizontal="center" wrapText="1"/>
    </xf>
    <xf numFmtId="0" fontId="10" fillId="0" borderId="51" xfId="1" applyFont="1" applyBorder="1" applyAlignment="1">
      <alignment horizontal="center" wrapText="1"/>
    </xf>
    <xf numFmtId="0" fontId="10" fillId="0" borderId="51" xfId="0" applyFont="1" applyFill="1" applyBorder="1" applyAlignment="1">
      <alignment horizontal="center" wrapText="1"/>
    </xf>
    <xf numFmtId="0" fontId="13" fillId="0" borderId="45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6" fillId="0" borderId="4" xfId="2" applyFont="1" applyFill="1" applyBorder="1" applyAlignment="1" applyProtection="1">
      <alignment horizontal="left" vertical="top" wrapText="1"/>
      <protection locked="0"/>
    </xf>
    <xf numFmtId="0" fontId="6" fillId="0" borderId="4" xfId="1" applyFont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6" xfId="2" applyFont="1" applyFill="1" applyBorder="1"/>
    <xf numFmtId="0" fontId="19" fillId="0" borderId="51" xfId="2" applyFont="1" applyFill="1" applyBorder="1" applyAlignment="1">
      <alignment horizontal="center" wrapText="1"/>
    </xf>
    <xf numFmtId="2" fontId="6" fillId="2" borderId="1" xfId="2" applyNumberFormat="1" applyFont="1" applyFill="1" applyBorder="1" applyAlignment="1">
      <alignment horizontal="right" vertical="center"/>
    </xf>
    <xf numFmtId="2" fontId="10" fillId="2" borderId="1" xfId="2" applyNumberFormat="1" applyFont="1" applyFill="1" applyBorder="1" applyAlignment="1">
      <alignment horizontal="right" vertical="center"/>
    </xf>
    <xf numFmtId="2" fontId="6" fillId="2" borderId="1" xfId="2" applyNumberFormat="1" applyFont="1" applyFill="1" applyBorder="1" applyAlignment="1">
      <alignment horizontal="center" vertical="center"/>
    </xf>
    <xf numFmtId="2" fontId="10" fillId="2" borderId="1" xfId="2" applyNumberFormat="1" applyFont="1" applyFill="1" applyBorder="1" applyAlignment="1">
      <alignment horizontal="center" vertical="center"/>
    </xf>
    <xf numFmtId="2" fontId="10" fillId="2" borderId="11" xfId="2" applyNumberFormat="1" applyFont="1" applyFill="1" applyBorder="1" applyAlignment="1">
      <alignment horizontal="right" vertical="center"/>
    </xf>
    <xf numFmtId="2" fontId="10" fillId="2" borderId="6" xfId="2" applyNumberFormat="1" applyFont="1" applyFill="1" applyBorder="1" applyAlignment="1">
      <alignment horizontal="center" vertical="center"/>
    </xf>
    <xf numFmtId="2" fontId="10" fillId="2" borderId="11" xfId="2" applyNumberFormat="1" applyFont="1" applyFill="1" applyBorder="1" applyAlignment="1">
      <alignment horizontal="center" vertical="center"/>
    </xf>
    <xf numFmtId="2" fontId="10" fillId="2" borderId="2" xfId="2" applyNumberFormat="1" applyFont="1" applyFill="1" applyBorder="1" applyAlignment="1">
      <alignment horizontal="center" vertical="center"/>
    </xf>
    <xf numFmtId="2" fontId="17" fillId="2" borderId="6" xfId="2" applyNumberFormat="1" applyFont="1" applyFill="1" applyBorder="1" applyAlignment="1">
      <alignment horizontal="center" vertical="center"/>
    </xf>
    <xf numFmtId="2" fontId="17" fillId="2" borderId="4" xfId="2" applyNumberFormat="1" applyFont="1" applyFill="1" applyBorder="1" applyAlignment="1">
      <alignment horizontal="center" vertical="center"/>
    </xf>
    <xf numFmtId="2" fontId="17" fillId="2" borderId="1" xfId="2" applyNumberFormat="1" applyFont="1" applyFill="1" applyBorder="1" applyAlignment="1">
      <alignment horizontal="right" vertical="center"/>
    </xf>
    <xf numFmtId="2" fontId="17" fillId="2" borderId="1" xfId="2" applyNumberFormat="1" applyFont="1" applyFill="1" applyBorder="1" applyAlignment="1">
      <alignment horizontal="center" vertical="center"/>
    </xf>
    <xf numFmtId="0" fontId="10" fillId="0" borderId="1" xfId="4" applyFont="1" applyBorder="1" applyAlignment="1">
      <alignment horizontal="right"/>
    </xf>
    <xf numFmtId="2" fontId="18" fillId="8" borderId="1" xfId="0" applyNumberFormat="1" applyFont="1" applyFill="1" applyBorder="1" applyAlignment="1">
      <alignment horizontal="center" vertical="center"/>
    </xf>
    <xf numFmtId="2" fontId="17" fillId="4" borderId="1" xfId="1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 applyProtection="1">
      <alignment horizontal="left" vertical="top" wrapText="1"/>
      <protection locked="0"/>
    </xf>
    <xf numFmtId="0" fontId="10" fillId="0" borderId="1" xfId="4" applyNumberFormat="1" applyFont="1" applyBorder="1" applyAlignment="1">
      <alignment horizontal="right"/>
    </xf>
    <xf numFmtId="2" fontId="18" fillId="5" borderId="1" xfId="2" applyNumberFormat="1" applyFont="1" applyFill="1" applyBorder="1" applyAlignment="1">
      <alignment horizontal="right" vertical="center"/>
    </xf>
    <xf numFmtId="0" fontId="10" fillId="0" borderId="74" xfId="2" applyFont="1" applyFill="1" applyBorder="1" applyAlignment="1" applyProtection="1">
      <alignment horizontal="left" vertical="top" wrapText="1"/>
      <protection locked="0"/>
    </xf>
    <xf numFmtId="2" fontId="18" fillId="5" borderId="1" xfId="2" applyNumberFormat="1" applyFont="1" applyFill="1" applyBorder="1" applyAlignment="1">
      <alignment horizontal="center" vertical="center"/>
    </xf>
    <xf numFmtId="2" fontId="17" fillId="4" borderId="1" xfId="1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wrapText="1"/>
    </xf>
    <xf numFmtId="0" fontId="10" fillId="2" borderId="74" xfId="0" applyFont="1" applyFill="1" applyBorder="1" applyAlignment="1">
      <alignment horizontal="left" wrapText="1"/>
    </xf>
    <xf numFmtId="0" fontId="10" fillId="2" borderId="48" xfId="2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right"/>
    </xf>
    <xf numFmtId="2" fontId="17" fillId="2" borderId="11" xfId="2" applyNumberFormat="1" applyFont="1" applyFill="1" applyBorder="1" applyAlignment="1">
      <alignment horizontal="center" vertical="center"/>
    </xf>
    <xf numFmtId="0" fontId="6" fillId="0" borderId="34" xfId="1" applyFont="1" applyBorder="1" applyAlignment="1">
      <alignment horizontal="left" wrapText="1"/>
    </xf>
    <xf numFmtId="0" fontId="18" fillId="0" borderId="75" xfId="0" applyFont="1" applyBorder="1" applyAlignment="1">
      <alignment horizontal="left"/>
    </xf>
    <xf numFmtId="0" fontId="6" fillId="2" borderId="29" xfId="0" applyFont="1" applyFill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24" fillId="0" borderId="0" xfId="4" applyFont="1" applyAlignment="1">
      <alignment horizontal="right" vertical="top"/>
    </xf>
    <xf numFmtId="0" fontId="18" fillId="0" borderId="75" xfId="0" applyFont="1" applyBorder="1" applyAlignment="1">
      <alignment horizontal="left" wrapText="1"/>
    </xf>
    <xf numFmtId="0" fontId="11" fillId="0" borderId="29" xfId="2" applyFont="1" applyFill="1" applyBorder="1" applyAlignment="1" applyProtection="1">
      <alignment horizontal="left" vertical="top" wrapText="1"/>
      <protection locked="0"/>
    </xf>
    <xf numFmtId="0" fontId="6" fillId="0" borderId="25" xfId="2" applyFont="1" applyBorder="1"/>
    <xf numFmtId="0" fontId="6" fillId="2" borderId="8" xfId="2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wrapText="1"/>
    </xf>
    <xf numFmtId="0" fontId="18" fillId="0" borderId="8" xfId="2" applyFont="1" applyFill="1" applyBorder="1" applyAlignment="1">
      <alignment horizontal="left" wrapText="1"/>
    </xf>
    <xf numFmtId="0" fontId="18" fillId="3" borderId="5" xfId="4" applyFont="1" applyFill="1" applyBorder="1" applyAlignment="1">
      <alignment horizontal="center" vertical="top"/>
    </xf>
    <xf numFmtId="0" fontId="10" fillId="0" borderId="7" xfId="4" applyFont="1" applyBorder="1" applyAlignment="1">
      <alignment horizontal="center"/>
    </xf>
    <xf numFmtId="0" fontId="18" fillId="3" borderId="8" xfId="4" applyFont="1" applyFill="1" applyBorder="1" applyAlignment="1">
      <alignment horizontal="center" vertical="top"/>
    </xf>
    <xf numFmtId="0" fontId="10" fillId="0" borderId="9" xfId="4" applyFont="1" applyBorder="1" applyAlignment="1">
      <alignment horizontal="center"/>
    </xf>
    <xf numFmtId="0" fontId="18" fillId="0" borderId="8" xfId="4" applyFont="1" applyBorder="1" applyAlignment="1">
      <alignment horizontal="center" vertical="top" wrapText="1"/>
    </xf>
    <xf numFmtId="0" fontId="18" fillId="3" borderId="18" xfId="4" applyFont="1" applyFill="1" applyBorder="1" applyAlignment="1">
      <alignment horizontal="center" vertical="top"/>
    </xf>
    <xf numFmtId="0" fontId="10" fillId="0" borderId="19" xfId="4" applyFont="1" applyBorder="1" applyAlignment="1">
      <alignment horizontal="center"/>
    </xf>
    <xf numFmtId="0" fontId="10" fillId="3" borderId="8" xfId="4" applyFont="1" applyFill="1" applyBorder="1" applyAlignment="1">
      <alignment horizontal="center" vertical="top"/>
    </xf>
    <xf numFmtId="0" fontId="18" fillId="3" borderId="10" xfId="4" applyFont="1" applyFill="1" applyBorder="1" applyAlignment="1">
      <alignment horizontal="center" vertical="top"/>
    </xf>
    <xf numFmtId="0" fontId="10" fillId="0" borderId="12" xfId="4" applyFont="1" applyBorder="1" applyAlignment="1">
      <alignment horizontal="center"/>
    </xf>
    <xf numFmtId="0" fontId="18" fillId="3" borderId="16" xfId="4" applyFont="1" applyFill="1" applyBorder="1" applyAlignment="1">
      <alignment horizontal="center" vertical="top"/>
    </xf>
    <xf numFmtId="0" fontId="10" fillId="0" borderId="17" xfId="4" applyFont="1" applyBorder="1" applyAlignment="1">
      <alignment horizontal="center"/>
    </xf>
    <xf numFmtId="0" fontId="18" fillId="3" borderId="8" xfId="4" applyFont="1" applyFill="1" applyBorder="1" applyAlignment="1">
      <alignment horizontal="center" vertical="top" wrapText="1"/>
    </xf>
    <xf numFmtId="0" fontId="18" fillId="0" borderId="5" xfId="4" applyFont="1" applyBorder="1" applyAlignment="1">
      <alignment horizontal="center" vertical="top" wrapText="1"/>
    </xf>
    <xf numFmtId="0" fontId="18" fillId="0" borderId="55" xfId="2" applyFont="1" applyFill="1" applyBorder="1" applyAlignment="1">
      <alignment horizontal="left" wrapText="1"/>
    </xf>
    <xf numFmtId="0" fontId="6" fillId="0" borderId="43" xfId="2" applyFont="1" applyBorder="1"/>
    <xf numFmtId="0" fontId="8" fillId="0" borderId="8" xfId="2" applyFont="1" applyFill="1" applyBorder="1"/>
    <xf numFmtId="0" fontId="8" fillId="0" borderId="5" xfId="2" applyFont="1" applyFill="1" applyBorder="1"/>
    <xf numFmtId="0" fontId="8" fillId="0" borderId="10" xfId="2" applyFont="1" applyFill="1" applyBorder="1"/>
    <xf numFmtId="0" fontId="8" fillId="0" borderId="16" xfId="2" applyFont="1" applyFill="1" applyBorder="1"/>
    <xf numFmtId="0" fontId="6" fillId="0" borderId="10" xfId="2" applyFont="1" applyFill="1" applyBorder="1"/>
    <xf numFmtId="0" fontId="6" fillId="0" borderId="8" xfId="2" applyFont="1" applyFill="1" applyBorder="1"/>
    <xf numFmtId="0" fontId="8" fillId="0" borderId="18" xfId="2" applyFont="1" applyFill="1" applyBorder="1"/>
    <xf numFmtId="0" fontId="10" fillId="0" borderId="18" xfId="1" applyFont="1" applyFill="1" applyBorder="1" applyAlignment="1" applyProtection="1">
      <alignment horizontal="left"/>
      <protection locked="0"/>
    </xf>
    <xf numFmtId="0" fontId="0" fillId="0" borderId="36" xfId="0" applyBorder="1"/>
    <xf numFmtId="0" fontId="0" fillId="0" borderId="57" xfId="0" applyBorder="1"/>
    <xf numFmtId="0" fontId="13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horizontal="right" vertical="center"/>
    </xf>
    <xf numFmtId="0" fontId="31" fillId="0" borderId="63" xfId="0" applyFont="1" applyBorder="1" applyAlignment="1">
      <alignment horizontal="center" vertical="center" wrapText="1"/>
    </xf>
    <xf numFmtId="0" fontId="33" fillId="0" borderId="57" xfId="0" applyFont="1" applyFill="1" applyBorder="1" applyAlignment="1">
      <alignment horizontal="center" vertical="center"/>
    </xf>
    <xf numFmtId="0" fontId="33" fillId="0" borderId="61" xfId="0" applyFont="1" applyBorder="1" applyAlignment="1">
      <alignment horizontal="center" vertical="center" wrapText="1"/>
    </xf>
    <xf numFmtId="0" fontId="33" fillId="0" borderId="62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/>
    </xf>
    <xf numFmtId="0" fontId="13" fillId="0" borderId="62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2" borderId="57" xfId="2" applyFont="1" applyFill="1" applyBorder="1" applyAlignment="1">
      <alignment horizontal="left" vertical="center" wrapText="1"/>
    </xf>
    <xf numFmtId="2" fontId="20" fillId="13" borderId="61" xfId="0" applyNumberFormat="1" applyFont="1" applyFill="1" applyBorder="1" applyAlignment="1">
      <alignment horizontal="left" vertical="center"/>
    </xf>
    <xf numFmtId="0" fontId="20" fillId="0" borderId="57" xfId="0" applyFont="1" applyBorder="1" applyAlignment="1">
      <alignment horizontal="left" vertical="center" wrapText="1"/>
    </xf>
    <xf numFmtId="2" fontId="20" fillId="7" borderId="61" xfId="0" applyNumberFormat="1" applyFont="1" applyFill="1" applyBorder="1" applyAlignment="1">
      <alignment horizontal="left" vertical="center"/>
    </xf>
    <xf numFmtId="0" fontId="20" fillId="2" borderId="39" xfId="0" applyFont="1" applyFill="1" applyBorder="1" applyAlignment="1">
      <alignment horizontal="left" vertical="center"/>
    </xf>
    <xf numFmtId="2" fontId="13" fillId="2" borderId="61" xfId="0" applyNumberFormat="1" applyFont="1" applyFill="1" applyBorder="1" applyAlignment="1">
      <alignment horizontal="left" vertical="center"/>
    </xf>
    <xf numFmtId="2" fontId="20" fillId="2" borderId="61" xfId="4" applyNumberFormat="1" applyFont="1" applyFill="1" applyBorder="1" applyAlignment="1">
      <alignment horizontal="left" vertical="center"/>
    </xf>
    <xf numFmtId="0" fontId="13" fillId="2" borderId="57" xfId="4" applyFont="1" applyFill="1" applyBorder="1" applyAlignment="1">
      <alignment horizontal="left" vertical="center"/>
    </xf>
    <xf numFmtId="2" fontId="20" fillId="2" borderId="61" xfId="0" applyNumberFormat="1" applyFont="1" applyFill="1" applyBorder="1" applyAlignment="1">
      <alignment horizontal="left" vertical="center"/>
    </xf>
    <xf numFmtId="0" fontId="20" fillId="0" borderId="62" xfId="0" applyFont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/>
    </xf>
    <xf numFmtId="0" fontId="9" fillId="2" borderId="52" xfId="0" applyFont="1" applyFill="1" applyBorder="1" applyAlignment="1">
      <alignment horizontal="right"/>
    </xf>
    <xf numFmtId="0" fontId="13" fillId="0" borderId="57" xfId="0" applyFont="1" applyBorder="1" applyAlignment="1">
      <alignment horizontal="left" vertical="center"/>
    </xf>
    <xf numFmtId="0" fontId="20" fillId="0" borderId="63" xfId="0" applyFont="1" applyBorder="1" applyAlignment="1">
      <alignment horizontal="left" vertical="center"/>
    </xf>
    <xf numFmtId="0" fontId="20" fillId="0" borderId="47" xfId="0" applyFont="1" applyBorder="1" applyAlignment="1">
      <alignment horizontal="left" vertical="center"/>
    </xf>
    <xf numFmtId="0" fontId="13" fillId="0" borderId="63" xfId="2" applyFont="1" applyFill="1" applyBorder="1" applyAlignment="1" applyProtection="1">
      <alignment horizontal="left" vertical="center" wrapText="1"/>
      <protection locked="0"/>
    </xf>
    <xf numFmtId="0" fontId="13" fillId="0" borderId="47" xfId="2" applyFont="1" applyFill="1" applyBorder="1" applyAlignment="1" applyProtection="1">
      <alignment horizontal="left" vertical="center" wrapText="1"/>
      <protection locked="0"/>
    </xf>
    <xf numFmtId="0" fontId="13" fillId="0" borderId="38" xfId="2" applyFont="1" applyFill="1" applyBorder="1" applyAlignment="1" applyProtection="1">
      <alignment horizontal="left" vertical="center" wrapText="1"/>
      <protection locked="0"/>
    </xf>
    <xf numFmtId="0" fontId="13" fillId="0" borderId="39" xfId="2" applyFont="1" applyFill="1" applyBorder="1" applyAlignment="1" applyProtection="1">
      <alignment horizontal="left" vertical="center" wrapText="1"/>
      <protection locked="0"/>
    </xf>
    <xf numFmtId="0" fontId="13" fillId="2" borderId="39" xfId="4" applyFont="1" applyFill="1" applyBorder="1" applyAlignment="1">
      <alignment horizontal="left" vertical="center"/>
    </xf>
    <xf numFmtId="0" fontId="20" fillId="0" borderId="47" xfId="2" applyFont="1" applyFill="1" applyBorder="1" applyAlignment="1">
      <alignment horizontal="left" vertical="center" wrapText="1"/>
    </xf>
    <xf numFmtId="0" fontId="20" fillId="0" borderId="38" xfId="2" applyFont="1" applyFill="1" applyBorder="1" applyAlignment="1">
      <alignment horizontal="left" vertical="center" wrapText="1"/>
    </xf>
    <xf numFmtId="0" fontId="20" fillId="0" borderId="39" xfId="2" applyFont="1" applyFill="1" applyBorder="1" applyAlignment="1">
      <alignment horizontal="left" vertical="center" wrapText="1"/>
    </xf>
    <xf numFmtId="0" fontId="13" fillId="2" borderId="63" xfId="0" applyFont="1" applyFill="1" applyBorder="1" applyAlignment="1">
      <alignment horizontal="left" vertical="center" wrapText="1"/>
    </xf>
    <xf numFmtId="0" fontId="13" fillId="2" borderId="6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 wrapText="1"/>
    </xf>
    <xf numFmtId="0" fontId="10" fillId="2" borderId="8" xfId="2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right" wrapText="1"/>
    </xf>
    <xf numFmtId="2" fontId="18" fillId="7" borderId="1" xfId="0" applyNumberFormat="1" applyFont="1" applyFill="1" applyBorder="1" applyAlignment="1">
      <alignment horizontal="right" vertical="center"/>
    </xf>
    <xf numFmtId="0" fontId="10" fillId="0" borderId="1" xfId="4" applyFont="1" applyBorder="1" applyAlignment="1">
      <alignment horizontal="right" vertical="top"/>
    </xf>
    <xf numFmtId="2" fontId="18" fillId="3" borderId="1" xfId="4" applyNumberFormat="1" applyFont="1" applyFill="1" applyBorder="1" applyAlignment="1">
      <alignment horizontal="right" vertical="top"/>
    </xf>
    <xf numFmtId="2" fontId="6" fillId="0" borderId="1" xfId="2" applyNumberFormat="1" applyFont="1" applyBorder="1" applyAlignment="1">
      <alignment horizontal="right"/>
    </xf>
    <xf numFmtId="2" fontId="18" fillId="8" borderId="1" xfId="0" applyNumberFormat="1" applyFont="1" applyFill="1" applyBorder="1" applyAlignment="1">
      <alignment horizontal="right" vertical="center"/>
    </xf>
    <xf numFmtId="0" fontId="18" fillId="0" borderId="1" xfId="2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2" fontId="10" fillId="2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vertical="center"/>
    </xf>
    <xf numFmtId="2" fontId="13" fillId="2" borderId="61" xfId="4" applyNumberFormat="1" applyFont="1" applyFill="1" applyBorder="1" applyAlignment="1">
      <alignment horizontal="left" vertical="center"/>
    </xf>
    <xf numFmtId="0" fontId="13" fillId="2" borderId="47" xfId="0" applyFont="1" applyFill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/>
    </xf>
    <xf numFmtId="0" fontId="13" fillId="2" borderId="42" xfId="0" applyFont="1" applyFill="1" applyBorder="1" applyAlignment="1">
      <alignment horizontal="left" vertical="center" wrapText="1"/>
    </xf>
    <xf numFmtId="2" fontId="20" fillId="2" borderId="0" xfId="0" applyNumberFormat="1" applyFont="1" applyFill="1" applyBorder="1" applyAlignment="1">
      <alignment horizontal="right"/>
    </xf>
    <xf numFmtId="0" fontId="0" fillId="0" borderId="50" xfId="0" applyBorder="1"/>
    <xf numFmtId="0" fontId="10" fillId="0" borderId="11" xfId="4" applyNumberFormat="1" applyFont="1" applyBorder="1" applyAlignment="1">
      <alignment horizontal="right"/>
    </xf>
    <xf numFmtId="2" fontId="18" fillId="7" borderId="11" xfId="0" applyNumberFormat="1" applyFont="1" applyFill="1" applyBorder="1" applyAlignment="1">
      <alignment horizontal="right" vertical="center"/>
    </xf>
    <xf numFmtId="0" fontId="10" fillId="0" borderId="11" xfId="4" applyFont="1" applyBorder="1" applyAlignment="1">
      <alignment horizontal="right" vertical="top"/>
    </xf>
    <xf numFmtId="2" fontId="18" fillId="3" borderId="11" xfId="4" applyNumberFormat="1" applyFont="1" applyFill="1" applyBorder="1" applyAlignment="1">
      <alignment horizontal="right" vertical="top"/>
    </xf>
    <xf numFmtId="0" fontId="6" fillId="0" borderId="3" xfId="2" applyFont="1" applyBorder="1"/>
    <xf numFmtId="0" fontId="6" fillId="2" borderId="8" xfId="2" applyFont="1" applyFill="1" applyBorder="1" applyAlignment="1">
      <alignment horizontal="right" vertical="center" wrapText="1"/>
    </xf>
    <xf numFmtId="0" fontId="10" fillId="0" borderId="9" xfId="4" applyNumberFormat="1" applyFont="1" applyBorder="1" applyAlignment="1">
      <alignment horizontal="right"/>
    </xf>
    <xf numFmtId="0" fontId="6" fillId="0" borderId="8" xfId="2" applyFont="1" applyBorder="1" applyAlignment="1">
      <alignment horizontal="right"/>
    </xf>
    <xf numFmtId="0" fontId="10" fillId="2" borderId="8" xfId="0" applyFont="1" applyFill="1" applyBorder="1" applyAlignment="1">
      <alignment horizontal="right" wrapText="1"/>
    </xf>
    <xf numFmtId="0" fontId="10" fillId="2" borderId="10" xfId="2" applyFont="1" applyFill="1" applyBorder="1" applyAlignment="1">
      <alignment horizontal="right" vertical="center" wrapText="1"/>
    </xf>
    <xf numFmtId="0" fontId="10" fillId="0" borderId="12" xfId="4" applyNumberFormat="1" applyFont="1" applyBorder="1" applyAlignment="1">
      <alignment horizontal="right"/>
    </xf>
    <xf numFmtId="0" fontId="10" fillId="0" borderId="9" xfId="4" applyFont="1" applyBorder="1" applyAlignment="1">
      <alignment horizontal="right"/>
    </xf>
    <xf numFmtId="0" fontId="18" fillId="3" borderId="8" xfId="4" applyFont="1" applyFill="1" applyBorder="1" applyAlignment="1">
      <alignment horizontal="right" vertical="top"/>
    </xf>
    <xf numFmtId="0" fontId="20" fillId="2" borderId="57" xfId="4" applyFont="1" applyFill="1" applyBorder="1" applyAlignment="1">
      <alignment horizontal="left" vertical="center"/>
    </xf>
    <xf numFmtId="0" fontId="20" fillId="2" borderId="62" xfId="0" applyFont="1" applyFill="1" applyBorder="1" applyAlignment="1">
      <alignment horizontal="left" vertical="center"/>
    </xf>
    <xf numFmtId="0" fontId="10" fillId="3" borderId="8" xfId="4" applyFont="1" applyFill="1" applyBorder="1" applyAlignment="1">
      <alignment horizontal="right" vertical="top"/>
    </xf>
    <xf numFmtId="0" fontId="18" fillId="0" borderId="8" xfId="4" applyFont="1" applyBorder="1" applyAlignment="1">
      <alignment horizontal="right" vertical="top"/>
    </xf>
    <xf numFmtId="0" fontId="18" fillId="3" borderId="8" xfId="4" applyFont="1" applyFill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2" borderId="57" xfId="4" applyFont="1" applyFill="1" applyBorder="1" applyAlignment="1">
      <alignment horizontal="left" vertical="center" wrapText="1"/>
    </xf>
    <xf numFmtId="0" fontId="18" fillId="3" borderId="10" xfId="4" applyFont="1" applyFill="1" applyBorder="1" applyAlignment="1">
      <alignment horizontal="right" vertical="top"/>
    </xf>
    <xf numFmtId="0" fontId="10" fillId="0" borderId="8" xfId="4" applyFont="1" applyFill="1" applyBorder="1" applyAlignment="1">
      <alignment horizontal="right"/>
    </xf>
    <xf numFmtId="0" fontId="10" fillId="0" borderId="8" xfId="4" applyFont="1" applyBorder="1" applyAlignment="1">
      <alignment horizontal="right"/>
    </xf>
    <xf numFmtId="0" fontId="17" fillId="0" borderId="8" xfId="5" applyFont="1" applyFill="1" applyBorder="1" applyAlignment="1">
      <alignment horizontal="right"/>
    </xf>
    <xf numFmtId="0" fontId="17" fillId="0" borderId="8" xfId="4" applyFont="1" applyBorder="1" applyAlignment="1">
      <alignment horizontal="right"/>
    </xf>
    <xf numFmtId="0" fontId="10" fillId="0" borderId="10" xfId="4" applyFont="1" applyFill="1" applyBorder="1" applyAlignment="1">
      <alignment horizontal="right"/>
    </xf>
    <xf numFmtId="2" fontId="13" fillId="2" borderId="61" xfId="0" applyNumberFormat="1" applyFont="1" applyFill="1" applyBorder="1" applyAlignment="1">
      <alignment horizontal="left" vertical="center" wrapText="1"/>
    </xf>
    <xf numFmtId="2" fontId="20" fillId="0" borderId="61" xfId="2" applyNumberFormat="1" applyFont="1" applyFill="1" applyBorder="1" applyAlignment="1">
      <alignment horizontal="left" vertical="center" wrapText="1"/>
    </xf>
    <xf numFmtId="2" fontId="13" fillId="0" borderId="61" xfId="0" applyNumberFormat="1" applyFont="1" applyBorder="1" applyAlignment="1">
      <alignment horizontal="left" vertical="center" wrapText="1"/>
    </xf>
    <xf numFmtId="2" fontId="20" fillId="0" borderId="61" xfId="0" applyNumberFormat="1" applyFont="1" applyBorder="1" applyAlignment="1">
      <alignment horizontal="left" vertical="center" wrapText="1"/>
    </xf>
    <xf numFmtId="2" fontId="20" fillId="0" borderId="61" xfId="0" applyNumberFormat="1" applyFont="1" applyBorder="1" applyAlignment="1">
      <alignment horizontal="left" vertical="center"/>
    </xf>
    <xf numFmtId="2" fontId="13" fillId="0" borderId="61" xfId="2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2" applyFont="1" applyAlignment="1">
      <alignment horizontal="center"/>
    </xf>
    <xf numFmtId="0" fontId="28" fillId="14" borderId="0" xfId="0" applyFont="1" applyFill="1"/>
    <xf numFmtId="0" fontId="28" fillId="15" borderId="0" xfId="0" applyFont="1" applyFill="1"/>
    <xf numFmtId="2" fontId="10" fillId="0" borderId="6" xfId="4" applyNumberFormat="1" applyFont="1" applyBorder="1" applyAlignment="1">
      <alignment horizontal="center"/>
    </xf>
    <xf numFmtId="2" fontId="10" fillId="0" borderId="1" xfId="4" applyNumberFormat="1" applyFont="1" applyBorder="1" applyAlignment="1">
      <alignment horizontal="center"/>
    </xf>
    <xf numFmtId="2" fontId="10" fillId="0" borderId="2" xfId="4" applyNumberFormat="1" applyFont="1" applyBorder="1" applyAlignment="1">
      <alignment horizontal="center"/>
    </xf>
    <xf numFmtId="2" fontId="10" fillId="0" borderId="11" xfId="4" applyNumberFormat="1" applyFont="1" applyBorder="1" applyAlignment="1">
      <alignment horizontal="center"/>
    </xf>
    <xf numFmtId="2" fontId="10" fillId="0" borderId="4" xfId="4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2" fontId="27" fillId="0" borderId="0" xfId="0" applyNumberFormat="1" applyFont="1" applyFill="1" applyBorder="1" applyAlignment="1">
      <alignment horizontal="right" vertical="center"/>
    </xf>
    <xf numFmtId="2" fontId="29" fillId="0" borderId="0" xfId="0" applyNumberFormat="1" applyFont="1" applyFill="1" applyBorder="1" applyAlignment="1">
      <alignment horizontal="right" vertical="center"/>
    </xf>
    <xf numFmtId="2" fontId="33" fillId="0" borderId="61" xfId="0" applyNumberFormat="1" applyFont="1" applyBorder="1" applyAlignment="1">
      <alignment horizontal="center" vertical="center" wrapText="1"/>
    </xf>
    <xf numFmtId="2" fontId="10" fillId="0" borderId="1" xfId="4" applyNumberFormat="1" applyFont="1" applyBorder="1" applyAlignment="1">
      <alignment horizontal="right"/>
    </xf>
    <xf numFmtId="2" fontId="10" fillId="0" borderId="11" xfId="4" applyNumberFormat="1" applyFont="1" applyBorder="1" applyAlignment="1">
      <alignment horizontal="right"/>
    </xf>
    <xf numFmtId="2" fontId="10" fillId="0" borderId="34" xfId="4" applyNumberFormat="1" applyFont="1" applyBorder="1" applyAlignment="1">
      <alignment horizontal="center"/>
    </xf>
    <xf numFmtId="0" fontId="9" fillId="2" borderId="50" xfId="0" applyFont="1" applyFill="1" applyBorder="1" applyAlignment="1">
      <alignment horizontal="right"/>
    </xf>
    <xf numFmtId="0" fontId="10" fillId="0" borderId="7" xfId="4" applyNumberFormat="1" applyFont="1" applyBorder="1" applyAlignment="1">
      <alignment horizontal="right"/>
    </xf>
    <xf numFmtId="0" fontId="10" fillId="2" borderId="5" xfId="2" applyFont="1" applyFill="1" applyBorder="1" applyAlignment="1">
      <alignment horizontal="right" vertical="center" wrapText="1"/>
    </xf>
    <xf numFmtId="0" fontId="10" fillId="0" borderId="6" xfId="4" applyFont="1" applyBorder="1" applyAlignment="1">
      <alignment horizontal="right" vertical="top"/>
    </xf>
    <xf numFmtId="0" fontId="18" fillId="3" borderId="5" xfId="4" applyFont="1" applyFill="1" applyBorder="1" applyAlignment="1">
      <alignment horizontal="right" vertical="top"/>
    </xf>
    <xf numFmtId="2" fontId="18" fillId="3" borderId="6" xfId="4" applyNumberFormat="1" applyFont="1" applyFill="1" applyBorder="1" applyAlignment="1">
      <alignment horizontal="right" vertical="top"/>
    </xf>
    <xf numFmtId="0" fontId="10" fillId="0" borderId="5" xfId="4" applyFont="1" applyFill="1" applyBorder="1" applyAlignment="1">
      <alignment horizontal="right"/>
    </xf>
    <xf numFmtId="2" fontId="10" fillId="0" borderId="6" xfId="4" applyNumberFormat="1" applyFont="1" applyBorder="1" applyAlignment="1">
      <alignment horizontal="right"/>
    </xf>
    <xf numFmtId="0" fontId="0" fillId="0" borderId="51" xfId="0" applyBorder="1"/>
    <xf numFmtId="0" fontId="0" fillId="0" borderId="36" xfId="0" applyFill="1" applyBorder="1"/>
    <xf numFmtId="0" fontId="20" fillId="0" borderId="61" xfId="2" applyFont="1" applyFill="1" applyBorder="1" applyAlignment="1">
      <alignment horizontal="left" vertical="center" wrapText="1"/>
    </xf>
    <xf numFmtId="0" fontId="13" fillId="0" borderId="61" xfId="2" applyFont="1" applyFill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>
      <alignment horizontal="left" wrapText="1"/>
    </xf>
    <xf numFmtId="2" fontId="10" fillId="2" borderId="6" xfId="2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right" wrapText="1"/>
    </xf>
    <xf numFmtId="2" fontId="18" fillId="7" borderId="6" xfId="0" applyNumberFormat="1" applyFont="1" applyFill="1" applyBorder="1" applyAlignment="1">
      <alignment horizontal="right"/>
    </xf>
    <xf numFmtId="0" fontId="9" fillId="2" borderId="56" xfId="0" applyFont="1" applyFill="1" applyBorder="1" applyAlignment="1">
      <alignment horizontal="right"/>
    </xf>
    <xf numFmtId="0" fontId="20" fillId="0" borderId="28" xfId="0" applyFont="1" applyBorder="1" applyAlignment="1">
      <alignment horizontal="center" vertical="center"/>
    </xf>
    <xf numFmtId="0" fontId="21" fillId="0" borderId="0" xfId="2" applyFont="1" applyAlignment="1">
      <alignment horizontal="center"/>
    </xf>
    <xf numFmtId="0" fontId="28" fillId="16" borderId="0" xfId="0" applyFont="1" applyFill="1"/>
    <xf numFmtId="2" fontId="10" fillId="2" borderId="15" xfId="2" applyNumberFormat="1" applyFont="1" applyFill="1" applyBorder="1" applyAlignment="1">
      <alignment horizontal="right" vertical="center"/>
    </xf>
    <xf numFmtId="0" fontId="6" fillId="0" borderId="2" xfId="2" applyFont="1" applyFill="1" applyBorder="1"/>
    <xf numFmtId="0" fontId="10" fillId="0" borderId="6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8" fillId="0" borderId="77" xfId="0" applyFont="1" applyBorder="1" applyAlignment="1">
      <alignment horizontal="right"/>
    </xf>
    <xf numFmtId="0" fontId="6" fillId="0" borderId="16" xfId="2" applyFont="1" applyFill="1" applyBorder="1"/>
    <xf numFmtId="0" fontId="6" fillId="0" borderId="8" xfId="2" applyFont="1" applyBorder="1"/>
    <xf numFmtId="0" fontId="10" fillId="0" borderId="28" xfId="2" applyFont="1" applyFill="1" applyBorder="1" applyAlignment="1" applyProtection="1">
      <alignment horizontal="left"/>
      <protection locked="0"/>
    </xf>
    <xf numFmtId="0" fontId="6" fillId="0" borderId="5" xfId="2" applyFont="1" applyFill="1" applyBorder="1"/>
    <xf numFmtId="0" fontId="27" fillId="0" borderId="0" xfId="4" applyFont="1"/>
    <xf numFmtId="0" fontId="18" fillId="0" borderId="56" xfId="0" applyFont="1" applyBorder="1" applyAlignment="1">
      <alignment horizontal="center"/>
    </xf>
    <xf numFmtId="0" fontId="10" fillId="0" borderId="10" xfId="4" applyFont="1" applyBorder="1" applyAlignment="1">
      <alignment horizontal="right"/>
    </xf>
    <xf numFmtId="0" fontId="18" fillId="0" borderId="27" xfId="0" applyFont="1" applyBorder="1" applyAlignment="1">
      <alignment horizontal="left"/>
    </xf>
    <xf numFmtId="0" fontId="18" fillId="0" borderId="76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18" fillId="0" borderId="77" xfId="0" applyFont="1" applyBorder="1" applyAlignment="1">
      <alignment horizontal="left"/>
    </xf>
    <xf numFmtId="0" fontId="18" fillId="0" borderId="41" xfId="0" applyFont="1" applyBorder="1" applyAlignment="1">
      <alignment horizontal="left"/>
    </xf>
    <xf numFmtId="0" fontId="18" fillId="0" borderId="34" xfId="2" applyFont="1" applyFill="1" applyBorder="1" applyAlignment="1">
      <alignment horizontal="left" wrapText="1"/>
    </xf>
    <xf numFmtId="0" fontId="18" fillId="0" borderId="11" xfId="2" applyFont="1" applyFill="1" applyBorder="1" applyAlignment="1">
      <alignment horizontal="left" wrapText="1"/>
    </xf>
    <xf numFmtId="0" fontId="6" fillId="0" borderId="54" xfId="0" applyFont="1" applyBorder="1" applyAlignment="1">
      <alignment horizontal="center" wrapText="1"/>
    </xf>
    <xf numFmtId="0" fontId="11" fillId="0" borderId="54" xfId="2" applyFont="1" applyFill="1" applyBorder="1" applyAlignment="1" applyProtection="1">
      <alignment horizontal="center" vertical="top" wrapText="1"/>
      <protection locked="0"/>
    </xf>
    <xf numFmtId="0" fontId="6" fillId="2" borderId="54" xfId="0" applyFont="1" applyFill="1" applyBorder="1" applyAlignment="1">
      <alignment horizontal="center" wrapText="1"/>
    </xf>
    <xf numFmtId="0" fontId="18" fillId="0" borderId="54" xfId="2" applyFont="1" applyFill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32" fillId="0" borderId="79" xfId="0" applyFont="1" applyBorder="1" applyAlignment="1">
      <alignment horizontal="center" vertical="center" wrapText="1"/>
    </xf>
    <xf numFmtId="0" fontId="10" fillId="0" borderId="27" xfId="4" applyNumberFormat="1" applyFont="1" applyBorder="1" applyAlignment="1">
      <alignment horizontal="right"/>
    </xf>
    <xf numFmtId="0" fontId="10" fillId="0" borderId="31" xfId="4" applyNumberFormat="1" applyFont="1" applyBorder="1" applyAlignment="1">
      <alignment horizontal="right"/>
    </xf>
    <xf numFmtId="0" fontId="10" fillId="0" borderId="77" xfId="4" applyNumberFormat="1" applyFont="1" applyBorder="1" applyAlignment="1">
      <alignment horizontal="right"/>
    </xf>
    <xf numFmtId="0" fontId="10" fillId="0" borderId="41" xfId="4" applyNumberFormat="1" applyFont="1" applyBorder="1" applyAlignment="1">
      <alignment horizontal="right"/>
    </xf>
    <xf numFmtId="0" fontId="10" fillId="0" borderId="76" xfId="4" applyNumberFormat="1" applyFont="1" applyBorder="1" applyAlignment="1">
      <alignment horizontal="right"/>
    </xf>
    <xf numFmtId="0" fontId="18" fillId="0" borderId="50" xfId="0" applyFont="1" applyBorder="1" applyAlignment="1">
      <alignment horizontal="center" wrapText="1"/>
    </xf>
    <xf numFmtId="0" fontId="6" fillId="0" borderId="51" xfId="1" applyFont="1" applyBorder="1" applyAlignment="1">
      <alignment horizontal="center" wrapText="1"/>
    </xf>
    <xf numFmtId="0" fontId="6" fillId="0" borderId="8" xfId="2" applyFont="1" applyBorder="1" applyAlignment="1">
      <alignment horizontal="center"/>
    </xf>
    <xf numFmtId="2" fontId="10" fillId="2" borderId="29" xfId="2" applyNumberFormat="1" applyFont="1" applyFill="1" applyBorder="1" applyAlignment="1">
      <alignment horizontal="center" vertical="center"/>
    </xf>
    <xf numFmtId="2" fontId="6" fillId="10" borderId="4" xfId="14" applyNumberFormat="1" applyFont="1" applyFill="1" applyBorder="1" applyAlignment="1">
      <alignment horizontal="center" vertical="center"/>
    </xf>
    <xf numFmtId="2" fontId="17" fillId="2" borderId="2" xfId="2" applyNumberFormat="1" applyFont="1" applyFill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/>
    </xf>
    <xf numFmtId="0" fontId="10" fillId="0" borderId="37" xfId="0" applyFont="1" applyBorder="1" applyAlignment="1">
      <alignment horizontal="center" wrapText="1"/>
    </xf>
    <xf numFmtId="0" fontId="10" fillId="3" borderId="18" xfId="4" applyFont="1" applyFill="1" applyBorder="1" applyAlignment="1">
      <alignment horizontal="center" vertical="top"/>
    </xf>
    <xf numFmtId="0" fontId="6" fillId="0" borderId="25" xfId="2" applyFont="1" applyFill="1" applyBorder="1" applyAlignment="1" applyProtection="1">
      <alignment horizontal="left" vertical="top" wrapText="1"/>
      <protection locked="0"/>
    </xf>
    <xf numFmtId="0" fontId="18" fillId="0" borderId="16" xfId="4" applyFont="1" applyBorder="1" applyAlignment="1">
      <alignment horizontal="center" vertical="top" wrapText="1"/>
    </xf>
    <xf numFmtId="0" fontId="10" fillId="3" borderId="10" xfId="4" applyFont="1" applyFill="1" applyBorder="1" applyAlignment="1">
      <alignment horizontal="center" vertical="top"/>
    </xf>
    <xf numFmtId="0" fontId="10" fillId="0" borderId="6" xfId="4" applyFont="1" applyBorder="1" applyAlignment="1">
      <alignment horizontal="right"/>
    </xf>
    <xf numFmtId="2" fontId="10" fillId="2" borderId="14" xfId="2" applyNumberFormat="1" applyFont="1" applyFill="1" applyBorder="1" applyAlignment="1">
      <alignment horizontal="center" vertical="center"/>
    </xf>
    <xf numFmtId="2" fontId="10" fillId="2" borderId="34" xfId="2" applyNumberFormat="1" applyFont="1" applyFill="1" applyBorder="1" applyAlignment="1">
      <alignment horizontal="center" vertical="center"/>
    </xf>
    <xf numFmtId="0" fontId="10" fillId="0" borderId="78" xfId="4" applyFont="1" applyBorder="1" applyAlignment="1">
      <alignment horizontal="right"/>
    </xf>
    <xf numFmtId="0" fontId="10" fillId="0" borderId="50" xfId="0" applyFont="1" applyFill="1" applyBorder="1" applyAlignment="1">
      <alignment horizontal="center" wrapText="1"/>
    </xf>
    <xf numFmtId="0" fontId="10" fillId="2" borderId="36" xfId="2" applyFont="1" applyFill="1" applyBorder="1" applyAlignment="1">
      <alignment horizontal="center" vertical="center" wrapText="1"/>
    </xf>
    <xf numFmtId="0" fontId="10" fillId="0" borderId="23" xfId="4" applyFont="1" applyBorder="1" applyAlignment="1">
      <alignment horizontal="center" vertical="top"/>
    </xf>
    <xf numFmtId="0" fontId="10" fillId="0" borderId="80" xfId="4" applyFont="1" applyBorder="1" applyAlignment="1">
      <alignment horizontal="right"/>
    </xf>
    <xf numFmtId="0" fontId="10" fillId="0" borderId="81" xfId="4" applyFont="1" applyBorder="1" applyAlignment="1">
      <alignment horizontal="right"/>
    </xf>
    <xf numFmtId="0" fontId="10" fillId="0" borderId="82" xfId="4" applyFont="1" applyBorder="1" applyAlignment="1">
      <alignment horizontal="right"/>
    </xf>
    <xf numFmtId="0" fontId="10" fillId="0" borderId="83" xfId="4" applyFont="1" applyBorder="1" applyAlignment="1">
      <alignment horizontal="right"/>
    </xf>
    <xf numFmtId="0" fontId="10" fillId="0" borderId="12" xfId="0" applyFont="1" applyFill="1" applyBorder="1" applyAlignment="1">
      <alignment horizontal="center" wrapText="1"/>
    </xf>
    <xf numFmtId="0" fontId="10" fillId="2" borderId="30" xfId="2" applyFont="1" applyFill="1" applyBorder="1" applyAlignment="1">
      <alignment horizontal="center" vertical="center" wrapText="1"/>
    </xf>
    <xf numFmtId="0" fontId="10" fillId="0" borderId="2" xfId="4" applyFont="1" applyBorder="1" applyAlignment="1">
      <alignment horizontal="right"/>
    </xf>
    <xf numFmtId="0" fontId="10" fillId="0" borderId="18" xfId="4" applyFont="1" applyBorder="1" applyAlignment="1">
      <alignment horizontal="right"/>
    </xf>
    <xf numFmtId="0" fontId="10" fillId="0" borderId="52" xfId="4" applyFont="1" applyBorder="1" applyAlignment="1">
      <alignment horizontal="center"/>
    </xf>
    <xf numFmtId="0" fontId="6" fillId="0" borderId="34" xfId="2" applyFont="1" applyFill="1" applyBorder="1" applyAlignment="1" applyProtection="1">
      <alignment horizontal="left" vertical="top" wrapText="1"/>
      <protection locked="0"/>
    </xf>
    <xf numFmtId="0" fontId="6" fillId="0" borderId="18" xfId="2" applyFont="1" applyFill="1" applyBorder="1"/>
    <xf numFmtId="2" fontId="6" fillId="10" borderId="2" xfId="14" applyNumberFormat="1" applyFont="1" applyFill="1" applyBorder="1" applyAlignment="1">
      <alignment horizontal="center" vertical="center"/>
    </xf>
    <xf numFmtId="2" fontId="10" fillId="2" borderId="84" xfId="2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 applyProtection="1">
      <alignment horizontal="left" vertical="top" wrapText="1"/>
      <protection locked="0"/>
    </xf>
    <xf numFmtId="0" fontId="31" fillId="0" borderId="47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left" vertical="center" wrapText="1"/>
    </xf>
    <xf numFmtId="0" fontId="13" fillId="0" borderId="42" xfId="2" applyFont="1" applyFill="1" applyBorder="1" applyAlignment="1" applyProtection="1">
      <alignment horizontal="left" vertical="center" wrapText="1"/>
      <protection locked="0"/>
    </xf>
    <xf numFmtId="0" fontId="20" fillId="0" borderId="42" xfId="2" applyFont="1" applyFill="1" applyBorder="1" applyAlignment="1">
      <alignment horizontal="left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0" xfId="0" applyFont="1"/>
    <xf numFmtId="0" fontId="6" fillId="0" borderId="1" xfId="2" applyFont="1" applyBorder="1" applyAlignment="1">
      <alignment horizontal="right"/>
    </xf>
    <xf numFmtId="0" fontId="10" fillId="0" borderId="1" xfId="2" applyFont="1" applyFill="1" applyBorder="1" applyAlignment="1" applyProtection="1">
      <alignment horizontal="right" vertical="top" wrapText="1"/>
      <protection locked="0"/>
    </xf>
    <xf numFmtId="0" fontId="18" fillId="9" borderId="1" xfId="0" applyFont="1" applyFill="1" applyBorder="1" applyAlignment="1">
      <alignment horizontal="right" wrapText="1"/>
    </xf>
    <xf numFmtId="0" fontId="6" fillId="0" borderId="1" xfId="2" applyFont="1" applyFill="1" applyBorder="1" applyAlignment="1" applyProtection="1">
      <alignment horizontal="right" vertical="top" wrapText="1"/>
      <protection locked="0"/>
    </xf>
    <xf numFmtId="0" fontId="11" fillId="0" borderId="1" xfId="2" applyFont="1" applyFill="1" applyBorder="1" applyAlignment="1" applyProtection="1">
      <alignment horizontal="right" vertical="top" wrapText="1"/>
      <protection locked="0"/>
    </xf>
    <xf numFmtId="0" fontId="6" fillId="0" borderId="1" xfId="1" applyFont="1" applyBorder="1" applyAlignment="1">
      <alignment horizontal="right" wrapText="1"/>
    </xf>
    <xf numFmtId="0" fontId="10" fillId="0" borderId="1" xfId="1" applyFont="1" applyBorder="1" applyAlignment="1">
      <alignment horizontal="right" wrapText="1"/>
    </xf>
    <xf numFmtId="0" fontId="19" fillId="0" borderId="1" xfId="2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2" fontId="31" fillId="0" borderId="61" xfId="0" applyNumberFormat="1" applyFont="1" applyBorder="1" applyAlignment="1">
      <alignment horizontal="center" vertical="center" wrapText="1"/>
    </xf>
    <xf numFmtId="0" fontId="10" fillId="0" borderId="6" xfId="4" applyNumberFormat="1" applyFont="1" applyBorder="1" applyAlignment="1">
      <alignment horizontal="right"/>
    </xf>
    <xf numFmtId="0" fontId="6" fillId="0" borderId="11" xfId="0" applyFont="1" applyBorder="1" applyAlignment="1">
      <alignment horizontal="right" wrapText="1"/>
    </xf>
    <xf numFmtId="0" fontId="10" fillId="0" borderId="11" xfId="0" applyFont="1" applyBorder="1" applyAlignment="1">
      <alignment horizontal="right" wrapText="1"/>
    </xf>
    <xf numFmtId="0" fontId="18" fillId="0" borderId="8" xfId="2" applyFont="1" applyFill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0" borderId="10" xfId="0" applyFont="1" applyBorder="1" applyAlignment="1">
      <alignment horizontal="right" wrapText="1"/>
    </xf>
    <xf numFmtId="0" fontId="21" fillId="0" borderId="0" xfId="2" applyFont="1" applyAlignment="1">
      <alignment horizontal="center"/>
    </xf>
    <xf numFmtId="0" fontId="13" fillId="2" borderId="61" xfId="0" applyFont="1" applyFill="1" applyBorder="1" applyAlignment="1">
      <alignment horizontal="left" vertical="center" wrapText="1"/>
    </xf>
    <xf numFmtId="0" fontId="11" fillId="0" borderId="85" xfId="2" applyFont="1" applyFill="1" applyBorder="1" applyAlignment="1" applyProtection="1">
      <alignment horizontal="left" vertical="top" wrapText="1"/>
      <protection locked="0"/>
    </xf>
    <xf numFmtId="0" fontId="11" fillId="0" borderId="51" xfId="2" applyFont="1" applyFill="1" applyBorder="1" applyAlignment="1" applyProtection="1">
      <alignment horizontal="left" vertical="top" wrapText="1"/>
      <protection locked="0"/>
    </xf>
    <xf numFmtId="0" fontId="10" fillId="2" borderId="16" xfId="2" applyFont="1" applyFill="1" applyBorder="1" applyAlignment="1">
      <alignment horizontal="right" vertical="center" wrapText="1"/>
    </xf>
    <xf numFmtId="2" fontId="10" fillId="2" borderId="4" xfId="2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wrapText="1"/>
    </xf>
    <xf numFmtId="0" fontId="10" fillId="0" borderId="17" xfId="4" applyNumberFormat="1" applyFont="1" applyBorder="1" applyAlignment="1">
      <alignment horizontal="right"/>
    </xf>
    <xf numFmtId="2" fontId="18" fillId="7" borderId="4" xfId="0" applyNumberFormat="1" applyFont="1" applyFill="1" applyBorder="1" applyAlignment="1">
      <alignment horizontal="right" vertical="center"/>
    </xf>
    <xf numFmtId="0" fontId="10" fillId="0" borderId="4" xfId="4" applyFont="1" applyBorder="1" applyAlignment="1">
      <alignment horizontal="right" vertical="top"/>
    </xf>
    <xf numFmtId="0" fontId="18" fillId="3" borderId="16" xfId="4" applyFont="1" applyFill="1" applyBorder="1" applyAlignment="1">
      <alignment horizontal="right" vertical="top"/>
    </xf>
    <xf numFmtId="2" fontId="18" fillId="3" borderId="4" xfId="4" applyNumberFormat="1" applyFont="1" applyFill="1" applyBorder="1" applyAlignment="1">
      <alignment horizontal="right" vertical="top"/>
    </xf>
    <xf numFmtId="0" fontId="10" fillId="0" borderId="4" xfId="4" applyFont="1" applyBorder="1" applyAlignment="1">
      <alignment horizontal="right"/>
    </xf>
    <xf numFmtId="0" fontId="10" fillId="0" borderId="16" xfId="4" applyFont="1" applyFill="1" applyBorder="1" applyAlignment="1">
      <alignment horizontal="right"/>
    </xf>
    <xf numFmtId="2" fontId="10" fillId="0" borderId="4" xfId="4" applyNumberFormat="1" applyFont="1" applyBorder="1" applyAlignment="1">
      <alignment horizontal="right"/>
    </xf>
    <xf numFmtId="0" fontId="10" fillId="0" borderId="4" xfId="4" applyNumberFormat="1" applyFont="1" applyBorder="1" applyAlignment="1">
      <alignment horizontal="right"/>
    </xf>
    <xf numFmtId="0" fontId="3" fillId="0" borderId="33" xfId="0" applyFont="1" applyBorder="1" applyAlignment="1">
      <alignment horizontal="left" vertical="center" wrapText="1"/>
    </xf>
    <xf numFmtId="0" fontId="0" fillId="0" borderId="28" xfId="0" applyBorder="1"/>
    <xf numFmtId="0" fontId="10" fillId="2" borderId="28" xfId="2" applyFont="1" applyFill="1" applyBorder="1" applyAlignment="1">
      <alignment horizontal="right" vertical="center" wrapText="1"/>
    </xf>
    <xf numFmtId="2" fontId="10" fillId="2" borderId="29" xfId="2" applyNumberFormat="1" applyFont="1" applyFill="1" applyBorder="1" applyAlignment="1">
      <alignment horizontal="right" vertical="center"/>
    </xf>
    <xf numFmtId="0" fontId="18" fillId="0" borderId="29" xfId="0" applyFont="1" applyBorder="1" applyAlignment="1">
      <alignment horizontal="right" wrapText="1"/>
    </xf>
    <xf numFmtId="0" fontId="10" fillId="0" borderId="24" xfId="4" applyNumberFormat="1" applyFont="1" applyBorder="1" applyAlignment="1">
      <alignment horizontal="right"/>
    </xf>
    <xf numFmtId="2" fontId="18" fillId="7" borderId="29" xfId="0" applyNumberFormat="1" applyFont="1" applyFill="1" applyBorder="1" applyAlignment="1">
      <alignment horizontal="right" vertical="center"/>
    </xf>
    <xf numFmtId="0" fontId="10" fillId="0" borderId="29" xfId="4" applyFont="1" applyBorder="1" applyAlignment="1">
      <alignment horizontal="right" vertical="top"/>
    </xf>
    <xf numFmtId="0" fontId="18" fillId="0" borderId="24" xfId="0" applyFont="1" applyBorder="1" applyAlignment="1">
      <alignment horizontal="right"/>
    </xf>
    <xf numFmtId="0" fontId="18" fillId="3" borderId="28" xfId="4" applyFont="1" applyFill="1" applyBorder="1" applyAlignment="1">
      <alignment horizontal="right" vertical="top"/>
    </xf>
    <xf numFmtId="2" fontId="18" fillId="3" borderId="29" xfId="4" applyNumberFormat="1" applyFont="1" applyFill="1" applyBorder="1" applyAlignment="1">
      <alignment horizontal="right" vertical="top"/>
    </xf>
    <xf numFmtId="0" fontId="10" fillId="0" borderId="29" xfId="4" applyFont="1" applyBorder="1" applyAlignment="1">
      <alignment horizontal="right"/>
    </xf>
    <xf numFmtId="0" fontId="10" fillId="0" borderId="28" xfId="4" applyFont="1" applyBorder="1" applyAlignment="1">
      <alignment horizontal="right"/>
    </xf>
    <xf numFmtId="2" fontId="10" fillId="0" borderId="29" xfId="4" applyNumberFormat="1" applyFont="1" applyBorder="1" applyAlignment="1">
      <alignment horizontal="right"/>
    </xf>
    <xf numFmtId="0" fontId="10" fillId="0" borderId="29" xfId="4" applyNumberFormat="1" applyFont="1" applyBorder="1" applyAlignment="1">
      <alignment horizontal="right"/>
    </xf>
    <xf numFmtId="0" fontId="10" fillId="2" borderId="4" xfId="0" applyFont="1" applyFill="1" applyBorder="1" applyAlignment="1">
      <alignment horizontal="right" wrapText="1"/>
    </xf>
    <xf numFmtId="0" fontId="10" fillId="0" borderId="16" xfId="4" applyFont="1" applyBorder="1" applyAlignment="1">
      <alignment horizontal="right"/>
    </xf>
    <xf numFmtId="0" fontId="3" fillId="2" borderId="33" xfId="0" applyFont="1" applyFill="1" applyBorder="1" applyAlignment="1">
      <alignment horizontal="left" wrapText="1"/>
    </xf>
    <xf numFmtId="0" fontId="3" fillId="0" borderId="40" xfId="0" applyFont="1" applyBorder="1" applyAlignment="1">
      <alignment horizontal="left" wrapText="1"/>
    </xf>
    <xf numFmtId="0" fontId="18" fillId="0" borderId="27" xfId="0" applyFont="1" applyBorder="1" applyAlignment="1">
      <alignment horizontal="right"/>
    </xf>
    <xf numFmtId="0" fontId="18" fillId="0" borderId="76" xfId="0" applyFont="1" applyBorder="1" applyAlignment="1">
      <alignment horizontal="right"/>
    </xf>
    <xf numFmtId="0" fontId="18" fillId="0" borderId="31" xfId="0" applyFont="1" applyBorder="1" applyAlignment="1">
      <alignment horizontal="right"/>
    </xf>
    <xf numFmtId="0" fontId="18" fillId="0" borderId="41" xfId="0" applyFont="1" applyBorder="1" applyAlignment="1">
      <alignment horizontal="right"/>
    </xf>
    <xf numFmtId="0" fontId="10" fillId="0" borderId="45" xfId="4" applyFont="1" applyBorder="1" applyAlignment="1">
      <alignment horizontal="right"/>
    </xf>
    <xf numFmtId="0" fontId="10" fillId="0" borderId="41" xfId="4" applyFont="1" applyBorder="1" applyAlignment="1">
      <alignment horizontal="right"/>
    </xf>
    <xf numFmtId="0" fontId="10" fillId="0" borderId="77" xfId="2" applyFont="1" applyFill="1" applyBorder="1" applyAlignment="1" applyProtection="1">
      <alignment horizontal="left"/>
      <protection locked="0"/>
    </xf>
    <xf numFmtId="0" fontId="10" fillId="0" borderId="31" xfId="2" applyFont="1" applyFill="1" applyBorder="1" applyAlignment="1" applyProtection="1">
      <alignment horizontal="left"/>
      <protection locked="0"/>
    </xf>
    <xf numFmtId="0" fontId="10" fillId="0" borderId="41" xfId="2" applyFont="1" applyFill="1" applyBorder="1" applyAlignment="1" applyProtection="1">
      <alignment horizontal="left"/>
      <protection locked="0"/>
    </xf>
    <xf numFmtId="2" fontId="16" fillId="0" borderId="0" xfId="2" applyNumberFormat="1" applyFont="1"/>
    <xf numFmtId="0" fontId="10" fillId="0" borderId="50" xfId="4" applyFont="1" applyBorder="1" applyAlignment="1">
      <alignment horizontal="center"/>
    </xf>
    <xf numFmtId="2" fontId="18" fillId="0" borderId="27" xfId="0" applyNumberFormat="1" applyFont="1" applyBorder="1" applyAlignment="1">
      <alignment horizontal="center"/>
    </xf>
    <xf numFmtId="2" fontId="18" fillId="0" borderId="76" xfId="0" applyNumberFormat="1" applyFont="1" applyBorder="1" applyAlignment="1">
      <alignment horizontal="center"/>
    </xf>
    <xf numFmtId="2" fontId="18" fillId="0" borderId="31" xfId="0" applyNumberFormat="1" applyFont="1" applyBorder="1" applyAlignment="1">
      <alignment horizontal="center"/>
    </xf>
    <xf numFmtId="2" fontId="18" fillId="0" borderId="30" xfId="0" applyNumberFormat="1" applyFont="1" applyBorder="1" applyAlignment="1">
      <alignment horizontal="center"/>
    </xf>
    <xf numFmtId="2" fontId="18" fillId="0" borderId="77" xfId="0" applyNumberFormat="1" applyFont="1" applyBorder="1" applyAlignment="1">
      <alignment horizontal="center"/>
    </xf>
    <xf numFmtId="2" fontId="18" fillId="0" borderId="41" xfId="0" applyNumberFormat="1" applyFont="1" applyBorder="1" applyAlignment="1">
      <alignment horizontal="center"/>
    </xf>
    <xf numFmtId="2" fontId="27" fillId="0" borderId="0" xfId="4" applyNumberFormat="1" applyFont="1"/>
    <xf numFmtId="0" fontId="6" fillId="2" borderId="5" xfId="2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wrapText="1"/>
    </xf>
    <xf numFmtId="2" fontId="17" fillId="2" borderId="73" xfId="2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wrapText="1"/>
    </xf>
    <xf numFmtId="0" fontId="10" fillId="3" borderId="5" xfId="4" applyFont="1" applyFill="1" applyBorder="1" applyAlignment="1">
      <alignment horizontal="center" vertical="top"/>
    </xf>
    <xf numFmtId="0" fontId="18" fillId="0" borderId="8" xfId="4" applyFont="1" applyBorder="1" applyAlignment="1">
      <alignment horizontal="center" vertical="top"/>
    </xf>
    <xf numFmtId="0" fontId="10" fillId="0" borderId="23" xfId="0" applyFont="1" applyFill="1" applyBorder="1" applyAlignment="1">
      <alignment horizontal="left" wrapText="1"/>
    </xf>
    <xf numFmtId="2" fontId="6" fillId="2" borderId="6" xfId="2" applyNumberFormat="1" applyFont="1" applyFill="1" applyBorder="1" applyAlignment="1">
      <alignment horizontal="center" vertical="center"/>
    </xf>
    <xf numFmtId="0" fontId="10" fillId="0" borderId="52" xfId="2" applyFont="1" applyFill="1" applyBorder="1" applyAlignment="1" applyProtection="1">
      <alignment horizontal="center" vertical="top" wrapText="1"/>
      <protection locked="0"/>
    </xf>
    <xf numFmtId="0" fontId="10" fillId="0" borderId="37" xfId="2" applyFont="1" applyFill="1" applyBorder="1" applyAlignment="1" applyProtection="1">
      <alignment horizontal="center" vertical="top" wrapText="1"/>
      <protection locked="0"/>
    </xf>
    <xf numFmtId="0" fontId="10" fillId="0" borderId="5" xfId="4" applyNumberFormat="1" applyFont="1" applyBorder="1" applyAlignment="1">
      <alignment horizontal="right"/>
    </xf>
    <xf numFmtId="0" fontId="10" fillId="0" borderId="8" xfId="4" applyNumberFormat="1" applyFont="1" applyBorder="1" applyAlignment="1">
      <alignment horizontal="right"/>
    </xf>
    <xf numFmtId="0" fontId="10" fillId="0" borderId="18" xfId="4" applyNumberFormat="1" applyFont="1" applyBorder="1" applyAlignment="1">
      <alignment horizontal="right"/>
    </xf>
    <xf numFmtId="0" fontId="10" fillId="0" borderId="10" xfId="4" applyNumberFormat="1" applyFont="1" applyBorder="1" applyAlignment="1">
      <alignment horizontal="right"/>
    </xf>
    <xf numFmtId="0" fontId="10" fillId="0" borderId="16" xfId="4" applyNumberFormat="1" applyFont="1" applyBorder="1" applyAlignment="1">
      <alignment horizontal="right"/>
    </xf>
    <xf numFmtId="0" fontId="10" fillId="0" borderId="34" xfId="2" applyFont="1" applyFill="1" applyBorder="1" applyAlignment="1" applyProtection="1">
      <alignment horizontal="left"/>
      <protection locked="0"/>
    </xf>
    <xf numFmtId="0" fontId="10" fillId="2" borderId="31" xfId="2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wrapText="1"/>
    </xf>
    <xf numFmtId="0" fontId="10" fillId="0" borderId="45" xfId="2" applyFont="1" applyFill="1" applyBorder="1" applyAlignment="1" applyProtection="1">
      <alignment horizontal="left"/>
      <protection locked="0"/>
    </xf>
    <xf numFmtId="0" fontId="10" fillId="0" borderId="34" xfId="4" applyFont="1" applyBorder="1" applyAlignment="1">
      <alignment horizontal="right"/>
    </xf>
    <xf numFmtId="0" fontId="10" fillId="0" borderId="36" xfId="2" applyFont="1" applyFill="1" applyBorder="1" applyAlignment="1" applyProtection="1">
      <alignment horizontal="left"/>
      <protection locked="0"/>
    </xf>
    <xf numFmtId="0" fontId="10" fillId="0" borderId="31" xfId="4" applyFont="1" applyBorder="1" applyAlignment="1">
      <alignment horizontal="right"/>
    </xf>
    <xf numFmtId="0" fontId="10" fillId="0" borderId="51" xfId="4" applyFont="1" applyBorder="1" applyAlignment="1">
      <alignment horizontal="center"/>
    </xf>
    <xf numFmtId="0" fontId="10" fillId="0" borderId="36" xfId="4" applyNumberFormat="1" applyFont="1" applyBorder="1" applyAlignment="1">
      <alignment horizontal="right"/>
    </xf>
    <xf numFmtId="0" fontId="10" fillId="0" borderId="13" xfId="4" applyNumberFormat="1" applyFont="1" applyBorder="1" applyAlignment="1">
      <alignment horizontal="right"/>
    </xf>
    <xf numFmtId="2" fontId="6" fillId="2" borderId="1" xfId="2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 wrapText="1"/>
    </xf>
    <xf numFmtId="0" fontId="10" fillId="0" borderId="51" xfId="0" applyFont="1" applyBorder="1" applyAlignment="1">
      <alignment horizontal="right" vertical="center" wrapText="1"/>
    </xf>
    <xf numFmtId="2" fontId="13" fillId="0" borderId="63" xfId="45" applyNumberFormat="1" applyFont="1" applyBorder="1" applyAlignment="1">
      <alignment horizontal="left" vertical="center"/>
    </xf>
    <xf numFmtId="2" fontId="1" fillId="0" borderId="43" xfId="45" applyNumberFormat="1" applyFont="1" applyBorder="1" applyAlignment="1">
      <alignment horizontal="center" vertical="center"/>
    </xf>
    <xf numFmtId="2" fontId="1" fillId="0" borderId="25" xfId="45" applyNumberFormat="1" applyFont="1" applyBorder="1" applyAlignment="1">
      <alignment horizontal="center" vertical="center"/>
    </xf>
    <xf numFmtId="2" fontId="1" fillId="0" borderId="40" xfId="45" applyNumberFormat="1" applyFont="1" applyBorder="1" applyAlignment="1">
      <alignment horizontal="center" vertical="center"/>
    </xf>
    <xf numFmtId="2" fontId="1" fillId="0" borderId="3" xfId="45" applyNumberFormat="1" applyFont="1" applyBorder="1" applyAlignment="1">
      <alignment horizontal="center" vertical="center"/>
    </xf>
    <xf numFmtId="2" fontId="13" fillId="2" borderId="63" xfId="45" applyNumberFormat="1" applyFont="1" applyFill="1" applyBorder="1" applyAlignment="1">
      <alignment horizontal="left"/>
    </xf>
    <xf numFmtId="0" fontId="1" fillId="0" borderId="4" xfId="2" applyFont="1" applyFill="1" applyBorder="1" applyAlignment="1" applyProtection="1">
      <alignment horizontal="center" vertical="top"/>
      <protection locked="0"/>
    </xf>
    <xf numFmtId="0" fontId="1" fillId="0" borderId="1" xfId="2" applyFont="1" applyFill="1" applyBorder="1" applyAlignment="1" applyProtection="1">
      <alignment horizontal="center" vertical="top"/>
      <protection locked="0"/>
    </xf>
    <xf numFmtId="0" fontId="1" fillId="0" borderId="1" xfId="2" applyFont="1" applyBorder="1" applyAlignment="1">
      <alignment horizontal="center"/>
    </xf>
    <xf numFmtId="0" fontId="1" fillId="0" borderId="2" xfId="2" applyFont="1" applyFill="1" applyBorder="1" applyAlignment="1" applyProtection="1">
      <alignment horizontal="center" vertical="top"/>
      <protection locked="0"/>
    </xf>
    <xf numFmtId="0" fontId="1" fillId="0" borderId="61" xfId="2" applyFont="1" applyFill="1" applyBorder="1" applyAlignment="1" applyProtection="1">
      <alignment horizontal="center" vertical="top"/>
      <protection locked="0"/>
    </xf>
    <xf numFmtId="2" fontId="18" fillId="0" borderId="89" xfId="19" applyNumberFormat="1" applyFont="1" applyBorder="1"/>
    <xf numFmtId="2" fontId="18" fillId="0" borderId="98" xfId="19" applyNumberFormat="1" applyFont="1" applyBorder="1"/>
    <xf numFmtId="2" fontId="18" fillId="0" borderId="90" xfId="19" applyNumberFormat="1" applyFont="1" applyBorder="1"/>
    <xf numFmtId="0" fontId="1" fillId="0" borderId="0" xfId="2" applyFont="1"/>
    <xf numFmtId="0" fontId="1" fillId="0" borderId="0" xfId="2" applyFont="1" applyAlignment="1">
      <alignment horizontal="center" vertical="center"/>
    </xf>
    <xf numFmtId="2" fontId="18" fillId="0" borderId="91" xfId="19" applyNumberFormat="1" applyFont="1" applyBorder="1"/>
    <xf numFmtId="2" fontId="18" fillId="0" borderId="100" xfId="19" applyNumberFormat="1" applyFont="1" applyBorder="1"/>
    <xf numFmtId="0" fontId="1" fillId="0" borderId="57" xfId="2" applyFont="1" applyBorder="1"/>
    <xf numFmtId="2" fontId="18" fillId="0" borderId="44" xfId="19" applyNumberFormat="1" applyFont="1" applyBorder="1"/>
    <xf numFmtId="2" fontId="18" fillId="0" borderId="95" xfId="19" applyNumberFormat="1" applyFont="1" applyBorder="1"/>
    <xf numFmtId="0" fontId="1" fillId="2" borderId="55" xfId="45" applyFont="1" applyFill="1" applyBorder="1" applyAlignment="1" applyProtection="1">
      <alignment horizontal="left" vertical="center"/>
      <protection locked="0"/>
    </xf>
    <xf numFmtId="0" fontId="18" fillId="0" borderId="94" xfId="19" applyFont="1" applyBorder="1"/>
    <xf numFmtId="0" fontId="1" fillId="0" borderId="3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13" fillId="2" borderId="63" xfId="45" applyFont="1" applyFill="1" applyBorder="1" applyAlignment="1" applyProtection="1">
      <alignment horizontal="left" vertical="center"/>
      <protection locked="0"/>
    </xf>
    <xf numFmtId="0" fontId="1" fillId="2" borderId="3" xfId="45" applyFont="1" applyFill="1" applyBorder="1" applyAlignment="1" applyProtection="1">
      <alignment horizontal="left" vertical="center" wrapText="1"/>
      <protection locked="0"/>
    </xf>
    <xf numFmtId="0" fontId="13" fillId="2" borderId="63" xfId="45" applyFont="1" applyFill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2" borderId="43" xfId="45" applyFont="1" applyFill="1" applyBorder="1" applyAlignment="1" applyProtection="1">
      <alignment horizontal="left" vertical="center" wrapText="1"/>
      <protection locked="0"/>
    </xf>
    <xf numFmtId="0" fontId="13" fillId="0" borderId="63" xfId="0" applyFont="1" applyBorder="1" applyAlignment="1">
      <alignment horizontal="left" vertical="center" wrapText="1"/>
    </xf>
    <xf numFmtId="0" fontId="1" fillId="0" borderId="46" xfId="0" applyFont="1" applyBorder="1" applyAlignment="1">
      <alignment wrapText="1"/>
    </xf>
    <xf numFmtId="0" fontId="18" fillId="0" borderId="92" xfId="19" applyFont="1" applyBorder="1"/>
    <xf numFmtId="0" fontId="18" fillId="0" borderId="93" xfId="19" applyFont="1" applyBorder="1"/>
    <xf numFmtId="0" fontId="18" fillId="0" borderId="103" xfId="19" applyFont="1" applyBorder="1"/>
    <xf numFmtId="0" fontId="13" fillId="0" borderId="61" xfId="45" applyFont="1" applyBorder="1" applyAlignment="1">
      <alignment horizontal="left" vertical="center"/>
    </xf>
    <xf numFmtId="0" fontId="18" fillId="0" borderId="101" xfId="19" applyFont="1" applyBorder="1"/>
    <xf numFmtId="0" fontId="1" fillId="0" borderId="5" xfId="2" applyFont="1" applyBorder="1"/>
    <xf numFmtId="0" fontId="18" fillId="0" borderId="96" xfId="19" applyFont="1" applyBorder="1"/>
    <xf numFmtId="2" fontId="18" fillId="0" borderId="97" xfId="19" applyNumberFormat="1" applyFont="1" applyBorder="1"/>
    <xf numFmtId="0" fontId="1" fillId="0" borderId="10" xfId="2" applyFont="1" applyBorder="1"/>
    <xf numFmtId="0" fontId="1" fillId="0" borderId="61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0" borderId="11" xfId="2" applyFont="1" applyBorder="1" applyAlignment="1">
      <alignment horizontal="center"/>
    </xf>
    <xf numFmtId="2" fontId="1" fillId="0" borderId="7" xfId="2" applyNumberFormat="1" applyFont="1" applyBorder="1" applyAlignment="1">
      <alignment horizontal="right" vertical="center"/>
    </xf>
    <xf numFmtId="2" fontId="1" fillId="0" borderId="12" xfId="2" applyNumberFormat="1" applyFont="1" applyBorder="1" applyAlignment="1">
      <alignment horizontal="right" vertical="center"/>
    </xf>
    <xf numFmtId="2" fontId="13" fillId="0" borderId="62" xfId="2" applyNumberFormat="1" applyFont="1" applyBorder="1" applyAlignment="1">
      <alignment horizontal="left" vertical="center"/>
    </xf>
    <xf numFmtId="2" fontId="1" fillId="0" borderId="19" xfId="2" applyNumberFormat="1" applyFont="1" applyBorder="1" applyAlignment="1">
      <alignment horizontal="right" vertical="center"/>
    </xf>
    <xf numFmtId="0" fontId="1" fillId="0" borderId="1" xfId="0" applyFont="1" applyBorder="1" applyAlignment="1">
      <alignment wrapText="1"/>
    </xf>
    <xf numFmtId="2" fontId="27" fillId="0" borderId="4" xfId="2" applyNumberFormat="1" applyFont="1" applyBorder="1" applyAlignment="1">
      <alignment horizontal="right" vertical="center"/>
    </xf>
    <xf numFmtId="2" fontId="13" fillId="10" borderId="62" xfId="14" applyNumberFormat="1" applyFont="1" applyFill="1" applyBorder="1" applyAlignment="1">
      <alignment horizontal="left" vertical="center"/>
    </xf>
    <xf numFmtId="2" fontId="20" fillId="5" borderId="62" xfId="2" applyNumberFormat="1" applyFont="1" applyFill="1" applyBorder="1" applyAlignment="1">
      <alignment horizontal="left" vertical="center"/>
    </xf>
    <xf numFmtId="2" fontId="1" fillId="2" borderId="19" xfId="2" applyNumberFormat="1" applyFont="1" applyFill="1" applyBorder="1" applyAlignment="1">
      <alignment horizontal="right" vertical="center"/>
    </xf>
    <xf numFmtId="2" fontId="1" fillId="2" borderId="9" xfId="2" applyNumberFormat="1" applyFont="1" applyFill="1" applyBorder="1" applyAlignment="1">
      <alignment horizontal="right" vertical="center"/>
    </xf>
    <xf numFmtId="2" fontId="1" fillId="0" borderId="33" xfId="45" applyNumberFormat="1" applyFont="1" applyBorder="1" applyAlignment="1">
      <alignment horizontal="right" vertical="center"/>
    </xf>
    <xf numFmtId="0" fontId="18" fillId="7" borderId="16" xfId="0" applyFont="1" applyFill="1" applyBorder="1" applyAlignment="1">
      <alignment horizontal="right" vertical="center"/>
    </xf>
    <xf numFmtId="0" fontId="18" fillId="7" borderId="5" xfId="0" applyFont="1" applyFill="1" applyBorder="1" applyAlignment="1">
      <alignment horizontal="right" vertical="center"/>
    </xf>
    <xf numFmtId="0" fontId="13" fillId="2" borderId="61" xfId="45" applyFont="1" applyFill="1" applyBorder="1" applyAlignment="1">
      <alignment horizontal="left" vertical="center" wrapText="1"/>
    </xf>
    <xf numFmtId="0" fontId="1" fillId="2" borderId="3" xfId="45" applyFont="1" applyFill="1" applyBorder="1" applyAlignment="1" applyProtection="1">
      <alignment horizontal="left" vertical="center"/>
      <protection locked="0"/>
    </xf>
    <xf numFmtId="0" fontId="20" fillId="0" borderId="63" xfId="0" applyFont="1" applyBorder="1" applyAlignment="1">
      <alignment horizontal="left" vertical="center" wrapText="1"/>
    </xf>
    <xf numFmtId="2" fontId="13" fillId="2" borderId="61" xfId="45" applyNumberFormat="1" applyFont="1" applyFill="1" applyBorder="1" applyAlignment="1">
      <alignment horizontal="left" vertical="center"/>
    </xf>
    <xf numFmtId="2" fontId="13" fillId="2" borderId="61" xfId="45" applyNumberFormat="1" applyFont="1" applyFill="1" applyBorder="1" applyAlignment="1">
      <alignment horizontal="left"/>
    </xf>
    <xf numFmtId="2" fontId="31" fillId="0" borderId="42" xfId="0" applyNumberFormat="1" applyFont="1" applyBorder="1" applyAlignment="1">
      <alignment horizontal="center" vertical="center"/>
    </xf>
    <xf numFmtId="0" fontId="1" fillId="2" borderId="43" xfId="45" applyFont="1" applyFill="1" applyBorder="1" applyAlignment="1" applyProtection="1">
      <alignment horizontal="left" vertical="center"/>
      <protection locked="0"/>
    </xf>
    <xf numFmtId="2" fontId="13" fillId="2" borderId="63" xfId="45" applyNumberFormat="1" applyFont="1" applyFill="1" applyBorder="1" applyAlignment="1">
      <alignment horizontal="left" vertical="center"/>
    </xf>
    <xf numFmtId="2" fontId="1" fillId="0" borderId="1" xfId="45" applyNumberFormat="1" applyFont="1" applyBorder="1" applyAlignment="1">
      <alignment horizontal="center" vertical="center"/>
    </xf>
    <xf numFmtId="2" fontId="13" fillId="0" borderId="61" xfId="45" applyNumberFormat="1" applyFont="1" applyBorder="1" applyAlignment="1">
      <alignment horizontal="left" vertical="center"/>
    </xf>
    <xf numFmtId="2" fontId="13" fillId="0" borderId="62" xfId="45" applyNumberFormat="1" applyFont="1" applyBorder="1" applyAlignment="1">
      <alignment horizontal="left" vertical="center"/>
    </xf>
    <xf numFmtId="2" fontId="1" fillId="0" borderId="2" xfId="45" applyNumberFormat="1" applyFont="1" applyBorder="1" applyAlignment="1">
      <alignment horizontal="center" vertical="center"/>
    </xf>
    <xf numFmtId="2" fontId="18" fillId="0" borderId="24" xfId="0" applyNumberFormat="1" applyFont="1" applyBorder="1" applyAlignment="1">
      <alignment horizontal="right" vertical="center" wrapText="1"/>
    </xf>
    <xf numFmtId="2" fontId="1" fillId="2" borderId="17" xfId="2" applyNumberFormat="1" applyFont="1" applyFill="1" applyBorder="1" applyAlignment="1">
      <alignment horizontal="right" vertical="center"/>
    </xf>
    <xf numFmtId="0" fontId="1" fillId="0" borderId="8" xfId="2" applyFont="1" applyBorder="1"/>
    <xf numFmtId="2" fontId="1" fillId="0" borderId="9" xfId="2" applyNumberFormat="1" applyFont="1" applyBorder="1" applyAlignment="1">
      <alignment horizontal="right" vertical="center"/>
    </xf>
    <xf numFmtId="0" fontId="1" fillId="0" borderId="18" xfId="2" applyFont="1" applyBorder="1"/>
    <xf numFmtId="2" fontId="1" fillId="0" borderId="17" xfId="2" applyNumberFormat="1" applyFont="1" applyBorder="1" applyAlignment="1">
      <alignment horizontal="right" vertical="center"/>
    </xf>
    <xf numFmtId="0" fontId="18" fillId="0" borderId="102" xfId="19" applyFont="1" applyBorder="1"/>
    <xf numFmtId="0" fontId="18" fillId="0" borderId="28" xfId="0" applyFont="1" applyBorder="1" applyAlignment="1">
      <alignment horizontal="right" vertical="center"/>
    </xf>
    <xf numFmtId="0" fontId="18" fillId="0" borderId="34" xfId="0" applyFont="1" applyBorder="1" applyAlignment="1">
      <alignment horizontal="left"/>
    </xf>
    <xf numFmtId="2" fontId="18" fillId="0" borderId="69" xfId="19" applyNumberFormat="1" applyFont="1" applyBorder="1"/>
    <xf numFmtId="2" fontId="31" fillId="0" borderId="62" xfId="0" applyNumberFormat="1" applyFont="1" applyBorder="1" applyAlignment="1">
      <alignment horizontal="right" vertical="center" wrapText="1"/>
    </xf>
    <xf numFmtId="0" fontId="18" fillId="7" borderId="55" xfId="0" applyFont="1" applyFill="1" applyBorder="1" applyAlignment="1">
      <alignment wrapText="1"/>
    </xf>
    <xf numFmtId="2" fontId="18" fillId="0" borderId="99" xfId="19" applyNumberFormat="1" applyFont="1" applyBorder="1"/>
    <xf numFmtId="0" fontId="6" fillId="0" borderId="6" xfId="2" applyFont="1" applyBorder="1"/>
    <xf numFmtId="0" fontId="1" fillId="0" borderId="4" xfId="46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left" wrapText="1"/>
    </xf>
    <xf numFmtId="0" fontId="1" fillId="0" borderId="1" xfId="46" applyFont="1" applyFill="1" applyBorder="1" applyAlignment="1" applyProtection="1">
      <alignment horizontal="center"/>
      <protection locked="0"/>
    </xf>
    <xf numFmtId="0" fontId="18" fillId="0" borderId="10" xfId="0" applyFont="1" applyBorder="1" applyAlignment="1">
      <alignment horizontal="right"/>
    </xf>
    <xf numFmtId="0" fontId="1" fillId="0" borderId="4" xfId="46" applyFont="1" applyFill="1" applyBorder="1" applyAlignment="1" applyProtection="1">
      <alignment horizontal="center"/>
      <protection locked="0"/>
    </xf>
    <xf numFmtId="0" fontId="18" fillId="0" borderId="5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3" xfId="0" applyFont="1" applyBorder="1" applyAlignment="1">
      <alignment horizontal="left" wrapText="1"/>
    </xf>
    <xf numFmtId="0" fontId="18" fillId="0" borderId="4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8" fillId="0" borderId="4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18" fillId="0" borderId="40" xfId="0" applyFont="1" applyBorder="1" applyAlignment="1">
      <alignment horizontal="left" wrapText="1"/>
    </xf>
    <xf numFmtId="0" fontId="31" fillId="0" borderId="61" xfId="0" applyFont="1" applyBorder="1" applyAlignment="1">
      <alignment horizontal="center" vertical="center"/>
    </xf>
    <xf numFmtId="0" fontId="18" fillId="0" borderId="66" xfId="0" applyFont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18" fillId="0" borderId="29" xfId="0" applyFont="1" applyBorder="1" applyAlignment="1">
      <alignment horizontal="left" wrapText="1"/>
    </xf>
    <xf numFmtId="0" fontId="18" fillId="0" borderId="60" xfId="0" applyFont="1" applyBorder="1" applyAlignment="1">
      <alignment horizontal="right"/>
    </xf>
    <xf numFmtId="0" fontId="18" fillId="0" borderId="26" xfId="0" applyFont="1" applyBorder="1" applyAlignment="1">
      <alignment horizontal="right"/>
    </xf>
    <xf numFmtId="0" fontId="18" fillId="0" borderId="51" xfId="0" applyFont="1" applyBorder="1" applyAlignment="1">
      <alignment horizontal="center" wrapText="1"/>
    </xf>
    <xf numFmtId="0" fontId="18" fillId="0" borderId="52" xfId="0" applyFont="1" applyBorder="1" applyAlignment="1">
      <alignment horizontal="center" wrapText="1"/>
    </xf>
    <xf numFmtId="0" fontId="18" fillId="0" borderId="59" xfId="0" applyFont="1" applyBorder="1" applyAlignment="1">
      <alignment horizontal="right"/>
    </xf>
    <xf numFmtId="2" fontId="18" fillId="7" borderId="1" xfId="0" applyNumberFormat="1" applyFont="1" applyFill="1" applyBorder="1" applyAlignment="1">
      <alignment horizontal="center" vertical="center"/>
    </xf>
    <xf numFmtId="2" fontId="18" fillId="7" borderId="11" xfId="0" applyNumberFormat="1" applyFont="1" applyFill="1" applyBorder="1" applyAlignment="1">
      <alignment horizontal="center" vertical="center"/>
    </xf>
    <xf numFmtId="0" fontId="18" fillId="0" borderId="54" xfId="0" applyFont="1" applyBorder="1" applyAlignment="1">
      <alignment horizontal="center" wrapText="1"/>
    </xf>
    <xf numFmtId="0" fontId="18" fillId="0" borderId="68" xfId="0" applyFont="1" applyBorder="1" applyAlignment="1">
      <alignment horizontal="right"/>
    </xf>
    <xf numFmtId="0" fontId="18" fillId="0" borderId="40" xfId="0" applyFont="1" applyBorder="1" applyAlignment="1">
      <alignment horizontal="right"/>
    </xf>
    <xf numFmtId="2" fontId="18" fillId="7" borderId="2" xfId="0" applyNumberFormat="1" applyFont="1" applyFill="1" applyBorder="1" applyAlignment="1">
      <alignment horizontal="center" vertical="center"/>
    </xf>
    <xf numFmtId="0" fontId="1" fillId="2" borderId="1" xfId="45" applyFont="1" applyFill="1" applyBorder="1" applyAlignment="1" applyProtection="1">
      <alignment horizontal="center" vertical="center"/>
      <protection locked="0"/>
    </xf>
    <xf numFmtId="0" fontId="20" fillId="0" borderId="57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2" fontId="6" fillId="0" borderId="17" xfId="2" applyNumberFormat="1" applyFont="1" applyBorder="1"/>
    <xf numFmtId="2" fontId="6" fillId="10" borderId="50" xfId="14" applyNumberFormat="1" applyFont="1" applyFill="1" applyBorder="1" applyAlignment="1">
      <alignment horizontal="right" vertical="center"/>
    </xf>
    <xf numFmtId="2" fontId="6" fillId="2" borderId="7" xfId="2" applyNumberFormat="1" applyFont="1" applyFill="1" applyBorder="1" applyAlignment="1">
      <alignment horizontal="right" vertical="center"/>
    </xf>
    <xf numFmtId="0" fontId="1" fillId="2" borderId="1" xfId="45" applyFont="1" applyFill="1" applyBorder="1" applyAlignment="1" applyProtection="1">
      <alignment horizontal="center" vertical="center"/>
      <protection locked="0"/>
    </xf>
    <xf numFmtId="0" fontId="1" fillId="2" borderId="1" xfId="45" applyFont="1" applyFill="1" applyBorder="1" applyAlignment="1" applyProtection="1">
      <alignment horizontal="center" vertical="center"/>
      <protection locked="0"/>
    </xf>
    <xf numFmtId="0" fontId="1" fillId="2" borderId="1" xfId="45" applyFont="1" applyFill="1" applyBorder="1" applyAlignment="1" applyProtection="1">
      <alignment horizontal="center" vertical="center"/>
      <protection locked="0"/>
    </xf>
    <xf numFmtId="0" fontId="1" fillId="2" borderId="1" xfId="45" applyFont="1" applyFill="1" applyBorder="1" applyAlignment="1" applyProtection="1">
      <alignment horizontal="center" vertical="center"/>
      <protection locked="0"/>
    </xf>
    <xf numFmtId="0" fontId="1" fillId="2" borderId="1" xfId="45" applyFont="1" applyFill="1" applyBorder="1" applyAlignment="1" applyProtection="1">
      <alignment horizontal="center" vertical="center"/>
      <protection locked="0"/>
    </xf>
    <xf numFmtId="0" fontId="1" fillId="2" borderId="1" xfId="45" applyFont="1" applyFill="1" applyBorder="1" applyAlignment="1" applyProtection="1">
      <alignment horizontal="center" vertical="center"/>
      <protection locked="0"/>
    </xf>
    <xf numFmtId="0" fontId="1" fillId="2" borderId="1" xfId="45" applyFont="1" applyFill="1" applyBorder="1" applyAlignment="1" applyProtection="1">
      <alignment horizontal="center" vertical="center"/>
      <protection locked="0"/>
    </xf>
    <xf numFmtId="0" fontId="1" fillId="2" borderId="34" xfId="45" applyFont="1" applyFill="1" applyBorder="1" applyAlignment="1" applyProtection="1">
      <alignment horizontal="center" vertical="center"/>
      <protection locked="0"/>
    </xf>
    <xf numFmtId="0" fontId="1" fillId="2" borderId="1" xfId="45" applyFont="1" applyFill="1" applyBorder="1" applyAlignment="1" applyProtection="1">
      <alignment horizontal="center" vertical="center"/>
      <protection locked="0"/>
    </xf>
    <xf numFmtId="0" fontId="1" fillId="2" borderId="1" xfId="45" applyFont="1" applyFill="1" applyBorder="1" applyAlignment="1" applyProtection="1">
      <alignment horizontal="center" vertical="center"/>
      <protection locked="0"/>
    </xf>
    <xf numFmtId="2" fontId="17" fillId="4" borderId="1" xfId="1" applyNumberFormat="1" applyFont="1" applyFill="1" applyBorder="1" applyAlignment="1">
      <alignment horizontal="center" vertical="center"/>
    </xf>
    <xf numFmtId="0" fontId="1" fillId="2" borderId="1" xfId="45" applyFont="1" applyFill="1" applyBorder="1" applyAlignment="1" applyProtection="1">
      <alignment horizontal="center" vertical="center"/>
      <protection locked="0"/>
    </xf>
    <xf numFmtId="0" fontId="13" fillId="0" borderId="49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49" xfId="0" applyFont="1" applyBorder="1" applyAlignment="1">
      <alignment horizontal="center" wrapText="1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1" fillId="0" borderId="0" xfId="2" applyFont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13" fillId="0" borderId="71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0" fillId="2" borderId="55" xfId="0" applyFont="1" applyFill="1" applyBorder="1" applyAlignment="1">
      <alignment horizontal="left" wrapText="1"/>
    </xf>
    <xf numFmtId="0" fontId="19" fillId="0" borderId="33" xfId="2" applyFont="1" applyFill="1" applyBorder="1" applyAlignment="1">
      <alignment horizontal="left" wrapText="1"/>
    </xf>
    <xf numFmtId="0" fontId="18" fillId="0" borderId="74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2" fontId="10" fillId="2" borderId="73" xfId="2" applyNumberFormat="1" applyFont="1" applyFill="1" applyBorder="1" applyAlignment="1">
      <alignment horizontal="center" vertical="center"/>
    </xf>
    <xf numFmtId="2" fontId="10" fillId="2" borderId="45" xfId="2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/>
    </xf>
    <xf numFmtId="0" fontId="10" fillId="2" borderId="56" xfId="0" applyFont="1" applyFill="1" applyBorder="1" applyAlignment="1">
      <alignment horizontal="center" wrapText="1"/>
    </xf>
    <xf numFmtId="0" fontId="6" fillId="0" borderId="54" xfId="2" applyFont="1" applyBorder="1" applyAlignment="1">
      <alignment horizontal="center"/>
    </xf>
    <xf numFmtId="0" fontId="19" fillId="0" borderId="54" xfId="2" applyFont="1" applyFill="1" applyBorder="1" applyAlignment="1">
      <alignment horizontal="center" wrapText="1"/>
    </xf>
    <xf numFmtId="0" fontId="10" fillId="0" borderId="50" xfId="2" applyFont="1" applyFill="1" applyBorder="1" applyAlignment="1" applyProtection="1">
      <alignment horizontal="center" vertical="top" wrapText="1"/>
      <protection locked="0"/>
    </xf>
    <xf numFmtId="0" fontId="10" fillId="0" borderId="1" xfId="4" applyBorder="1"/>
    <xf numFmtId="0" fontId="10" fillId="0" borderId="2" xfId="4" applyBorder="1"/>
    <xf numFmtId="0" fontId="10" fillId="0" borderId="6" xfId="4" applyBorder="1"/>
    <xf numFmtId="0" fontId="10" fillId="0" borderId="11" xfId="4" applyBorder="1"/>
    <xf numFmtId="0" fontId="10" fillId="0" borderId="4" xfId="4" applyBorder="1"/>
    <xf numFmtId="0" fontId="5" fillId="0" borderId="2" xfId="2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18" fillId="0" borderId="17" xfId="0" applyFont="1" applyBorder="1" applyAlignment="1">
      <alignment horizontal="left"/>
    </xf>
    <xf numFmtId="0" fontId="18" fillId="0" borderId="25" xfId="2" applyFont="1" applyFill="1" applyBorder="1" applyAlignment="1">
      <alignment horizontal="left" wrapText="1"/>
    </xf>
    <xf numFmtId="0" fontId="18" fillId="0" borderId="9" xfId="2" applyFont="1" applyFill="1" applyBorder="1" applyAlignment="1">
      <alignment horizontal="left" wrapText="1"/>
    </xf>
    <xf numFmtId="0" fontId="18" fillId="0" borderId="74" xfId="0" applyFont="1" applyBorder="1" applyAlignment="1">
      <alignment horizontal="left" wrapText="1"/>
    </xf>
    <xf numFmtId="0" fontId="18" fillId="0" borderId="9" xfId="0" applyFont="1" applyBorder="1" applyAlignment="1">
      <alignment horizontal="left"/>
    </xf>
    <xf numFmtId="0" fontId="10" fillId="0" borderId="75" xfId="0" applyFont="1" applyFill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0" fillId="0" borderId="46" xfId="2" applyFont="1" applyFill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>
      <alignment horizontal="left" wrapText="1"/>
    </xf>
    <xf numFmtId="0" fontId="10" fillId="2" borderId="86" xfId="2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2" fontId="6" fillId="2" borderId="6" xfId="14" applyNumberFormat="1" applyFont="1" applyFill="1" applyBorder="1" applyAlignment="1">
      <alignment horizontal="center" vertical="center"/>
    </xf>
    <xf numFmtId="2" fontId="6" fillId="2" borderId="4" xfId="14" applyNumberFormat="1" applyFont="1" applyFill="1" applyBorder="1" applyAlignment="1">
      <alignment horizontal="center" vertical="center"/>
    </xf>
    <xf numFmtId="0" fontId="10" fillId="0" borderId="5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18" fillId="0" borderId="9" xfId="0" applyFont="1" applyBorder="1" applyAlignment="1">
      <alignment horizontal="center"/>
    </xf>
    <xf numFmtId="0" fontId="18" fillId="0" borderId="37" xfId="2" applyFont="1" applyFill="1" applyBorder="1" applyAlignment="1">
      <alignment horizontal="center" wrapText="1"/>
    </xf>
    <xf numFmtId="0" fontId="18" fillId="9" borderId="51" xfId="0" applyFont="1" applyFill="1" applyBorder="1" applyAlignment="1">
      <alignment horizontal="center" wrapText="1"/>
    </xf>
    <xf numFmtId="0" fontId="10" fillId="0" borderId="53" xfId="0" applyFont="1" applyBorder="1" applyAlignment="1">
      <alignment horizontal="center" wrapText="1"/>
    </xf>
    <xf numFmtId="0" fontId="6" fillId="2" borderId="52" xfId="0" applyFont="1" applyFill="1" applyBorder="1" applyAlignment="1">
      <alignment horizontal="center" wrapText="1"/>
    </xf>
    <xf numFmtId="0" fontId="6" fillId="0" borderId="51" xfId="2" applyFont="1" applyFill="1" applyBorder="1" applyAlignment="1" applyProtection="1">
      <alignment horizontal="center" vertical="top" wrapText="1"/>
      <protection locked="0"/>
    </xf>
    <xf numFmtId="0" fontId="10" fillId="2" borderId="60" xfId="2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2" fontId="6" fillId="10" borderId="6" xfId="14" applyNumberFormat="1" applyFont="1" applyFill="1" applyBorder="1" applyAlignment="1">
      <alignment horizontal="center" vertical="center"/>
    </xf>
    <xf numFmtId="2" fontId="17" fillId="2" borderId="45" xfId="2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wrapText="1"/>
    </xf>
    <xf numFmtId="0" fontId="18" fillId="3" borderId="5" xfId="4" applyFont="1" applyFill="1" applyBorder="1" applyAlignment="1">
      <alignment horizontal="center" vertical="top" wrapText="1"/>
    </xf>
    <xf numFmtId="0" fontId="18" fillId="0" borderId="5" xfId="4" applyFont="1" applyBorder="1" applyAlignment="1">
      <alignment horizontal="center" vertical="top"/>
    </xf>
    <xf numFmtId="0" fontId="13" fillId="0" borderId="0" xfId="4" applyFont="1"/>
    <xf numFmtId="0" fontId="35" fillId="0" borderId="0" xfId="4" applyFont="1"/>
    <xf numFmtId="0" fontId="10" fillId="0" borderId="0" xfId="4" applyAlignment="1">
      <alignment horizontal="right"/>
    </xf>
    <xf numFmtId="0" fontId="13" fillId="0" borderId="0" xfId="4" applyFont="1" applyAlignment="1">
      <alignment horizontal="right"/>
    </xf>
    <xf numFmtId="2" fontId="30" fillId="0" borderId="0" xfId="4" applyNumberFormat="1" applyFont="1"/>
    <xf numFmtId="0" fontId="10" fillId="0" borderId="85" xfId="0" applyFont="1" applyBorder="1" applyAlignment="1">
      <alignment horizontal="right" vertical="center" wrapText="1"/>
    </xf>
    <xf numFmtId="0" fontId="6" fillId="0" borderId="85" xfId="2" applyFont="1" applyBorder="1" applyAlignment="1">
      <alignment horizontal="right"/>
    </xf>
    <xf numFmtId="0" fontId="6" fillId="0" borderId="51" xfId="2" applyFont="1" applyBorder="1" applyAlignment="1">
      <alignment horizontal="right"/>
    </xf>
    <xf numFmtId="0" fontId="18" fillId="0" borderId="85" xfId="0" applyFont="1" applyBorder="1" applyAlignment="1">
      <alignment horizontal="right" wrapText="1"/>
    </xf>
    <xf numFmtId="0" fontId="18" fillId="0" borderId="51" xfId="0" applyFont="1" applyBorder="1" applyAlignment="1">
      <alignment horizontal="right" wrapText="1"/>
    </xf>
    <xf numFmtId="0" fontId="6" fillId="0" borderId="3" xfId="2" applyFont="1" applyBorder="1" applyAlignment="1">
      <alignment horizontal="left"/>
    </xf>
    <xf numFmtId="2" fontId="10" fillId="0" borderId="1" xfId="0" applyNumberFormat="1" applyFont="1" applyBorder="1" applyAlignment="1">
      <alignment horizontal="right" vertical="center" wrapText="1"/>
    </xf>
    <xf numFmtId="2" fontId="18" fillId="0" borderId="1" xfId="0" applyNumberFormat="1" applyFont="1" applyBorder="1" applyAlignment="1">
      <alignment horizontal="right" wrapText="1"/>
    </xf>
    <xf numFmtId="0" fontId="18" fillId="0" borderId="85" xfId="0" applyFont="1" applyBorder="1" applyAlignment="1">
      <alignment horizontal="right"/>
    </xf>
    <xf numFmtId="0" fontId="18" fillId="0" borderId="51" xfId="0" applyFont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0" fontId="10" fillId="0" borderId="85" xfId="2" applyFont="1" applyFill="1" applyBorder="1" applyAlignment="1" applyProtection="1">
      <alignment horizontal="right" vertical="top" wrapText="1"/>
      <protection locked="0"/>
    </xf>
    <xf numFmtId="0" fontId="10" fillId="0" borderId="51" xfId="2" applyFont="1" applyFill="1" applyBorder="1" applyAlignment="1" applyProtection="1">
      <alignment horizontal="right" vertical="top" wrapText="1"/>
      <protection locked="0"/>
    </xf>
    <xf numFmtId="0" fontId="11" fillId="0" borderId="85" xfId="2" applyFont="1" applyFill="1" applyBorder="1" applyAlignment="1" applyProtection="1">
      <alignment horizontal="right" vertical="top" wrapText="1"/>
      <protection locked="0"/>
    </xf>
    <xf numFmtId="0" fontId="11" fillId="0" borderId="51" xfId="2" applyFont="1" applyFill="1" applyBorder="1" applyAlignment="1" applyProtection="1">
      <alignment horizontal="right" vertical="top" wrapText="1"/>
      <protection locked="0"/>
    </xf>
    <xf numFmtId="0" fontId="6" fillId="0" borderId="85" xfId="2" applyFont="1" applyFill="1" applyBorder="1" applyAlignment="1" applyProtection="1">
      <alignment horizontal="right" vertical="top" wrapText="1"/>
      <protection locked="0"/>
    </xf>
    <xf numFmtId="0" fontId="6" fillId="0" borderId="51" xfId="2" applyFont="1" applyFill="1" applyBorder="1" applyAlignment="1" applyProtection="1">
      <alignment horizontal="right" vertical="top" wrapText="1"/>
      <protection locked="0"/>
    </xf>
    <xf numFmtId="0" fontId="6" fillId="0" borderId="85" xfId="1" applyFont="1" applyBorder="1" applyAlignment="1">
      <alignment horizontal="right" wrapText="1"/>
    </xf>
    <xf numFmtId="0" fontId="6" fillId="0" borderId="51" xfId="1" applyFont="1" applyBorder="1" applyAlignment="1">
      <alignment horizontal="right" wrapText="1"/>
    </xf>
    <xf numFmtId="0" fontId="18" fillId="9" borderId="85" xfId="0" applyFont="1" applyFill="1" applyBorder="1" applyAlignment="1">
      <alignment horizontal="right" wrapText="1"/>
    </xf>
    <xf numFmtId="0" fontId="18" fillId="9" borderId="51" xfId="0" applyFont="1" applyFill="1" applyBorder="1" applyAlignment="1">
      <alignment horizontal="right" wrapText="1"/>
    </xf>
    <xf numFmtId="2" fontId="10" fillId="0" borderId="1" xfId="2" applyNumberFormat="1" applyFont="1" applyFill="1" applyBorder="1" applyAlignment="1" applyProtection="1">
      <alignment horizontal="right" vertical="top" wrapText="1"/>
      <protection locked="0"/>
    </xf>
    <xf numFmtId="0" fontId="10" fillId="0" borderId="85" xfId="0" applyFont="1" applyBorder="1" applyAlignment="1">
      <alignment horizontal="right" wrapText="1"/>
    </xf>
    <xf numFmtId="0" fontId="10" fillId="0" borderId="51" xfId="0" applyFont="1" applyBorder="1" applyAlignment="1">
      <alignment horizontal="right" wrapText="1"/>
    </xf>
    <xf numFmtId="0" fontId="18" fillId="0" borderId="85" xfId="2" applyFont="1" applyFill="1" applyBorder="1" applyAlignment="1">
      <alignment horizontal="right" wrapText="1"/>
    </xf>
    <xf numFmtId="0" fontId="18" fillId="0" borderId="51" xfId="2" applyFont="1" applyFill="1" applyBorder="1" applyAlignment="1">
      <alignment horizontal="right" wrapText="1"/>
    </xf>
    <xf numFmtId="0" fontId="19" fillId="0" borderId="85" xfId="2" applyFont="1" applyFill="1" applyBorder="1" applyAlignment="1">
      <alignment horizontal="right" wrapText="1"/>
    </xf>
    <xf numFmtId="0" fontId="19" fillId="0" borderId="51" xfId="2" applyFont="1" applyFill="1" applyBorder="1" applyAlignment="1">
      <alignment horizontal="right" wrapText="1"/>
    </xf>
    <xf numFmtId="2" fontId="10" fillId="0" borderId="1" xfId="0" applyNumberFormat="1" applyFont="1" applyBorder="1" applyAlignment="1">
      <alignment horizontal="right" wrapText="1"/>
    </xf>
    <xf numFmtId="2" fontId="18" fillId="0" borderId="1" xfId="2" applyNumberFormat="1" applyFont="1" applyFill="1" applyBorder="1" applyAlignment="1">
      <alignment horizontal="right" wrapText="1"/>
    </xf>
    <xf numFmtId="0" fontId="10" fillId="2" borderId="85" xfId="0" applyFont="1" applyFill="1" applyBorder="1" applyAlignment="1">
      <alignment horizontal="right" wrapText="1"/>
    </xf>
    <xf numFmtId="0" fontId="10" fillId="2" borderId="51" xfId="0" applyFont="1" applyFill="1" applyBorder="1" applyAlignment="1">
      <alignment horizontal="right" wrapText="1"/>
    </xf>
    <xf numFmtId="0" fontId="6" fillId="2" borderId="85" xfId="0" applyFont="1" applyFill="1" applyBorder="1" applyAlignment="1">
      <alignment horizontal="right" wrapText="1"/>
    </xf>
    <xf numFmtId="0" fontId="6" fillId="2" borderId="51" xfId="0" applyFont="1" applyFill="1" applyBorder="1" applyAlignment="1">
      <alignment horizontal="right" wrapText="1"/>
    </xf>
    <xf numFmtId="0" fontId="10" fillId="0" borderId="85" xfId="0" applyFont="1" applyFill="1" applyBorder="1" applyAlignment="1">
      <alignment horizontal="right" wrapText="1"/>
    </xf>
    <xf numFmtId="0" fontId="10" fillId="0" borderId="51" xfId="0" applyFont="1" applyFill="1" applyBorder="1" applyAlignment="1">
      <alignment horizontal="right" wrapText="1"/>
    </xf>
    <xf numFmtId="0" fontId="10" fillId="2" borderId="86" xfId="0" applyFont="1" applyFill="1" applyBorder="1" applyAlignment="1">
      <alignment horizontal="right" wrapText="1"/>
    </xf>
    <xf numFmtId="0" fontId="10" fillId="2" borderId="54" xfId="0" applyFont="1" applyFill="1" applyBorder="1" applyAlignment="1">
      <alignment horizontal="right" wrapText="1"/>
    </xf>
    <xf numFmtId="0" fontId="10" fillId="0" borderId="87" xfId="0" applyFont="1" applyBorder="1" applyAlignment="1">
      <alignment horizontal="right" wrapText="1"/>
    </xf>
    <xf numFmtId="0" fontId="10" fillId="0" borderId="37" xfId="0" applyFont="1" applyBorder="1" applyAlignment="1">
      <alignment horizontal="right" wrapText="1"/>
    </xf>
    <xf numFmtId="0" fontId="6" fillId="0" borderId="85" xfId="0" applyFont="1" applyBorder="1" applyAlignment="1">
      <alignment horizontal="right" wrapText="1"/>
    </xf>
    <xf numFmtId="0" fontId="6" fillId="0" borderId="51" xfId="0" applyFont="1" applyBorder="1" applyAlignment="1">
      <alignment horizontal="right" wrapText="1"/>
    </xf>
    <xf numFmtId="0" fontId="6" fillId="0" borderId="48" xfId="0" applyFont="1" applyBorder="1" applyAlignment="1">
      <alignment horizontal="right" wrapText="1"/>
    </xf>
    <xf numFmtId="0" fontId="6" fillId="0" borderId="53" xfId="0" applyFont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right" wrapText="1"/>
    </xf>
    <xf numFmtId="2" fontId="10" fillId="0" borderId="6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18" fillId="0" borderId="86" xfId="0" applyFont="1" applyBorder="1" applyAlignment="1">
      <alignment horizontal="right" wrapText="1"/>
    </xf>
    <xf numFmtId="0" fontId="18" fillId="0" borderId="4" xfId="0" applyFont="1" applyBorder="1" applyAlignment="1">
      <alignment horizontal="right" wrapText="1"/>
    </xf>
    <xf numFmtId="0" fontId="18" fillId="0" borderId="54" xfId="0" applyFont="1" applyBorder="1" applyAlignment="1">
      <alignment horizontal="right" wrapText="1"/>
    </xf>
    <xf numFmtId="2" fontId="18" fillId="0" borderId="4" xfId="0" applyNumberFormat="1" applyFont="1" applyBorder="1" applyAlignment="1">
      <alignment horizontal="right" wrapText="1"/>
    </xf>
    <xf numFmtId="0" fontId="31" fillId="0" borderId="47" xfId="0" applyFont="1" applyBorder="1" applyAlignment="1">
      <alignment horizontal="center" wrapText="1"/>
    </xf>
    <xf numFmtId="2" fontId="6" fillId="0" borderId="1" xfId="2" applyNumberFormat="1" applyFont="1" applyFill="1" applyBorder="1" applyAlignment="1" applyProtection="1">
      <alignment horizontal="right" vertical="top" wrapText="1"/>
      <protection locked="0"/>
    </xf>
    <xf numFmtId="2" fontId="11" fillId="0" borderId="1" xfId="2" applyNumberFormat="1" applyFont="1" applyFill="1" applyBorder="1" applyAlignment="1" applyProtection="1">
      <alignment horizontal="right" vertical="top" wrapText="1"/>
      <protection locked="0"/>
    </xf>
    <xf numFmtId="2" fontId="6" fillId="0" borderId="1" xfId="1" applyNumberFormat="1" applyFont="1" applyBorder="1" applyAlignment="1">
      <alignment horizontal="right" wrapText="1"/>
    </xf>
    <xf numFmtId="2" fontId="18" fillId="9" borderId="1" xfId="0" applyNumberFormat="1" applyFont="1" applyFill="1" applyBorder="1" applyAlignment="1">
      <alignment horizontal="right" wrapText="1"/>
    </xf>
    <xf numFmtId="2" fontId="19" fillId="0" borderId="1" xfId="2" applyNumberFormat="1" applyFont="1" applyFill="1" applyBorder="1" applyAlignment="1">
      <alignment horizontal="right" wrapText="1"/>
    </xf>
    <xf numFmtId="0" fontId="4" fillId="0" borderId="86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4" xfId="0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vertical="center" wrapText="1"/>
    </xf>
    <xf numFmtId="0" fontId="18" fillId="0" borderId="88" xfId="0" applyFont="1" applyBorder="1" applyAlignment="1">
      <alignment horizontal="right" wrapText="1"/>
    </xf>
    <xf numFmtId="2" fontId="18" fillId="0" borderId="29" xfId="0" applyNumberFormat="1" applyFont="1" applyBorder="1" applyAlignment="1">
      <alignment horizontal="right" wrapText="1"/>
    </xf>
    <xf numFmtId="0" fontId="18" fillId="0" borderId="56" xfId="0" applyFont="1" applyBorder="1" applyAlignment="1">
      <alignment horizontal="right" wrapText="1"/>
    </xf>
  </cellXfs>
  <cellStyles count="55">
    <cellStyle name="Excel Built-in Normal" xfId="1"/>
    <cellStyle name="Excel Built-in Normal 1" xfId="6"/>
    <cellStyle name="Excel Built-in Normal 2" xfId="5"/>
    <cellStyle name="TableStyleLight1" xfId="3"/>
    <cellStyle name="Денежный 2" xfId="9"/>
    <cellStyle name="Обычный" xfId="0" builtinId="0"/>
    <cellStyle name="Обычный 2" xfId="2"/>
    <cellStyle name="Обычный 2 2" xfId="7"/>
    <cellStyle name="Обычный 2 2 2" xfId="22"/>
    <cellStyle name="Обычный 2 2 2 2" xfId="45"/>
    <cellStyle name="Обычный 2 2 3" xfId="25"/>
    <cellStyle name="Обычный 2 2 3 2" xfId="47"/>
    <cellStyle name="Обычный 2 2 4" xfId="17"/>
    <cellStyle name="Обычный 2 2 5" xfId="38"/>
    <cellStyle name="Обычный 2 3" xfId="11"/>
    <cellStyle name="Обычный 2 3 2" xfId="26"/>
    <cellStyle name="Обычный 2 3 2 2" xfId="48"/>
    <cellStyle name="Обычный 2 3 3" xfId="21"/>
    <cellStyle name="Обычный 2 3 4" xfId="36"/>
    <cellStyle name="Обычный 2 4" xfId="15"/>
    <cellStyle name="Обычный 2 5" xfId="33"/>
    <cellStyle name="Обычный 3" xfId="4"/>
    <cellStyle name="Обычный 3 2" xfId="12"/>
    <cellStyle name="Обычный 3 2 2" xfId="28"/>
    <cellStyle name="Обычный 3 2 2 2" xfId="50"/>
    <cellStyle name="Обычный 3 2 3" xfId="23"/>
    <cellStyle name="Обычный 3 2 4" xfId="39"/>
    <cellStyle name="Обычный 3 2 5" xfId="53"/>
    <cellStyle name="Обычный 3 3" xfId="27"/>
    <cellStyle name="Обычный 3 3 2" xfId="49"/>
    <cellStyle name="Обычный 3 4" xfId="16"/>
    <cellStyle name="Обычный 3 5" xfId="34"/>
    <cellStyle name="Обычный 4" xfId="10"/>
    <cellStyle name="Обычный 4 2" xfId="13"/>
    <cellStyle name="Обычный 4 2 2" xfId="30"/>
    <cellStyle name="Обычный 4 2 3" xfId="40"/>
    <cellStyle name="Обычный 4 3" xfId="29"/>
    <cellStyle name="Обычный 4 3 2" xfId="41"/>
    <cellStyle name="Обычный 4 4" xfId="18"/>
    <cellStyle name="Обычный 4 4 2" xfId="42"/>
    <cellStyle name="Обычный 4 5" xfId="44"/>
    <cellStyle name="Обычный 4 5 2" xfId="54"/>
    <cellStyle name="Обычный 4 6" xfId="35"/>
    <cellStyle name="Обычный 4 7" xfId="52"/>
    <cellStyle name="Обычный 5" xfId="8"/>
    <cellStyle name="Обычный 5 2" xfId="31"/>
    <cellStyle name="Обычный 5 2 2" xfId="51"/>
    <cellStyle name="Обычный 5 3" xfId="19"/>
    <cellStyle name="Обычный 5 4" xfId="43"/>
    <cellStyle name="Обычный 6" xfId="14"/>
    <cellStyle name="Обычный 6 2" xfId="20"/>
    <cellStyle name="Обычный 6 3" xfId="37"/>
    <cellStyle name="Обычный 7" xfId="24"/>
    <cellStyle name="Обычный 7 2" xfId="46"/>
    <cellStyle name="Обычный 8" xfId="32"/>
  </cellStyles>
  <dxfs count="230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A0A0A0"/>
      <color rgb="FFFF66CC"/>
      <color rgb="FFFFCCCC"/>
      <color rgb="FFCCFF99"/>
      <color rgb="FFFFFF66"/>
      <color rgb="FFFFFF99"/>
      <color rgb="FF660066"/>
      <color rgb="FFAF010D"/>
      <color rgb="FF3333CC"/>
      <color rgb="FFFAEE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 Биология </a:t>
            </a:r>
            <a:r>
              <a:rPr lang="ru-RU" baseline="0"/>
              <a:t> ОГЭ 2020 - 2015</a:t>
            </a:r>
            <a:endParaRPr lang="ru-RU"/>
          </a:p>
        </c:rich>
      </c:tx>
      <c:layout>
        <c:manualLayout>
          <c:xMode val="edge"/>
          <c:yMode val="edge"/>
          <c:x val="3.0708433184982308E-2"/>
          <c:y val="9.410785915911455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50416524021461E-2"/>
          <c:y val="6.5013330419622914E-2"/>
          <c:w val="0.97954958347597865"/>
          <c:h val="0.57997622938642102"/>
        </c:manualLayout>
      </c:layout>
      <c:lineChart>
        <c:grouping val="standard"/>
        <c:varyColors val="0"/>
        <c:ser>
          <c:idx val="11"/>
          <c:order val="0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'Биология-9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'Биология-9 диаграмма по районам'!$E$5:$E$130</c:f>
              <c:numCache>
                <c:formatCode>Основной</c:formatCode>
                <c:ptCount val="126"/>
                <c:pt idx="0">
                  <c:v>3.58</c:v>
                </c:pt>
                <c:pt idx="1">
                  <c:v>3.58</c:v>
                </c:pt>
                <c:pt idx="2">
                  <c:v>3.58</c:v>
                </c:pt>
                <c:pt idx="3">
                  <c:v>3.58</c:v>
                </c:pt>
                <c:pt idx="4">
                  <c:v>3.58</c:v>
                </c:pt>
                <c:pt idx="5">
                  <c:v>3.58</c:v>
                </c:pt>
                <c:pt idx="6">
                  <c:v>3.58</c:v>
                </c:pt>
                <c:pt idx="7">
                  <c:v>3.58</c:v>
                </c:pt>
                <c:pt idx="8">
                  <c:v>3.58</c:v>
                </c:pt>
                <c:pt idx="9">
                  <c:v>3.58</c:v>
                </c:pt>
                <c:pt idx="10">
                  <c:v>3.58</c:v>
                </c:pt>
                <c:pt idx="11">
                  <c:v>3.58</c:v>
                </c:pt>
                <c:pt idx="12">
                  <c:v>3.58</c:v>
                </c:pt>
                <c:pt idx="13">
                  <c:v>3.58</c:v>
                </c:pt>
                <c:pt idx="14">
                  <c:v>3.58</c:v>
                </c:pt>
                <c:pt idx="15">
                  <c:v>3.58</c:v>
                </c:pt>
                <c:pt idx="16">
                  <c:v>3.58</c:v>
                </c:pt>
                <c:pt idx="17">
                  <c:v>3.58</c:v>
                </c:pt>
                <c:pt idx="18">
                  <c:v>3.58</c:v>
                </c:pt>
                <c:pt idx="19">
                  <c:v>3.58</c:v>
                </c:pt>
                <c:pt idx="20">
                  <c:v>3.58</c:v>
                </c:pt>
                <c:pt idx="21">
                  <c:v>3.58</c:v>
                </c:pt>
                <c:pt idx="22">
                  <c:v>3.58</c:v>
                </c:pt>
                <c:pt idx="23">
                  <c:v>3.58</c:v>
                </c:pt>
                <c:pt idx="24">
                  <c:v>3.58</c:v>
                </c:pt>
                <c:pt idx="25">
                  <c:v>3.58</c:v>
                </c:pt>
                <c:pt idx="26">
                  <c:v>3.58</c:v>
                </c:pt>
                <c:pt idx="27">
                  <c:v>3.58</c:v>
                </c:pt>
                <c:pt idx="28">
                  <c:v>3.58</c:v>
                </c:pt>
                <c:pt idx="29">
                  <c:v>3.58</c:v>
                </c:pt>
                <c:pt idx="30">
                  <c:v>3.58</c:v>
                </c:pt>
                <c:pt idx="31">
                  <c:v>3.58</c:v>
                </c:pt>
                <c:pt idx="32">
                  <c:v>3.58</c:v>
                </c:pt>
                <c:pt idx="33">
                  <c:v>3.58</c:v>
                </c:pt>
                <c:pt idx="34">
                  <c:v>3.58</c:v>
                </c:pt>
                <c:pt idx="35">
                  <c:v>3.58</c:v>
                </c:pt>
                <c:pt idx="36">
                  <c:v>3.58</c:v>
                </c:pt>
                <c:pt idx="37">
                  <c:v>3.58</c:v>
                </c:pt>
                <c:pt idx="38">
                  <c:v>3.58</c:v>
                </c:pt>
                <c:pt idx="39">
                  <c:v>3.58</c:v>
                </c:pt>
                <c:pt idx="40">
                  <c:v>3.58</c:v>
                </c:pt>
                <c:pt idx="41">
                  <c:v>3.58</c:v>
                </c:pt>
                <c:pt idx="42">
                  <c:v>3.58</c:v>
                </c:pt>
                <c:pt idx="43">
                  <c:v>3.58</c:v>
                </c:pt>
                <c:pt idx="44">
                  <c:v>3.58</c:v>
                </c:pt>
                <c:pt idx="45">
                  <c:v>3.58</c:v>
                </c:pt>
                <c:pt idx="46">
                  <c:v>3.58</c:v>
                </c:pt>
                <c:pt idx="47">
                  <c:v>3.58</c:v>
                </c:pt>
                <c:pt idx="48">
                  <c:v>3.58</c:v>
                </c:pt>
                <c:pt idx="49">
                  <c:v>3.58</c:v>
                </c:pt>
                <c:pt idx="50">
                  <c:v>3.58</c:v>
                </c:pt>
                <c:pt idx="51">
                  <c:v>3.58</c:v>
                </c:pt>
                <c:pt idx="52">
                  <c:v>3.58</c:v>
                </c:pt>
                <c:pt idx="53">
                  <c:v>3.58</c:v>
                </c:pt>
                <c:pt idx="54">
                  <c:v>3.58</c:v>
                </c:pt>
                <c:pt idx="55">
                  <c:v>3.58</c:v>
                </c:pt>
                <c:pt idx="56">
                  <c:v>3.58</c:v>
                </c:pt>
                <c:pt idx="57">
                  <c:v>3.58</c:v>
                </c:pt>
                <c:pt idx="58">
                  <c:v>3.58</c:v>
                </c:pt>
                <c:pt idx="59">
                  <c:v>3.58</c:v>
                </c:pt>
                <c:pt idx="60">
                  <c:v>3.58</c:v>
                </c:pt>
                <c:pt idx="61">
                  <c:v>3.58</c:v>
                </c:pt>
                <c:pt idx="62">
                  <c:v>3.58</c:v>
                </c:pt>
                <c:pt idx="63">
                  <c:v>3.58</c:v>
                </c:pt>
                <c:pt idx="64">
                  <c:v>3.58</c:v>
                </c:pt>
                <c:pt idx="65">
                  <c:v>3.58</c:v>
                </c:pt>
                <c:pt idx="66">
                  <c:v>3.58</c:v>
                </c:pt>
                <c:pt idx="67">
                  <c:v>3.58</c:v>
                </c:pt>
                <c:pt idx="68">
                  <c:v>3.58</c:v>
                </c:pt>
                <c:pt idx="69">
                  <c:v>3.58</c:v>
                </c:pt>
                <c:pt idx="70">
                  <c:v>3.58</c:v>
                </c:pt>
                <c:pt idx="71">
                  <c:v>3.58</c:v>
                </c:pt>
                <c:pt idx="72">
                  <c:v>3.58</c:v>
                </c:pt>
                <c:pt idx="73">
                  <c:v>3.58</c:v>
                </c:pt>
                <c:pt idx="74">
                  <c:v>3.58</c:v>
                </c:pt>
                <c:pt idx="75">
                  <c:v>3.58</c:v>
                </c:pt>
                <c:pt idx="76">
                  <c:v>3.58</c:v>
                </c:pt>
                <c:pt idx="77">
                  <c:v>3.58</c:v>
                </c:pt>
                <c:pt idx="78">
                  <c:v>3.58</c:v>
                </c:pt>
                <c:pt idx="79">
                  <c:v>3.58</c:v>
                </c:pt>
                <c:pt idx="80">
                  <c:v>3.58</c:v>
                </c:pt>
                <c:pt idx="81">
                  <c:v>3.58</c:v>
                </c:pt>
                <c:pt idx="82">
                  <c:v>3.58</c:v>
                </c:pt>
                <c:pt idx="83">
                  <c:v>3.58</c:v>
                </c:pt>
                <c:pt idx="84">
                  <c:v>3.58</c:v>
                </c:pt>
                <c:pt idx="85">
                  <c:v>3.58</c:v>
                </c:pt>
                <c:pt idx="86">
                  <c:v>3.58</c:v>
                </c:pt>
                <c:pt idx="87">
                  <c:v>3.58</c:v>
                </c:pt>
                <c:pt idx="88">
                  <c:v>3.58</c:v>
                </c:pt>
                <c:pt idx="89">
                  <c:v>3.58</c:v>
                </c:pt>
                <c:pt idx="90">
                  <c:v>3.58</c:v>
                </c:pt>
                <c:pt idx="91">
                  <c:v>3.58</c:v>
                </c:pt>
                <c:pt idx="92">
                  <c:v>3.58</c:v>
                </c:pt>
                <c:pt idx="93">
                  <c:v>3.58</c:v>
                </c:pt>
                <c:pt idx="94">
                  <c:v>3.58</c:v>
                </c:pt>
                <c:pt idx="95">
                  <c:v>3.58</c:v>
                </c:pt>
                <c:pt idx="96">
                  <c:v>3.58</c:v>
                </c:pt>
                <c:pt idx="97">
                  <c:v>3.58</c:v>
                </c:pt>
                <c:pt idx="98">
                  <c:v>3.58</c:v>
                </c:pt>
                <c:pt idx="99">
                  <c:v>3.58</c:v>
                </c:pt>
                <c:pt idx="100">
                  <c:v>3.58</c:v>
                </c:pt>
                <c:pt idx="101">
                  <c:v>3.58</c:v>
                </c:pt>
                <c:pt idx="102">
                  <c:v>3.58</c:v>
                </c:pt>
                <c:pt idx="103">
                  <c:v>3.58</c:v>
                </c:pt>
                <c:pt idx="104">
                  <c:v>3.58</c:v>
                </c:pt>
                <c:pt idx="105">
                  <c:v>3.58</c:v>
                </c:pt>
                <c:pt idx="106">
                  <c:v>3.58</c:v>
                </c:pt>
                <c:pt idx="107">
                  <c:v>3.58</c:v>
                </c:pt>
                <c:pt idx="108">
                  <c:v>3.58</c:v>
                </c:pt>
                <c:pt idx="109">
                  <c:v>3.58</c:v>
                </c:pt>
                <c:pt idx="110">
                  <c:v>3.58</c:v>
                </c:pt>
                <c:pt idx="111">
                  <c:v>3.58</c:v>
                </c:pt>
                <c:pt idx="112">
                  <c:v>3.58</c:v>
                </c:pt>
                <c:pt idx="113">
                  <c:v>3.58</c:v>
                </c:pt>
                <c:pt idx="114">
                  <c:v>3.58</c:v>
                </c:pt>
                <c:pt idx="115">
                  <c:v>3.58</c:v>
                </c:pt>
                <c:pt idx="116">
                  <c:v>3.58</c:v>
                </c:pt>
                <c:pt idx="117">
                  <c:v>3.58</c:v>
                </c:pt>
                <c:pt idx="118">
                  <c:v>3.58</c:v>
                </c:pt>
                <c:pt idx="119">
                  <c:v>3.58</c:v>
                </c:pt>
                <c:pt idx="120">
                  <c:v>3.58</c:v>
                </c:pt>
                <c:pt idx="121">
                  <c:v>3.58</c:v>
                </c:pt>
                <c:pt idx="122">
                  <c:v>3.58</c:v>
                </c:pt>
                <c:pt idx="123">
                  <c:v>3.58</c:v>
                </c:pt>
                <c:pt idx="124">
                  <c:v>3.58</c:v>
                </c:pt>
                <c:pt idx="125">
                  <c:v>3.58</c:v>
                </c:pt>
              </c:numCache>
            </c:numRef>
          </c:val>
          <c:smooth val="0"/>
        </c:ser>
        <c:ser>
          <c:idx val="10"/>
          <c:order val="1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'Биология-9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'Биология-9 диаграмма по районам'!$D$4:$D$130</c:f>
              <c:numCache>
                <c:formatCode>0,00</c:formatCode>
                <c:ptCount val="127"/>
                <c:pt idx="0">
                  <c:v>3.1874823529411769</c:v>
                </c:pt>
                <c:pt idx="1">
                  <c:v>4.1320000000000006</c:v>
                </c:pt>
                <c:pt idx="2">
                  <c:v>3.3435000000000001</c:v>
                </c:pt>
                <c:pt idx="5">
                  <c:v>3.0156999999999998</c:v>
                </c:pt>
                <c:pt idx="6">
                  <c:v>3.2941000000000003</c:v>
                </c:pt>
                <c:pt idx="9">
                  <c:v>3.3720000000000003</c:v>
                </c:pt>
                <c:pt idx="10">
                  <c:v>3.6922000000000001</c:v>
                </c:pt>
                <c:pt idx="11">
                  <c:v>3.1442999999999999</c:v>
                </c:pt>
                <c:pt idx="16">
                  <c:v>3.7774000000000001</c:v>
                </c:pt>
                <c:pt idx="17">
                  <c:v>3.2555000000000005</c:v>
                </c:pt>
                <c:pt idx="21">
                  <c:v>2.4</c:v>
                </c:pt>
                <c:pt idx="26">
                  <c:v>2.9852666666666665</c:v>
                </c:pt>
                <c:pt idx="29">
                  <c:v>2.6875</c:v>
                </c:pt>
                <c:pt idx="31">
                  <c:v>3.1572999999999998</c:v>
                </c:pt>
                <c:pt idx="33">
                  <c:v>3.1110000000000002</c:v>
                </c:pt>
                <c:pt idx="46">
                  <c:v>3.1746250000000003</c:v>
                </c:pt>
                <c:pt idx="55">
                  <c:v>2.8409000000000004</c:v>
                </c:pt>
                <c:pt idx="56">
                  <c:v>3.3336999999999999</c:v>
                </c:pt>
                <c:pt idx="64">
                  <c:v>3.3875000000000002</c:v>
                </c:pt>
                <c:pt idx="65">
                  <c:v>3.1364000000000001</c:v>
                </c:pt>
                <c:pt idx="66">
                  <c:v>3.1749999999999998</c:v>
                </c:pt>
                <c:pt idx="68">
                  <c:v>3.0274000000000001</c:v>
                </c:pt>
                <c:pt idx="71">
                  <c:v>3.1108000000000002</c:v>
                </c:pt>
                <c:pt idx="75">
                  <c:v>3.2133999999999996</c:v>
                </c:pt>
                <c:pt idx="79">
                  <c:v>3.3484000000000003</c:v>
                </c:pt>
                <c:pt idx="83">
                  <c:v>3.1271307692307695</c:v>
                </c:pt>
                <c:pt idx="84">
                  <c:v>3.2608000000000006</c:v>
                </c:pt>
                <c:pt idx="86">
                  <c:v>2.4500000000000002</c:v>
                </c:pt>
                <c:pt idx="91">
                  <c:v>3.3513000000000002</c:v>
                </c:pt>
                <c:pt idx="94">
                  <c:v>2.3774999999999999</c:v>
                </c:pt>
                <c:pt idx="95">
                  <c:v>2.2894999999999999</c:v>
                </c:pt>
                <c:pt idx="97">
                  <c:v>3</c:v>
                </c:pt>
                <c:pt idx="98">
                  <c:v>2.9750000000000001</c:v>
                </c:pt>
                <c:pt idx="100">
                  <c:v>4.0869</c:v>
                </c:pt>
                <c:pt idx="105">
                  <c:v>3.5575999999999999</c:v>
                </c:pt>
                <c:pt idx="109">
                  <c:v>3.4090000000000003</c:v>
                </c:pt>
                <c:pt idx="111">
                  <c:v>2.9651000000000005</c:v>
                </c:pt>
                <c:pt idx="112">
                  <c:v>4.6500000000000004</c:v>
                </c:pt>
                <c:pt idx="114">
                  <c:v>2.2799999999999998</c:v>
                </c:pt>
                <c:pt idx="115">
                  <c:v>3.2142499999999998</c:v>
                </c:pt>
                <c:pt idx="125">
                  <c:v>3.2777999999999996</c:v>
                </c:pt>
                <c:pt idx="126">
                  <c:v>3.1507000000000001</c:v>
                </c:pt>
              </c:numCache>
            </c:numRef>
          </c:val>
          <c:smooth val="0"/>
        </c:ser>
        <c:ser>
          <c:idx val="0"/>
          <c:order val="2"/>
          <c:tx>
            <c:v>2019 ср. балл по городу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'Биология-9 диаграмма по районам'!$I$5:$I$130</c:f>
              <c:numCache>
                <c:formatCode>Основной</c:formatCode>
                <c:ptCount val="126"/>
                <c:pt idx="0">
                  <c:v>3.52</c:v>
                </c:pt>
                <c:pt idx="1">
                  <c:v>3.52</c:v>
                </c:pt>
                <c:pt idx="2">
                  <c:v>3.52</c:v>
                </c:pt>
                <c:pt idx="3">
                  <c:v>3.52</c:v>
                </c:pt>
                <c:pt idx="4">
                  <c:v>3.52</c:v>
                </c:pt>
                <c:pt idx="5">
                  <c:v>3.52</c:v>
                </c:pt>
                <c:pt idx="6">
                  <c:v>3.52</c:v>
                </c:pt>
                <c:pt idx="7">
                  <c:v>3.52</c:v>
                </c:pt>
                <c:pt idx="8">
                  <c:v>3.52</c:v>
                </c:pt>
                <c:pt idx="9">
                  <c:v>3.52</c:v>
                </c:pt>
                <c:pt idx="10">
                  <c:v>3.52</c:v>
                </c:pt>
                <c:pt idx="11">
                  <c:v>3.52</c:v>
                </c:pt>
                <c:pt idx="12">
                  <c:v>3.52</c:v>
                </c:pt>
                <c:pt idx="13">
                  <c:v>3.52</c:v>
                </c:pt>
                <c:pt idx="14">
                  <c:v>3.52</c:v>
                </c:pt>
                <c:pt idx="15">
                  <c:v>3.52</c:v>
                </c:pt>
                <c:pt idx="16">
                  <c:v>3.52</c:v>
                </c:pt>
                <c:pt idx="17">
                  <c:v>3.52</c:v>
                </c:pt>
                <c:pt idx="18">
                  <c:v>3.52</c:v>
                </c:pt>
                <c:pt idx="19">
                  <c:v>3.52</c:v>
                </c:pt>
                <c:pt idx="20">
                  <c:v>3.52</c:v>
                </c:pt>
                <c:pt idx="21">
                  <c:v>3.52</c:v>
                </c:pt>
                <c:pt idx="22">
                  <c:v>3.52</c:v>
                </c:pt>
                <c:pt idx="23">
                  <c:v>3.52</c:v>
                </c:pt>
                <c:pt idx="24">
                  <c:v>3.52</c:v>
                </c:pt>
                <c:pt idx="25">
                  <c:v>3.52</c:v>
                </c:pt>
                <c:pt idx="26">
                  <c:v>3.52</c:v>
                </c:pt>
                <c:pt idx="27">
                  <c:v>3.52</c:v>
                </c:pt>
                <c:pt idx="28">
                  <c:v>3.52</c:v>
                </c:pt>
                <c:pt idx="29">
                  <c:v>3.52</c:v>
                </c:pt>
                <c:pt idx="30">
                  <c:v>3.52</c:v>
                </c:pt>
                <c:pt idx="31">
                  <c:v>3.52</c:v>
                </c:pt>
                <c:pt idx="32">
                  <c:v>3.52</c:v>
                </c:pt>
                <c:pt idx="33">
                  <c:v>3.52</c:v>
                </c:pt>
                <c:pt idx="34">
                  <c:v>3.52</c:v>
                </c:pt>
                <c:pt idx="35">
                  <c:v>3.52</c:v>
                </c:pt>
                <c:pt idx="36">
                  <c:v>3.52</c:v>
                </c:pt>
                <c:pt idx="37">
                  <c:v>3.52</c:v>
                </c:pt>
                <c:pt idx="38">
                  <c:v>3.52</c:v>
                </c:pt>
                <c:pt idx="39">
                  <c:v>3.52</c:v>
                </c:pt>
                <c:pt idx="40">
                  <c:v>3.52</c:v>
                </c:pt>
                <c:pt idx="41">
                  <c:v>3.52</c:v>
                </c:pt>
                <c:pt idx="42">
                  <c:v>3.52</c:v>
                </c:pt>
                <c:pt idx="43">
                  <c:v>3.52</c:v>
                </c:pt>
                <c:pt idx="44">
                  <c:v>3.52</c:v>
                </c:pt>
                <c:pt idx="45">
                  <c:v>3.52</c:v>
                </c:pt>
                <c:pt idx="46">
                  <c:v>3.52</c:v>
                </c:pt>
                <c:pt idx="47">
                  <c:v>3.52</c:v>
                </c:pt>
                <c:pt idx="48">
                  <c:v>3.52</c:v>
                </c:pt>
                <c:pt idx="49">
                  <c:v>3.52</c:v>
                </c:pt>
                <c:pt idx="50">
                  <c:v>3.52</c:v>
                </c:pt>
                <c:pt idx="51">
                  <c:v>3.52</c:v>
                </c:pt>
                <c:pt idx="52">
                  <c:v>3.52</c:v>
                </c:pt>
                <c:pt idx="53">
                  <c:v>3.52</c:v>
                </c:pt>
                <c:pt idx="54">
                  <c:v>3.52</c:v>
                </c:pt>
                <c:pt idx="55">
                  <c:v>3.52</c:v>
                </c:pt>
                <c:pt idx="56">
                  <c:v>3.52</c:v>
                </c:pt>
                <c:pt idx="57">
                  <c:v>3.52</c:v>
                </c:pt>
                <c:pt idx="58">
                  <c:v>3.52</c:v>
                </c:pt>
                <c:pt idx="59">
                  <c:v>3.52</c:v>
                </c:pt>
                <c:pt idx="60">
                  <c:v>3.52</c:v>
                </c:pt>
                <c:pt idx="61">
                  <c:v>3.52</c:v>
                </c:pt>
                <c:pt idx="62">
                  <c:v>3.52</c:v>
                </c:pt>
                <c:pt idx="63">
                  <c:v>3.52</c:v>
                </c:pt>
                <c:pt idx="64">
                  <c:v>3.52</c:v>
                </c:pt>
                <c:pt idx="65">
                  <c:v>3.52</c:v>
                </c:pt>
                <c:pt idx="66">
                  <c:v>3.52</c:v>
                </c:pt>
                <c:pt idx="67">
                  <c:v>3.52</c:v>
                </c:pt>
                <c:pt idx="68">
                  <c:v>3.52</c:v>
                </c:pt>
                <c:pt idx="69">
                  <c:v>3.52</c:v>
                </c:pt>
                <c:pt idx="70">
                  <c:v>3.52</c:v>
                </c:pt>
                <c:pt idx="71">
                  <c:v>3.52</c:v>
                </c:pt>
                <c:pt idx="72">
                  <c:v>3.52</c:v>
                </c:pt>
                <c:pt idx="73">
                  <c:v>3.52</c:v>
                </c:pt>
                <c:pt idx="74">
                  <c:v>3.52</c:v>
                </c:pt>
                <c:pt idx="75">
                  <c:v>3.52</c:v>
                </c:pt>
                <c:pt idx="76">
                  <c:v>3.52</c:v>
                </c:pt>
                <c:pt idx="77">
                  <c:v>3.52</c:v>
                </c:pt>
                <c:pt idx="78">
                  <c:v>3.52</c:v>
                </c:pt>
                <c:pt idx="79">
                  <c:v>3.52</c:v>
                </c:pt>
                <c:pt idx="80">
                  <c:v>3.52</c:v>
                </c:pt>
                <c:pt idx="81">
                  <c:v>3.52</c:v>
                </c:pt>
                <c:pt idx="82">
                  <c:v>3.52</c:v>
                </c:pt>
                <c:pt idx="83">
                  <c:v>3.52</c:v>
                </c:pt>
                <c:pt idx="84">
                  <c:v>3.52</c:v>
                </c:pt>
                <c:pt idx="85">
                  <c:v>3.52</c:v>
                </c:pt>
                <c:pt idx="86">
                  <c:v>3.52</c:v>
                </c:pt>
                <c:pt idx="87">
                  <c:v>3.52</c:v>
                </c:pt>
                <c:pt idx="88">
                  <c:v>3.52</c:v>
                </c:pt>
                <c:pt idx="89">
                  <c:v>3.52</c:v>
                </c:pt>
                <c:pt idx="90">
                  <c:v>3.52</c:v>
                </c:pt>
                <c:pt idx="91">
                  <c:v>3.52</c:v>
                </c:pt>
                <c:pt idx="92">
                  <c:v>3.52</c:v>
                </c:pt>
                <c:pt idx="93">
                  <c:v>3.52</c:v>
                </c:pt>
                <c:pt idx="94">
                  <c:v>3.52</c:v>
                </c:pt>
                <c:pt idx="95">
                  <c:v>3.52</c:v>
                </c:pt>
                <c:pt idx="96">
                  <c:v>3.52</c:v>
                </c:pt>
                <c:pt idx="97">
                  <c:v>3.52</c:v>
                </c:pt>
                <c:pt idx="98">
                  <c:v>3.52</c:v>
                </c:pt>
                <c:pt idx="99">
                  <c:v>3.52</c:v>
                </c:pt>
                <c:pt idx="100">
                  <c:v>3.52</c:v>
                </c:pt>
                <c:pt idx="101">
                  <c:v>3.52</c:v>
                </c:pt>
                <c:pt idx="102">
                  <c:v>3.52</c:v>
                </c:pt>
                <c:pt idx="103">
                  <c:v>3.52</c:v>
                </c:pt>
                <c:pt idx="104">
                  <c:v>3.52</c:v>
                </c:pt>
                <c:pt idx="105">
                  <c:v>3.52</c:v>
                </c:pt>
                <c:pt idx="106">
                  <c:v>3.52</c:v>
                </c:pt>
                <c:pt idx="107">
                  <c:v>3.52</c:v>
                </c:pt>
                <c:pt idx="108">
                  <c:v>3.52</c:v>
                </c:pt>
                <c:pt idx="109">
                  <c:v>3.52</c:v>
                </c:pt>
                <c:pt idx="110">
                  <c:v>3.52</c:v>
                </c:pt>
                <c:pt idx="111">
                  <c:v>3.52</c:v>
                </c:pt>
                <c:pt idx="112">
                  <c:v>3.52</c:v>
                </c:pt>
                <c:pt idx="113">
                  <c:v>3.52</c:v>
                </c:pt>
                <c:pt idx="114">
                  <c:v>3.52</c:v>
                </c:pt>
                <c:pt idx="115">
                  <c:v>3.52</c:v>
                </c:pt>
                <c:pt idx="116">
                  <c:v>3.52</c:v>
                </c:pt>
                <c:pt idx="117">
                  <c:v>3.52</c:v>
                </c:pt>
                <c:pt idx="118">
                  <c:v>3.52</c:v>
                </c:pt>
                <c:pt idx="119">
                  <c:v>3.52</c:v>
                </c:pt>
                <c:pt idx="120">
                  <c:v>3.52</c:v>
                </c:pt>
                <c:pt idx="121">
                  <c:v>3.52</c:v>
                </c:pt>
                <c:pt idx="122">
                  <c:v>3.52</c:v>
                </c:pt>
                <c:pt idx="123">
                  <c:v>3.52</c:v>
                </c:pt>
                <c:pt idx="124">
                  <c:v>3.52</c:v>
                </c:pt>
                <c:pt idx="125">
                  <c:v>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'Биология-9 диаграмма по районам'!$H$5:$H$130</c:f>
              <c:numCache>
                <c:formatCode>0,00</c:formatCode>
                <c:ptCount val="126"/>
                <c:pt idx="0">
                  <c:v>3.43</c:v>
                </c:pt>
                <c:pt idx="1">
                  <c:v>3.7787500000000001</c:v>
                </c:pt>
                <c:pt idx="2">
                  <c:v>3.86</c:v>
                </c:pt>
                <c:pt idx="3">
                  <c:v>3.74</c:v>
                </c:pt>
                <c:pt idx="4">
                  <c:v>3.83</c:v>
                </c:pt>
                <c:pt idx="5">
                  <c:v>4.5</c:v>
                </c:pt>
                <c:pt idx="6">
                  <c:v>3.67</c:v>
                </c:pt>
                <c:pt idx="7">
                  <c:v>3.75</c:v>
                </c:pt>
                <c:pt idx="8">
                  <c:v>3.59</c:v>
                </c:pt>
                <c:pt idx="9">
                  <c:v>3.29</c:v>
                </c:pt>
                <c:pt idx="10" formatCode="Основной">
                  <c:v>3.3699999999999997</c:v>
                </c:pt>
                <c:pt idx="11">
                  <c:v>3.33</c:v>
                </c:pt>
                <c:pt idx="12">
                  <c:v>3.5</c:v>
                </c:pt>
                <c:pt idx="13">
                  <c:v>3.87</c:v>
                </c:pt>
                <c:pt idx="14">
                  <c:v>3.62</c:v>
                </c:pt>
                <c:pt idx="15">
                  <c:v>3.56</c:v>
                </c:pt>
                <c:pt idx="16">
                  <c:v>3.12</c:v>
                </c:pt>
                <c:pt idx="17">
                  <c:v>3.36</c:v>
                </c:pt>
                <c:pt idx="18">
                  <c:v>3.1</c:v>
                </c:pt>
                <c:pt idx="19">
                  <c:v>3.47</c:v>
                </c:pt>
                <c:pt idx="20">
                  <c:v>3.57</c:v>
                </c:pt>
                <c:pt idx="22">
                  <c:v>3.12</c:v>
                </c:pt>
                <c:pt idx="23">
                  <c:v>3.19</c:v>
                </c:pt>
                <c:pt idx="24">
                  <c:v>3</c:v>
                </c:pt>
                <c:pt idx="25">
                  <c:v>3.3221052631578947</c:v>
                </c:pt>
                <c:pt idx="26">
                  <c:v>3.88</c:v>
                </c:pt>
                <c:pt idx="27">
                  <c:v>3.58</c:v>
                </c:pt>
                <c:pt idx="28">
                  <c:v>3.33</c:v>
                </c:pt>
                <c:pt idx="29">
                  <c:v>3.5</c:v>
                </c:pt>
                <c:pt idx="30">
                  <c:v>3.5</c:v>
                </c:pt>
                <c:pt idx="31">
                  <c:v>3.17</c:v>
                </c:pt>
                <c:pt idx="32">
                  <c:v>3.16</c:v>
                </c:pt>
                <c:pt idx="33">
                  <c:v>3</c:v>
                </c:pt>
                <c:pt idx="34">
                  <c:v>3.45</c:v>
                </c:pt>
                <c:pt idx="35">
                  <c:v>3.44</c:v>
                </c:pt>
                <c:pt idx="36">
                  <c:v>3.18</c:v>
                </c:pt>
                <c:pt idx="37">
                  <c:v>3.5</c:v>
                </c:pt>
                <c:pt idx="38">
                  <c:v>3.58</c:v>
                </c:pt>
                <c:pt idx="39">
                  <c:v>3.03</c:v>
                </c:pt>
                <c:pt idx="40">
                  <c:v>2.92</c:v>
                </c:pt>
                <c:pt idx="41">
                  <c:v>3.44</c:v>
                </c:pt>
                <c:pt idx="42">
                  <c:v>3.03</c:v>
                </c:pt>
                <c:pt idx="43">
                  <c:v>3.29</c:v>
                </c:pt>
                <c:pt idx="44">
                  <c:v>3.14</c:v>
                </c:pt>
                <c:pt idx="45" formatCode="Основной">
                  <c:v>3.6863157894736847</c:v>
                </c:pt>
                <c:pt idx="46">
                  <c:v>3.89</c:v>
                </c:pt>
                <c:pt idx="47">
                  <c:v>4</c:v>
                </c:pt>
                <c:pt idx="48">
                  <c:v>3.53</c:v>
                </c:pt>
                <c:pt idx="49">
                  <c:v>3.73</c:v>
                </c:pt>
                <c:pt idx="50">
                  <c:v>3.87</c:v>
                </c:pt>
                <c:pt idx="51">
                  <c:v>3.59</c:v>
                </c:pt>
                <c:pt idx="52">
                  <c:v>4.2</c:v>
                </c:pt>
                <c:pt idx="53">
                  <c:v>3.43</c:v>
                </c:pt>
                <c:pt idx="54">
                  <c:v>3.33</c:v>
                </c:pt>
                <c:pt idx="55">
                  <c:v>3.5</c:v>
                </c:pt>
                <c:pt idx="56">
                  <c:v>3</c:v>
                </c:pt>
                <c:pt idx="57">
                  <c:v>3.5</c:v>
                </c:pt>
                <c:pt idx="58">
                  <c:v>3.38</c:v>
                </c:pt>
                <c:pt idx="59">
                  <c:v>5</c:v>
                </c:pt>
                <c:pt idx="60">
                  <c:v>3.88</c:v>
                </c:pt>
                <c:pt idx="61">
                  <c:v>3.5</c:v>
                </c:pt>
                <c:pt idx="62">
                  <c:v>4</c:v>
                </c:pt>
                <c:pt idx="63">
                  <c:v>3.57</c:v>
                </c:pt>
                <c:pt idx="64">
                  <c:v>3.14</c:v>
                </c:pt>
                <c:pt idx="65">
                  <c:v>3.7353333333333336</c:v>
                </c:pt>
                <c:pt idx="66">
                  <c:v>4.09</c:v>
                </c:pt>
                <c:pt idx="67">
                  <c:v>4.3600000000000003</c:v>
                </c:pt>
                <c:pt idx="68">
                  <c:v>4.33</c:v>
                </c:pt>
                <c:pt idx="69">
                  <c:v>3.6</c:v>
                </c:pt>
                <c:pt idx="70">
                  <c:v>3.67</c:v>
                </c:pt>
                <c:pt idx="72">
                  <c:v>3.2</c:v>
                </c:pt>
                <c:pt idx="73">
                  <c:v>3.73</c:v>
                </c:pt>
                <c:pt idx="74">
                  <c:v>3.52</c:v>
                </c:pt>
                <c:pt idx="75">
                  <c:v>3.71</c:v>
                </c:pt>
                <c:pt idx="76">
                  <c:v>3.53</c:v>
                </c:pt>
                <c:pt idx="77">
                  <c:v>3.53</c:v>
                </c:pt>
                <c:pt idx="78">
                  <c:v>3.75</c:v>
                </c:pt>
                <c:pt idx="79">
                  <c:v>3.27</c:v>
                </c:pt>
                <c:pt idx="80">
                  <c:v>3.81</c:v>
                </c:pt>
                <c:pt idx="81">
                  <c:v>3.93</c:v>
                </c:pt>
                <c:pt idx="82">
                  <c:v>3.5110000000000001</c:v>
                </c:pt>
                <c:pt idx="83">
                  <c:v>2.88</c:v>
                </c:pt>
                <c:pt idx="84">
                  <c:v>3</c:v>
                </c:pt>
                <c:pt idx="85">
                  <c:v>3.86</c:v>
                </c:pt>
                <c:pt idx="86">
                  <c:v>3.83</c:v>
                </c:pt>
                <c:pt idx="87">
                  <c:v>3.92</c:v>
                </c:pt>
                <c:pt idx="88">
                  <c:v>3.52</c:v>
                </c:pt>
                <c:pt idx="89">
                  <c:v>3.78</c:v>
                </c:pt>
                <c:pt idx="90">
                  <c:v>3.36</c:v>
                </c:pt>
                <c:pt idx="91">
                  <c:v>3.62</c:v>
                </c:pt>
                <c:pt idx="92">
                  <c:v>3.2</c:v>
                </c:pt>
                <c:pt idx="93">
                  <c:v>3.3</c:v>
                </c:pt>
                <c:pt idx="94">
                  <c:v>3.67</c:v>
                </c:pt>
                <c:pt idx="95">
                  <c:v>3.89</c:v>
                </c:pt>
                <c:pt idx="96">
                  <c:v>3.5</c:v>
                </c:pt>
                <c:pt idx="97">
                  <c:v>3.67</c:v>
                </c:pt>
                <c:pt idx="98">
                  <c:v>3.29</c:v>
                </c:pt>
                <c:pt idx="99">
                  <c:v>3.5</c:v>
                </c:pt>
                <c:pt idx="100">
                  <c:v>3.22</c:v>
                </c:pt>
                <c:pt idx="101">
                  <c:v>3.39</c:v>
                </c:pt>
                <c:pt idx="102">
                  <c:v>3.37</c:v>
                </c:pt>
                <c:pt idx="103">
                  <c:v>3.18</c:v>
                </c:pt>
                <c:pt idx="104">
                  <c:v>3.46</c:v>
                </c:pt>
                <c:pt idx="105">
                  <c:v>3.67</c:v>
                </c:pt>
                <c:pt idx="106">
                  <c:v>3.2</c:v>
                </c:pt>
                <c:pt idx="107">
                  <c:v>3.67</c:v>
                </c:pt>
                <c:pt idx="108">
                  <c:v>3.71</c:v>
                </c:pt>
                <c:pt idx="109">
                  <c:v>3.69</c:v>
                </c:pt>
                <c:pt idx="110">
                  <c:v>3.71</c:v>
                </c:pt>
                <c:pt idx="111">
                  <c:v>3.83</c:v>
                </c:pt>
                <c:pt idx="112">
                  <c:v>3.44</c:v>
                </c:pt>
                <c:pt idx="114">
                  <c:v>3.5037500000000001</c:v>
                </c:pt>
                <c:pt idx="115">
                  <c:v>4</c:v>
                </c:pt>
                <c:pt idx="117">
                  <c:v>3.3</c:v>
                </c:pt>
                <c:pt idx="118">
                  <c:v>3.5</c:v>
                </c:pt>
                <c:pt idx="119">
                  <c:v>3.36</c:v>
                </c:pt>
                <c:pt idx="120">
                  <c:v>3.79</c:v>
                </c:pt>
                <c:pt idx="122">
                  <c:v>3.6</c:v>
                </c:pt>
                <c:pt idx="123">
                  <c:v>2.87</c:v>
                </c:pt>
                <c:pt idx="124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4"/>
          <c:tx>
            <c:v>2018 ср. балл по городу</c:v>
          </c:tx>
          <c:spPr>
            <a:ln w="28575" cap="rnd">
              <a:solidFill>
                <a:srgbClr val="FAEE2E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'Биология-9 диаграмма по районам'!$M$5:$M$130</c:f>
              <c:numCache>
                <c:formatCode>Основной</c:formatCode>
                <c:ptCount val="126"/>
                <c:pt idx="0">
                  <c:v>3.86</c:v>
                </c:pt>
                <c:pt idx="1">
                  <c:v>3.86</c:v>
                </c:pt>
                <c:pt idx="2">
                  <c:v>3.86</c:v>
                </c:pt>
                <c:pt idx="3">
                  <c:v>3.86</c:v>
                </c:pt>
                <c:pt idx="4">
                  <c:v>3.86</c:v>
                </c:pt>
                <c:pt idx="5">
                  <c:v>3.86</c:v>
                </c:pt>
                <c:pt idx="6">
                  <c:v>3.86</c:v>
                </c:pt>
                <c:pt idx="7">
                  <c:v>3.86</c:v>
                </c:pt>
                <c:pt idx="8">
                  <c:v>3.86</c:v>
                </c:pt>
                <c:pt idx="9">
                  <c:v>3.86</c:v>
                </c:pt>
                <c:pt idx="10">
                  <c:v>3.86</c:v>
                </c:pt>
                <c:pt idx="11">
                  <c:v>3.86</c:v>
                </c:pt>
                <c:pt idx="12">
                  <c:v>3.86</c:v>
                </c:pt>
                <c:pt idx="13">
                  <c:v>3.86</c:v>
                </c:pt>
                <c:pt idx="14">
                  <c:v>3.86</c:v>
                </c:pt>
                <c:pt idx="15">
                  <c:v>3.86</c:v>
                </c:pt>
                <c:pt idx="16">
                  <c:v>3.86</c:v>
                </c:pt>
                <c:pt idx="17">
                  <c:v>3.86</c:v>
                </c:pt>
                <c:pt idx="18">
                  <c:v>3.86</c:v>
                </c:pt>
                <c:pt idx="19">
                  <c:v>3.86</c:v>
                </c:pt>
                <c:pt idx="20">
                  <c:v>3.86</c:v>
                </c:pt>
                <c:pt idx="21">
                  <c:v>3.86</c:v>
                </c:pt>
                <c:pt idx="22">
                  <c:v>3.86</c:v>
                </c:pt>
                <c:pt idx="23">
                  <c:v>3.86</c:v>
                </c:pt>
                <c:pt idx="24">
                  <c:v>3.86</c:v>
                </c:pt>
                <c:pt idx="25">
                  <c:v>3.86</c:v>
                </c:pt>
                <c:pt idx="26">
                  <c:v>3.86</c:v>
                </c:pt>
                <c:pt idx="27">
                  <c:v>3.86</c:v>
                </c:pt>
                <c:pt idx="28">
                  <c:v>3.86</c:v>
                </c:pt>
                <c:pt idx="29">
                  <c:v>3.86</c:v>
                </c:pt>
                <c:pt idx="30">
                  <c:v>3.86</c:v>
                </c:pt>
                <c:pt idx="31">
                  <c:v>3.86</c:v>
                </c:pt>
                <c:pt idx="32">
                  <c:v>3.86</c:v>
                </c:pt>
                <c:pt idx="33">
                  <c:v>3.86</c:v>
                </c:pt>
                <c:pt idx="34">
                  <c:v>3.86</c:v>
                </c:pt>
                <c:pt idx="35">
                  <c:v>3.86</c:v>
                </c:pt>
                <c:pt idx="36">
                  <c:v>3.86</c:v>
                </c:pt>
                <c:pt idx="37">
                  <c:v>3.86</c:v>
                </c:pt>
                <c:pt idx="38">
                  <c:v>3.86</c:v>
                </c:pt>
                <c:pt idx="39">
                  <c:v>3.86</c:v>
                </c:pt>
                <c:pt idx="40">
                  <c:v>3.86</c:v>
                </c:pt>
                <c:pt idx="41">
                  <c:v>3.86</c:v>
                </c:pt>
                <c:pt idx="42">
                  <c:v>3.86</c:v>
                </c:pt>
                <c:pt idx="43">
                  <c:v>3.86</c:v>
                </c:pt>
                <c:pt idx="44">
                  <c:v>3.86</c:v>
                </c:pt>
                <c:pt idx="45">
                  <c:v>3.86</c:v>
                </c:pt>
                <c:pt idx="46">
                  <c:v>3.86</c:v>
                </c:pt>
                <c:pt idx="47">
                  <c:v>3.86</c:v>
                </c:pt>
                <c:pt idx="48">
                  <c:v>3.86</c:v>
                </c:pt>
                <c:pt idx="49">
                  <c:v>3.86</c:v>
                </c:pt>
                <c:pt idx="50">
                  <c:v>3.86</c:v>
                </c:pt>
                <c:pt idx="51">
                  <c:v>3.86</c:v>
                </c:pt>
                <c:pt idx="52">
                  <c:v>3.86</c:v>
                </c:pt>
                <c:pt idx="53">
                  <c:v>3.86</c:v>
                </c:pt>
                <c:pt idx="54">
                  <c:v>3.86</c:v>
                </c:pt>
                <c:pt idx="55">
                  <c:v>3.86</c:v>
                </c:pt>
                <c:pt idx="56">
                  <c:v>3.86</c:v>
                </c:pt>
                <c:pt idx="57">
                  <c:v>3.86</c:v>
                </c:pt>
                <c:pt idx="58">
                  <c:v>3.86</c:v>
                </c:pt>
                <c:pt idx="59">
                  <c:v>3.86</c:v>
                </c:pt>
                <c:pt idx="60">
                  <c:v>3.86</c:v>
                </c:pt>
                <c:pt idx="61">
                  <c:v>3.86</c:v>
                </c:pt>
                <c:pt idx="62">
                  <c:v>3.86</c:v>
                </c:pt>
                <c:pt idx="63">
                  <c:v>3.86</c:v>
                </c:pt>
                <c:pt idx="64">
                  <c:v>3.86</c:v>
                </c:pt>
                <c:pt idx="65">
                  <c:v>3.86</c:v>
                </c:pt>
                <c:pt idx="66">
                  <c:v>3.86</c:v>
                </c:pt>
                <c:pt idx="67">
                  <c:v>3.86</c:v>
                </c:pt>
                <c:pt idx="68">
                  <c:v>3.86</c:v>
                </c:pt>
                <c:pt idx="69">
                  <c:v>3.86</c:v>
                </c:pt>
                <c:pt idx="70">
                  <c:v>3.86</c:v>
                </c:pt>
                <c:pt idx="71">
                  <c:v>3.86</c:v>
                </c:pt>
                <c:pt idx="72">
                  <c:v>3.86</c:v>
                </c:pt>
                <c:pt idx="73">
                  <c:v>3.86</c:v>
                </c:pt>
                <c:pt idx="74">
                  <c:v>3.86</c:v>
                </c:pt>
                <c:pt idx="75">
                  <c:v>3.86</c:v>
                </c:pt>
                <c:pt idx="76">
                  <c:v>3.86</c:v>
                </c:pt>
                <c:pt idx="77">
                  <c:v>3.86</c:v>
                </c:pt>
                <c:pt idx="78">
                  <c:v>3.86</c:v>
                </c:pt>
                <c:pt idx="79">
                  <c:v>3.86</c:v>
                </c:pt>
                <c:pt idx="80">
                  <c:v>3.86</c:v>
                </c:pt>
                <c:pt idx="81">
                  <c:v>3.86</c:v>
                </c:pt>
                <c:pt idx="82">
                  <c:v>3.86</c:v>
                </c:pt>
                <c:pt idx="83">
                  <c:v>3.86</c:v>
                </c:pt>
                <c:pt idx="84">
                  <c:v>3.86</c:v>
                </c:pt>
                <c:pt idx="85">
                  <c:v>3.86</c:v>
                </c:pt>
                <c:pt idx="86">
                  <c:v>3.86</c:v>
                </c:pt>
                <c:pt idx="87">
                  <c:v>3.86</c:v>
                </c:pt>
                <c:pt idx="88">
                  <c:v>3.86</c:v>
                </c:pt>
                <c:pt idx="89">
                  <c:v>3.86</c:v>
                </c:pt>
                <c:pt idx="90">
                  <c:v>3.86</c:v>
                </c:pt>
                <c:pt idx="91">
                  <c:v>3.86</c:v>
                </c:pt>
                <c:pt idx="92">
                  <c:v>3.86</c:v>
                </c:pt>
                <c:pt idx="93">
                  <c:v>3.86</c:v>
                </c:pt>
                <c:pt idx="94">
                  <c:v>3.86</c:v>
                </c:pt>
                <c:pt idx="95">
                  <c:v>3.86</c:v>
                </c:pt>
                <c:pt idx="96">
                  <c:v>3.86</c:v>
                </c:pt>
                <c:pt idx="97">
                  <c:v>3.86</c:v>
                </c:pt>
                <c:pt idx="98">
                  <c:v>3.86</c:v>
                </c:pt>
                <c:pt idx="99">
                  <c:v>3.86</c:v>
                </c:pt>
                <c:pt idx="100">
                  <c:v>3.86</c:v>
                </c:pt>
                <c:pt idx="101">
                  <c:v>3.86</c:v>
                </c:pt>
                <c:pt idx="102">
                  <c:v>3.86</c:v>
                </c:pt>
                <c:pt idx="103">
                  <c:v>3.86</c:v>
                </c:pt>
                <c:pt idx="104">
                  <c:v>3.86</c:v>
                </c:pt>
                <c:pt idx="105">
                  <c:v>3.86</c:v>
                </c:pt>
                <c:pt idx="106">
                  <c:v>3.86</c:v>
                </c:pt>
                <c:pt idx="107">
                  <c:v>3.86</c:v>
                </c:pt>
                <c:pt idx="108">
                  <c:v>3.86</c:v>
                </c:pt>
                <c:pt idx="109">
                  <c:v>3.86</c:v>
                </c:pt>
                <c:pt idx="110">
                  <c:v>3.86</c:v>
                </c:pt>
                <c:pt idx="111">
                  <c:v>3.86</c:v>
                </c:pt>
                <c:pt idx="112">
                  <c:v>3.86</c:v>
                </c:pt>
                <c:pt idx="113">
                  <c:v>3.86</c:v>
                </c:pt>
                <c:pt idx="114">
                  <c:v>3.86</c:v>
                </c:pt>
                <c:pt idx="115">
                  <c:v>3.86</c:v>
                </c:pt>
                <c:pt idx="116">
                  <c:v>3.86</c:v>
                </c:pt>
                <c:pt idx="117">
                  <c:v>3.86</c:v>
                </c:pt>
                <c:pt idx="118">
                  <c:v>3.86</c:v>
                </c:pt>
                <c:pt idx="119">
                  <c:v>3.86</c:v>
                </c:pt>
                <c:pt idx="120">
                  <c:v>3.86</c:v>
                </c:pt>
                <c:pt idx="121">
                  <c:v>3.86</c:v>
                </c:pt>
                <c:pt idx="122">
                  <c:v>3.86</c:v>
                </c:pt>
                <c:pt idx="123">
                  <c:v>3.86</c:v>
                </c:pt>
                <c:pt idx="124">
                  <c:v>3.86</c:v>
                </c:pt>
                <c:pt idx="125">
                  <c:v>3.86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5"/>
          <c:tx>
            <c:v>2018 ср. балл ОУ</c:v>
          </c:tx>
          <c:spPr>
            <a:ln w="25400" cap="rnd">
              <a:solidFill>
                <a:srgbClr val="FFA015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'Биология-9 диаграмма по районам'!$L$5:$L$130</c:f>
              <c:numCache>
                <c:formatCode>0,00</c:formatCode>
                <c:ptCount val="126"/>
                <c:pt idx="0">
                  <c:v>3.57</c:v>
                </c:pt>
                <c:pt idx="1">
                  <c:v>3.7565148944193063</c:v>
                </c:pt>
                <c:pt idx="2">
                  <c:v>3.7142857142857144</c:v>
                </c:pt>
                <c:pt idx="3">
                  <c:v>4</c:v>
                </c:pt>
                <c:pt idx="4">
                  <c:v>4.0769230769230766</c:v>
                </c:pt>
                <c:pt idx="5">
                  <c:v>4</c:v>
                </c:pt>
                <c:pt idx="6">
                  <c:v>3.625</c:v>
                </c:pt>
                <c:pt idx="7">
                  <c:v>3.3235294117647061</c:v>
                </c:pt>
                <c:pt idx="8">
                  <c:v>3.9523809523809526</c:v>
                </c:pt>
                <c:pt idx="9">
                  <c:v>3.36</c:v>
                </c:pt>
                <c:pt idx="10">
                  <c:v>3.4291501913405935</c:v>
                </c:pt>
                <c:pt idx="11">
                  <c:v>3.7058823529411766</c:v>
                </c:pt>
                <c:pt idx="12">
                  <c:v>3</c:v>
                </c:pt>
                <c:pt idx="13">
                  <c:v>3.8571428571428572</c:v>
                </c:pt>
                <c:pt idx="14">
                  <c:v>3.5625</c:v>
                </c:pt>
                <c:pt idx="15">
                  <c:v>3.7037037037037037</c:v>
                </c:pt>
                <c:pt idx="16">
                  <c:v>3.5</c:v>
                </c:pt>
                <c:pt idx="17">
                  <c:v>3</c:v>
                </c:pt>
                <c:pt idx="18">
                  <c:v>3.625</c:v>
                </c:pt>
                <c:pt idx="19">
                  <c:v>3.2857142857142856</c:v>
                </c:pt>
                <c:pt idx="20">
                  <c:v>3.25</c:v>
                </c:pt>
                <c:pt idx="22">
                  <c:v>3.25</c:v>
                </c:pt>
                <c:pt idx="23">
                  <c:v>3.3684210526315788</c:v>
                </c:pt>
                <c:pt idx="24">
                  <c:v>3.4705882352941178</c:v>
                </c:pt>
                <c:pt idx="25">
                  <c:v>3.5250722626493336</c:v>
                </c:pt>
                <c:pt idx="26">
                  <c:v>3.7272727272727271</c:v>
                </c:pt>
                <c:pt idx="27">
                  <c:v>3.8333333333333335</c:v>
                </c:pt>
                <c:pt idx="28">
                  <c:v>3.3421052631578947</c:v>
                </c:pt>
                <c:pt idx="29">
                  <c:v>3.8571428571428572</c:v>
                </c:pt>
                <c:pt idx="30">
                  <c:v>3.6071428571428572</c:v>
                </c:pt>
                <c:pt idx="31">
                  <c:v>3.4</c:v>
                </c:pt>
                <c:pt idx="32">
                  <c:v>3.225806451612903</c:v>
                </c:pt>
                <c:pt idx="33">
                  <c:v>3.6666666666666665</c:v>
                </c:pt>
                <c:pt idx="34">
                  <c:v>3.6842105263157894</c:v>
                </c:pt>
                <c:pt idx="35">
                  <c:v>4</c:v>
                </c:pt>
                <c:pt idx="36">
                  <c:v>3.2</c:v>
                </c:pt>
                <c:pt idx="37">
                  <c:v>3.3636363636363638</c:v>
                </c:pt>
                <c:pt idx="38">
                  <c:v>3.8571428571428572</c:v>
                </c:pt>
                <c:pt idx="39">
                  <c:v>3.1363636363636362</c:v>
                </c:pt>
                <c:pt idx="40">
                  <c:v>3.1428571428571428</c:v>
                </c:pt>
                <c:pt idx="41">
                  <c:v>3.6666666666666665</c:v>
                </c:pt>
                <c:pt idx="42">
                  <c:v>3.3076923076923075</c:v>
                </c:pt>
                <c:pt idx="43">
                  <c:v>3.625</c:v>
                </c:pt>
                <c:pt idx="44">
                  <c:v>3.3333333333333335</c:v>
                </c:pt>
                <c:pt idx="45">
                  <c:v>3.6318629152065691</c:v>
                </c:pt>
                <c:pt idx="46">
                  <c:v>3.8717948717948718</c:v>
                </c:pt>
                <c:pt idx="47">
                  <c:v>3.625</c:v>
                </c:pt>
                <c:pt idx="48">
                  <c:v>3.9</c:v>
                </c:pt>
                <c:pt idx="49">
                  <c:v>3.8529411764705883</c:v>
                </c:pt>
                <c:pt idx="50">
                  <c:v>3.6190476190476191</c:v>
                </c:pt>
                <c:pt idx="51">
                  <c:v>3.9523809523809526</c:v>
                </c:pt>
                <c:pt idx="52">
                  <c:v>3.875</c:v>
                </c:pt>
                <c:pt idx="53">
                  <c:v>3.2666666666666666</c:v>
                </c:pt>
                <c:pt idx="54">
                  <c:v>3.7692307692307692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3.5</c:v>
                </c:pt>
                <c:pt idx="59">
                  <c:v>4.333333333333333</c:v>
                </c:pt>
                <c:pt idx="60">
                  <c:v>4.333333333333333</c:v>
                </c:pt>
                <c:pt idx="61">
                  <c:v>3.1666666666666665</c:v>
                </c:pt>
                <c:pt idx="62">
                  <c:v>4</c:v>
                </c:pt>
                <c:pt idx="63">
                  <c:v>3.44</c:v>
                </c:pt>
                <c:pt idx="64">
                  <c:v>3.5</c:v>
                </c:pt>
                <c:pt idx="65">
                  <c:v>3.5715965000485128</c:v>
                </c:pt>
                <c:pt idx="66">
                  <c:v>3.9411764705882355</c:v>
                </c:pt>
                <c:pt idx="67">
                  <c:v>3.5</c:v>
                </c:pt>
                <c:pt idx="68">
                  <c:v>3.8571428571428572</c:v>
                </c:pt>
                <c:pt idx="69">
                  <c:v>3.5</c:v>
                </c:pt>
                <c:pt idx="70">
                  <c:v>3.6190476190476191</c:v>
                </c:pt>
                <c:pt idx="72">
                  <c:v>3.25</c:v>
                </c:pt>
                <c:pt idx="73">
                  <c:v>3.8571428571428572</c:v>
                </c:pt>
                <c:pt idx="74">
                  <c:v>3.5789473684210527</c:v>
                </c:pt>
                <c:pt idx="75">
                  <c:v>2.75</c:v>
                </c:pt>
                <c:pt idx="76">
                  <c:v>3.5769230769230771</c:v>
                </c:pt>
                <c:pt idx="77">
                  <c:v>3.3</c:v>
                </c:pt>
                <c:pt idx="78">
                  <c:v>3.9166666666666665</c:v>
                </c:pt>
                <c:pt idx="79">
                  <c:v>3.3157894736842106</c:v>
                </c:pt>
                <c:pt idx="80">
                  <c:v>3.8333333333333335</c:v>
                </c:pt>
                <c:pt idx="81">
                  <c:v>3.7777777777777777</c:v>
                </c:pt>
                <c:pt idx="82">
                  <c:v>3.6058343586708386</c:v>
                </c:pt>
                <c:pt idx="83">
                  <c:v>3.2857142857142856</c:v>
                </c:pt>
                <c:pt idx="84">
                  <c:v>4</c:v>
                </c:pt>
                <c:pt idx="85">
                  <c:v>3.5384615384615383</c:v>
                </c:pt>
                <c:pt idx="86">
                  <c:v>3.4</c:v>
                </c:pt>
                <c:pt idx="87">
                  <c:v>4.0666666666666664</c:v>
                </c:pt>
                <c:pt idx="88">
                  <c:v>3.4074074074074074</c:v>
                </c:pt>
                <c:pt idx="89">
                  <c:v>3.8</c:v>
                </c:pt>
                <c:pt idx="90">
                  <c:v>3.4090909090909092</c:v>
                </c:pt>
                <c:pt idx="91">
                  <c:v>3.3636363636363638</c:v>
                </c:pt>
                <c:pt idx="92">
                  <c:v>3.2727272727272729</c:v>
                </c:pt>
                <c:pt idx="93">
                  <c:v>3.2307692307692308</c:v>
                </c:pt>
                <c:pt idx="94">
                  <c:v>3.75</c:v>
                </c:pt>
                <c:pt idx="95">
                  <c:v>4</c:v>
                </c:pt>
                <c:pt idx="96">
                  <c:v>3.8461538461538463</c:v>
                </c:pt>
                <c:pt idx="97">
                  <c:v>3.75</c:v>
                </c:pt>
                <c:pt idx="98">
                  <c:v>3.59375</c:v>
                </c:pt>
                <c:pt idx="99">
                  <c:v>3.6666666666666665</c:v>
                </c:pt>
                <c:pt idx="100">
                  <c:v>3.2</c:v>
                </c:pt>
                <c:pt idx="101">
                  <c:v>3.4137931034482758</c:v>
                </c:pt>
                <c:pt idx="102">
                  <c:v>3.4545454545454546</c:v>
                </c:pt>
                <c:pt idx="103">
                  <c:v>3.3333333333333335</c:v>
                </c:pt>
                <c:pt idx="104">
                  <c:v>3.5555555555555554</c:v>
                </c:pt>
                <c:pt idx="105">
                  <c:v>3.4615384615384617</c:v>
                </c:pt>
                <c:pt idx="106">
                  <c:v>3.7142857142857144</c:v>
                </c:pt>
                <c:pt idx="107">
                  <c:v>3.8888888888888888</c:v>
                </c:pt>
                <c:pt idx="108">
                  <c:v>3.9705882352941178</c:v>
                </c:pt>
                <c:pt idx="109">
                  <c:v>3.5555555555555554</c:v>
                </c:pt>
                <c:pt idx="110">
                  <c:v>3.903225806451613</c:v>
                </c:pt>
                <c:pt idx="111">
                  <c:v>3.736842105263158</c:v>
                </c:pt>
                <c:pt idx="114">
                  <c:v>3.4469058125110754</c:v>
                </c:pt>
                <c:pt idx="115">
                  <c:v>3.6666666666666665</c:v>
                </c:pt>
                <c:pt idx="116">
                  <c:v>3.25</c:v>
                </c:pt>
                <c:pt idx="117">
                  <c:v>4.0999999999999996</c:v>
                </c:pt>
                <c:pt idx="118">
                  <c:v>3.8421052631578947</c:v>
                </c:pt>
                <c:pt idx="119">
                  <c:v>3</c:v>
                </c:pt>
                <c:pt idx="120">
                  <c:v>3.9545454545454546</c:v>
                </c:pt>
                <c:pt idx="121">
                  <c:v>3</c:v>
                </c:pt>
                <c:pt idx="122">
                  <c:v>3.375</c:v>
                </c:pt>
                <c:pt idx="123">
                  <c:v>2.7407407407407409</c:v>
                </c:pt>
                <c:pt idx="124">
                  <c:v>3.54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6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'Биология-9 диаграмма по районам'!$Q$5:$Q$130</c:f>
              <c:numCache>
                <c:formatCode>Основной</c:formatCode>
                <c:ptCount val="126"/>
                <c:pt idx="0">
                  <c:v>3.45</c:v>
                </c:pt>
                <c:pt idx="1">
                  <c:v>3.45</c:v>
                </c:pt>
                <c:pt idx="2">
                  <c:v>3.45</c:v>
                </c:pt>
                <c:pt idx="3">
                  <c:v>3.45</c:v>
                </c:pt>
                <c:pt idx="4">
                  <c:v>3.45</c:v>
                </c:pt>
                <c:pt idx="5">
                  <c:v>3.45</c:v>
                </c:pt>
                <c:pt idx="6">
                  <c:v>3.45</c:v>
                </c:pt>
                <c:pt idx="7">
                  <c:v>3.45</c:v>
                </c:pt>
                <c:pt idx="8">
                  <c:v>3.45</c:v>
                </c:pt>
                <c:pt idx="9">
                  <c:v>3.45</c:v>
                </c:pt>
                <c:pt idx="10" formatCode="0,00">
                  <c:v>3.45</c:v>
                </c:pt>
                <c:pt idx="11">
                  <c:v>3.45</c:v>
                </c:pt>
                <c:pt idx="12">
                  <c:v>3.45</c:v>
                </c:pt>
                <c:pt idx="13">
                  <c:v>3.45</c:v>
                </c:pt>
                <c:pt idx="14">
                  <c:v>3.45</c:v>
                </c:pt>
                <c:pt idx="15">
                  <c:v>3.45</c:v>
                </c:pt>
                <c:pt idx="16">
                  <c:v>3.45</c:v>
                </c:pt>
                <c:pt idx="17">
                  <c:v>3.45</c:v>
                </c:pt>
                <c:pt idx="18">
                  <c:v>3.45</c:v>
                </c:pt>
                <c:pt idx="19">
                  <c:v>3.45</c:v>
                </c:pt>
                <c:pt idx="20">
                  <c:v>3.45</c:v>
                </c:pt>
                <c:pt idx="21">
                  <c:v>3.45</c:v>
                </c:pt>
                <c:pt idx="22">
                  <c:v>3.45</c:v>
                </c:pt>
                <c:pt idx="23">
                  <c:v>3.45</c:v>
                </c:pt>
                <c:pt idx="24">
                  <c:v>3.45</c:v>
                </c:pt>
                <c:pt idx="25" formatCode="0,00">
                  <c:v>3.45</c:v>
                </c:pt>
                <c:pt idx="26">
                  <c:v>3.45</c:v>
                </c:pt>
                <c:pt idx="27">
                  <c:v>3.45</c:v>
                </c:pt>
                <c:pt idx="28">
                  <c:v>3.45</c:v>
                </c:pt>
                <c:pt idx="29">
                  <c:v>3.45</c:v>
                </c:pt>
                <c:pt idx="30">
                  <c:v>3.45</c:v>
                </c:pt>
                <c:pt idx="31">
                  <c:v>3.45</c:v>
                </c:pt>
                <c:pt idx="32">
                  <c:v>3.45</c:v>
                </c:pt>
                <c:pt idx="33">
                  <c:v>3.45</c:v>
                </c:pt>
                <c:pt idx="34">
                  <c:v>3.45</c:v>
                </c:pt>
                <c:pt idx="35">
                  <c:v>3.45</c:v>
                </c:pt>
                <c:pt idx="36">
                  <c:v>3.45</c:v>
                </c:pt>
                <c:pt idx="37">
                  <c:v>3.45</c:v>
                </c:pt>
                <c:pt idx="38">
                  <c:v>3.45</c:v>
                </c:pt>
                <c:pt idx="39">
                  <c:v>3.45</c:v>
                </c:pt>
                <c:pt idx="40">
                  <c:v>3.45</c:v>
                </c:pt>
                <c:pt idx="41">
                  <c:v>3.45</c:v>
                </c:pt>
                <c:pt idx="42">
                  <c:v>3.45</c:v>
                </c:pt>
                <c:pt idx="43">
                  <c:v>3.45</c:v>
                </c:pt>
                <c:pt idx="44">
                  <c:v>3.45</c:v>
                </c:pt>
                <c:pt idx="45" formatCode="0,00">
                  <c:v>3.45</c:v>
                </c:pt>
                <c:pt idx="46">
                  <c:v>3.45</c:v>
                </c:pt>
                <c:pt idx="47">
                  <c:v>3.45</c:v>
                </c:pt>
                <c:pt idx="48">
                  <c:v>3.45</c:v>
                </c:pt>
                <c:pt idx="49">
                  <c:v>3.45</c:v>
                </c:pt>
                <c:pt idx="50">
                  <c:v>3.45</c:v>
                </c:pt>
                <c:pt idx="51">
                  <c:v>3.45</c:v>
                </c:pt>
                <c:pt idx="52">
                  <c:v>3.45</c:v>
                </c:pt>
                <c:pt idx="53">
                  <c:v>3.45</c:v>
                </c:pt>
                <c:pt idx="54">
                  <c:v>3.45</c:v>
                </c:pt>
                <c:pt idx="55">
                  <c:v>3.45</c:v>
                </c:pt>
                <c:pt idx="56">
                  <c:v>3.45</c:v>
                </c:pt>
                <c:pt idx="57">
                  <c:v>3.45</c:v>
                </c:pt>
                <c:pt idx="58">
                  <c:v>3.45</c:v>
                </c:pt>
                <c:pt idx="59">
                  <c:v>3.45</c:v>
                </c:pt>
                <c:pt idx="60">
                  <c:v>3.45</c:v>
                </c:pt>
                <c:pt idx="61">
                  <c:v>3.45</c:v>
                </c:pt>
                <c:pt idx="62">
                  <c:v>3.45</c:v>
                </c:pt>
                <c:pt idx="63">
                  <c:v>3.45</c:v>
                </c:pt>
                <c:pt idx="64">
                  <c:v>3.45</c:v>
                </c:pt>
                <c:pt idx="65" formatCode="0,00">
                  <c:v>3.45</c:v>
                </c:pt>
                <c:pt idx="66">
                  <c:v>3.45</c:v>
                </c:pt>
                <c:pt idx="67">
                  <c:v>3.45</c:v>
                </c:pt>
                <c:pt idx="68">
                  <c:v>3.45</c:v>
                </c:pt>
                <c:pt idx="69">
                  <c:v>3.45</c:v>
                </c:pt>
                <c:pt idx="70">
                  <c:v>3.45</c:v>
                </c:pt>
                <c:pt idx="71">
                  <c:v>3.45</c:v>
                </c:pt>
                <c:pt idx="72">
                  <c:v>3.45</c:v>
                </c:pt>
                <c:pt idx="73">
                  <c:v>3.45</c:v>
                </c:pt>
                <c:pt idx="74">
                  <c:v>3.45</c:v>
                </c:pt>
                <c:pt idx="75">
                  <c:v>3.45</c:v>
                </c:pt>
                <c:pt idx="76">
                  <c:v>3.45</c:v>
                </c:pt>
                <c:pt idx="77">
                  <c:v>3.45</c:v>
                </c:pt>
                <c:pt idx="78">
                  <c:v>3.45</c:v>
                </c:pt>
                <c:pt idx="79">
                  <c:v>3.45</c:v>
                </c:pt>
                <c:pt idx="80">
                  <c:v>3.45</c:v>
                </c:pt>
                <c:pt idx="81">
                  <c:v>3.45</c:v>
                </c:pt>
                <c:pt idx="82" formatCode="0,00">
                  <c:v>3.45</c:v>
                </c:pt>
                <c:pt idx="83">
                  <c:v>3.45</c:v>
                </c:pt>
                <c:pt idx="84">
                  <c:v>3.45</c:v>
                </c:pt>
                <c:pt idx="85">
                  <c:v>3.45</c:v>
                </c:pt>
                <c:pt idx="86">
                  <c:v>3.45</c:v>
                </c:pt>
                <c:pt idx="87">
                  <c:v>3.45</c:v>
                </c:pt>
                <c:pt idx="88">
                  <c:v>3.45</c:v>
                </c:pt>
                <c:pt idx="89">
                  <c:v>3.45</c:v>
                </c:pt>
                <c:pt idx="90">
                  <c:v>3.45</c:v>
                </c:pt>
                <c:pt idx="91">
                  <c:v>3.45</c:v>
                </c:pt>
                <c:pt idx="92">
                  <c:v>3.45</c:v>
                </c:pt>
                <c:pt idx="93">
                  <c:v>3.45</c:v>
                </c:pt>
                <c:pt idx="94">
                  <c:v>3.45</c:v>
                </c:pt>
                <c:pt idx="95">
                  <c:v>3.45</c:v>
                </c:pt>
                <c:pt idx="96">
                  <c:v>3.45</c:v>
                </c:pt>
                <c:pt idx="97">
                  <c:v>3.45</c:v>
                </c:pt>
                <c:pt idx="98">
                  <c:v>3.45</c:v>
                </c:pt>
                <c:pt idx="99">
                  <c:v>3.45</c:v>
                </c:pt>
                <c:pt idx="100">
                  <c:v>3.45</c:v>
                </c:pt>
                <c:pt idx="101">
                  <c:v>3.45</c:v>
                </c:pt>
                <c:pt idx="102">
                  <c:v>3.45</c:v>
                </c:pt>
                <c:pt idx="103">
                  <c:v>3.45</c:v>
                </c:pt>
                <c:pt idx="104">
                  <c:v>3.45</c:v>
                </c:pt>
                <c:pt idx="105">
                  <c:v>3.45</c:v>
                </c:pt>
                <c:pt idx="106">
                  <c:v>3.45</c:v>
                </c:pt>
                <c:pt idx="107">
                  <c:v>3.45</c:v>
                </c:pt>
                <c:pt idx="108">
                  <c:v>3.45</c:v>
                </c:pt>
                <c:pt idx="109">
                  <c:v>3.45</c:v>
                </c:pt>
                <c:pt idx="110">
                  <c:v>3.45</c:v>
                </c:pt>
                <c:pt idx="111">
                  <c:v>3.45</c:v>
                </c:pt>
                <c:pt idx="112">
                  <c:v>3.45</c:v>
                </c:pt>
                <c:pt idx="113">
                  <c:v>3.45</c:v>
                </c:pt>
                <c:pt idx="114" formatCode="0,00">
                  <c:v>3.45</c:v>
                </c:pt>
                <c:pt idx="115">
                  <c:v>3.45</c:v>
                </c:pt>
                <c:pt idx="116">
                  <c:v>3.45</c:v>
                </c:pt>
                <c:pt idx="117">
                  <c:v>3.45</c:v>
                </c:pt>
                <c:pt idx="118">
                  <c:v>3.45</c:v>
                </c:pt>
                <c:pt idx="119">
                  <c:v>3.45</c:v>
                </c:pt>
                <c:pt idx="120">
                  <c:v>3.45</c:v>
                </c:pt>
                <c:pt idx="121">
                  <c:v>3.45</c:v>
                </c:pt>
                <c:pt idx="122">
                  <c:v>3.45</c:v>
                </c:pt>
                <c:pt idx="123">
                  <c:v>3.45</c:v>
                </c:pt>
                <c:pt idx="124">
                  <c:v>3.45</c:v>
                </c:pt>
                <c:pt idx="125">
                  <c:v>3.45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7"/>
          <c:tx>
            <c:v>2017 ср. балл ОУ</c:v>
          </c:tx>
          <c:spPr>
            <a:ln w="25400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'Биология-9 диаграмма по районам'!$P$5:$P$130</c:f>
              <c:numCache>
                <c:formatCode>0,00</c:formatCode>
                <c:ptCount val="126"/>
                <c:pt idx="0">
                  <c:v>3.73</c:v>
                </c:pt>
                <c:pt idx="1">
                  <c:v>3.4874999999999998</c:v>
                </c:pt>
                <c:pt idx="2">
                  <c:v>3.36</c:v>
                </c:pt>
                <c:pt idx="3">
                  <c:v>3.13</c:v>
                </c:pt>
                <c:pt idx="4">
                  <c:v>3.96</c:v>
                </c:pt>
                <c:pt idx="5">
                  <c:v>3.3</c:v>
                </c:pt>
                <c:pt idx="6">
                  <c:v>3.56</c:v>
                </c:pt>
                <c:pt idx="7">
                  <c:v>4</c:v>
                </c:pt>
                <c:pt idx="8">
                  <c:v>3.3</c:v>
                </c:pt>
                <c:pt idx="9">
                  <c:v>3.29</c:v>
                </c:pt>
                <c:pt idx="10">
                  <c:v>3.4492857142857143</c:v>
                </c:pt>
                <c:pt idx="11">
                  <c:v>3.73</c:v>
                </c:pt>
                <c:pt idx="12">
                  <c:v>3.21</c:v>
                </c:pt>
                <c:pt idx="13">
                  <c:v>3.63</c:v>
                </c:pt>
                <c:pt idx="14">
                  <c:v>3.58</c:v>
                </c:pt>
                <c:pt idx="15">
                  <c:v>4.0599999999999996</c:v>
                </c:pt>
                <c:pt idx="16">
                  <c:v>3.13</c:v>
                </c:pt>
                <c:pt idx="17">
                  <c:v>3.38</c:v>
                </c:pt>
                <c:pt idx="18">
                  <c:v>3.5</c:v>
                </c:pt>
                <c:pt idx="19">
                  <c:v>3.41</c:v>
                </c:pt>
                <c:pt idx="20">
                  <c:v>3.36</c:v>
                </c:pt>
                <c:pt idx="21">
                  <c:v>3.5</c:v>
                </c:pt>
                <c:pt idx="22">
                  <c:v>3.47</c:v>
                </c:pt>
                <c:pt idx="23">
                  <c:v>3.19</c:v>
                </c:pt>
                <c:pt idx="24">
                  <c:v>3.14</c:v>
                </c:pt>
                <c:pt idx="25">
                  <c:v>3.400526315789473</c:v>
                </c:pt>
                <c:pt idx="26">
                  <c:v>3.88</c:v>
                </c:pt>
                <c:pt idx="27">
                  <c:v>3.47</c:v>
                </c:pt>
                <c:pt idx="28">
                  <c:v>3.25</c:v>
                </c:pt>
                <c:pt idx="29">
                  <c:v>3.6</c:v>
                </c:pt>
                <c:pt idx="30">
                  <c:v>4.07</c:v>
                </c:pt>
                <c:pt idx="31">
                  <c:v>3.25</c:v>
                </c:pt>
                <c:pt idx="32">
                  <c:v>3.24</c:v>
                </c:pt>
                <c:pt idx="33">
                  <c:v>3.5</c:v>
                </c:pt>
                <c:pt idx="34">
                  <c:v>3.2</c:v>
                </c:pt>
                <c:pt idx="35">
                  <c:v>3.25</c:v>
                </c:pt>
                <c:pt idx="36">
                  <c:v>3.25</c:v>
                </c:pt>
                <c:pt idx="37">
                  <c:v>2.89</c:v>
                </c:pt>
                <c:pt idx="38">
                  <c:v>3.8</c:v>
                </c:pt>
                <c:pt idx="39">
                  <c:v>3.08</c:v>
                </c:pt>
                <c:pt idx="40">
                  <c:v>3</c:v>
                </c:pt>
                <c:pt idx="41">
                  <c:v>3.75</c:v>
                </c:pt>
                <c:pt idx="42">
                  <c:v>3.33</c:v>
                </c:pt>
                <c:pt idx="43">
                  <c:v>3.4</c:v>
                </c:pt>
                <c:pt idx="44">
                  <c:v>3.4</c:v>
                </c:pt>
                <c:pt idx="45">
                  <c:v>3.5172222222222227</c:v>
                </c:pt>
                <c:pt idx="46">
                  <c:v>3.76</c:v>
                </c:pt>
                <c:pt idx="47">
                  <c:v>4.25</c:v>
                </c:pt>
                <c:pt idx="48">
                  <c:v>3.82</c:v>
                </c:pt>
                <c:pt idx="49">
                  <c:v>3.67</c:v>
                </c:pt>
                <c:pt idx="50">
                  <c:v>3.35</c:v>
                </c:pt>
                <c:pt idx="51">
                  <c:v>3.92</c:v>
                </c:pt>
                <c:pt idx="52">
                  <c:v>3.67</c:v>
                </c:pt>
                <c:pt idx="53">
                  <c:v>3.44</c:v>
                </c:pt>
                <c:pt idx="54">
                  <c:v>3.5</c:v>
                </c:pt>
                <c:pt idx="56">
                  <c:v>2.83</c:v>
                </c:pt>
                <c:pt idx="57">
                  <c:v>3</c:v>
                </c:pt>
                <c:pt idx="58">
                  <c:v>3.5</c:v>
                </c:pt>
                <c:pt idx="59">
                  <c:v>4</c:v>
                </c:pt>
                <c:pt idx="60">
                  <c:v>3.5</c:v>
                </c:pt>
                <c:pt idx="61">
                  <c:v>3.15</c:v>
                </c:pt>
                <c:pt idx="62">
                  <c:v>3.4</c:v>
                </c:pt>
                <c:pt idx="63">
                  <c:v>3.38</c:v>
                </c:pt>
                <c:pt idx="64">
                  <c:v>3.17</c:v>
                </c:pt>
                <c:pt idx="65">
                  <c:v>3.5237499999999997</c:v>
                </c:pt>
                <c:pt idx="66">
                  <c:v>3.71</c:v>
                </c:pt>
                <c:pt idx="67">
                  <c:v>3.61</c:v>
                </c:pt>
                <c:pt idx="68">
                  <c:v>3.55</c:v>
                </c:pt>
                <c:pt idx="69">
                  <c:v>3.88</c:v>
                </c:pt>
                <c:pt idx="70">
                  <c:v>3.38</c:v>
                </c:pt>
                <c:pt idx="71">
                  <c:v>3.34</c:v>
                </c:pt>
                <c:pt idx="72">
                  <c:v>3.5</c:v>
                </c:pt>
                <c:pt idx="73">
                  <c:v>3.14</c:v>
                </c:pt>
                <c:pt idx="74">
                  <c:v>4</c:v>
                </c:pt>
                <c:pt idx="75">
                  <c:v>3.47</c:v>
                </c:pt>
                <c:pt idx="76">
                  <c:v>3.4</c:v>
                </c:pt>
                <c:pt idx="77">
                  <c:v>3.45</c:v>
                </c:pt>
                <c:pt idx="78">
                  <c:v>3.83</c:v>
                </c:pt>
                <c:pt idx="79">
                  <c:v>3.33</c:v>
                </c:pt>
                <c:pt idx="80">
                  <c:v>3.71</c:v>
                </c:pt>
                <c:pt idx="81">
                  <c:v>3.08</c:v>
                </c:pt>
                <c:pt idx="82">
                  <c:v>3.3672413793103444</c:v>
                </c:pt>
                <c:pt idx="83">
                  <c:v>3.35</c:v>
                </c:pt>
                <c:pt idx="84">
                  <c:v>3.11</c:v>
                </c:pt>
                <c:pt idx="85">
                  <c:v>3.58</c:v>
                </c:pt>
                <c:pt idx="86">
                  <c:v>4</c:v>
                </c:pt>
                <c:pt idx="87">
                  <c:v>3.69</c:v>
                </c:pt>
                <c:pt idx="88">
                  <c:v>3.47</c:v>
                </c:pt>
                <c:pt idx="89">
                  <c:v>3.56</c:v>
                </c:pt>
                <c:pt idx="90">
                  <c:v>3.27</c:v>
                </c:pt>
                <c:pt idx="91">
                  <c:v>3.42</c:v>
                </c:pt>
                <c:pt idx="92">
                  <c:v>2.89</c:v>
                </c:pt>
                <c:pt idx="93">
                  <c:v>3.07</c:v>
                </c:pt>
                <c:pt idx="94">
                  <c:v>3.29</c:v>
                </c:pt>
                <c:pt idx="95">
                  <c:v>3.5</c:v>
                </c:pt>
                <c:pt idx="96">
                  <c:v>3.44</c:v>
                </c:pt>
                <c:pt idx="97">
                  <c:v>3.33</c:v>
                </c:pt>
                <c:pt idx="98">
                  <c:v>3</c:v>
                </c:pt>
                <c:pt idx="99">
                  <c:v>3.5</c:v>
                </c:pt>
                <c:pt idx="100">
                  <c:v>2.83</c:v>
                </c:pt>
                <c:pt idx="101">
                  <c:v>3.21</c:v>
                </c:pt>
                <c:pt idx="102">
                  <c:v>3.05</c:v>
                </c:pt>
                <c:pt idx="103">
                  <c:v>3.32</c:v>
                </c:pt>
                <c:pt idx="104">
                  <c:v>3.72</c:v>
                </c:pt>
                <c:pt idx="105">
                  <c:v>3.32</c:v>
                </c:pt>
                <c:pt idx="106">
                  <c:v>3.43</c:v>
                </c:pt>
                <c:pt idx="107">
                  <c:v>3.38</c:v>
                </c:pt>
                <c:pt idx="108">
                  <c:v>3.51</c:v>
                </c:pt>
                <c:pt idx="109">
                  <c:v>3.34</c:v>
                </c:pt>
                <c:pt idx="110">
                  <c:v>3.67</c:v>
                </c:pt>
                <c:pt idx="111">
                  <c:v>3.4</c:v>
                </c:pt>
                <c:pt idx="114">
                  <c:v>3.4060000000000001</c:v>
                </c:pt>
                <c:pt idx="115">
                  <c:v>4.0999999999999996</c:v>
                </c:pt>
                <c:pt idx="116">
                  <c:v>3</c:v>
                </c:pt>
                <c:pt idx="117">
                  <c:v>3.8</c:v>
                </c:pt>
                <c:pt idx="118">
                  <c:v>3.85</c:v>
                </c:pt>
                <c:pt idx="119">
                  <c:v>3</c:v>
                </c:pt>
                <c:pt idx="120">
                  <c:v>3.79</c:v>
                </c:pt>
                <c:pt idx="121">
                  <c:v>3</c:v>
                </c:pt>
                <c:pt idx="122">
                  <c:v>3.44</c:v>
                </c:pt>
                <c:pt idx="123">
                  <c:v>2.94</c:v>
                </c:pt>
                <c:pt idx="124">
                  <c:v>3.14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8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'Биология-9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'Биология-9 диаграмма по районам'!$U$5:$U$130</c:f>
              <c:numCache>
                <c:formatCode>0,00</c:formatCode>
                <c:ptCount val="126"/>
                <c:pt idx="0" formatCode="Основной">
                  <c:v>3.09</c:v>
                </c:pt>
                <c:pt idx="1">
                  <c:v>3.09</c:v>
                </c:pt>
                <c:pt idx="2" formatCode="Основной">
                  <c:v>3.09</c:v>
                </c:pt>
                <c:pt idx="3" formatCode="Основной">
                  <c:v>3.09</c:v>
                </c:pt>
                <c:pt idx="4" formatCode="Основной">
                  <c:v>3.09</c:v>
                </c:pt>
                <c:pt idx="5" formatCode="Основной">
                  <c:v>3.09</c:v>
                </c:pt>
                <c:pt idx="6" formatCode="Основной">
                  <c:v>3.09</c:v>
                </c:pt>
                <c:pt idx="7" formatCode="Основной">
                  <c:v>3.09</c:v>
                </c:pt>
                <c:pt idx="8" formatCode="Основной">
                  <c:v>3.09</c:v>
                </c:pt>
                <c:pt idx="9" formatCode="Основной">
                  <c:v>3.09</c:v>
                </c:pt>
                <c:pt idx="10">
                  <c:v>3.09</c:v>
                </c:pt>
                <c:pt idx="11" formatCode="Основной">
                  <c:v>3.09</c:v>
                </c:pt>
                <c:pt idx="12" formatCode="Основной">
                  <c:v>3.09</c:v>
                </c:pt>
                <c:pt idx="13" formatCode="Основной">
                  <c:v>3.09</c:v>
                </c:pt>
                <c:pt idx="14" formatCode="Основной">
                  <c:v>3.09</c:v>
                </c:pt>
                <c:pt idx="15" formatCode="Основной">
                  <c:v>3.09</c:v>
                </c:pt>
                <c:pt idx="16" formatCode="Основной">
                  <c:v>3.09</c:v>
                </c:pt>
                <c:pt idx="17" formatCode="Основной">
                  <c:v>3.09</c:v>
                </c:pt>
                <c:pt idx="18" formatCode="Основной">
                  <c:v>3.09</c:v>
                </c:pt>
                <c:pt idx="19" formatCode="Основной">
                  <c:v>3.09</c:v>
                </c:pt>
                <c:pt idx="20" formatCode="Основной">
                  <c:v>3.09</c:v>
                </c:pt>
                <c:pt idx="21" formatCode="Основной">
                  <c:v>3.09</c:v>
                </c:pt>
                <c:pt idx="22" formatCode="Основной">
                  <c:v>3.09</c:v>
                </c:pt>
                <c:pt idx="23" formatCode="Основной">
                  <c:v>3.09</c:v>
                </c:pt>
                <c:pt idx="24" formatCode="Основной">
                  <c:v>3.09</c:v>
                </c:pt>
                <c:pt idx="25">
                  <c:v>3.09</c:v>
                </c:pt>
                <c:pt idx="26" formatCode="Основной">
                  <c:v>3.09</c:v>
                </c:pt>
                <c:pt idx="27" formatCode="Основной">
                  <c:v>3.09</c:v>
                </c:pt>
                <c:pt idx="28" formatCode="Основной">
                  <c:v>3.09</c:v>
                </c:pt>
                <c:pt idx="29" formatCode="Основной">
                  <c:v>3.09</c:v>
                </c:pt>
                <c:pt idx="30" formatCode="Основной">
                  <c:v>3.09</c:v>
                </c:pt>
                <c:pt idx="31" formatCode="Основной">
                  <c:v>3.09</c:v>
                </c:pt>
                <c:pt idx="32" formatCode="Основной">
                  <c:v>3.09</c:v>
                </c:pt>
                <c:pt idx="33" formatCode="Основной">
                  <c:v>3.09</c:v>
                </c:pt>
                <c:pt idx="34" formatCode="Основной">
                  <c:v>3.09</c:v>
                </c:pt>
                <c:pt idx="35" formatCode="Основной">
                  <c:v>3.09</c:v>
                </c:pt>
                <c:pt idx="36" formatCode="Основной">
                  <c:v>3.09</c:v>
                </c:pt>
                <c:pt idx="37" formatCode="Основной">
                  <c:v>3.09</c:v>
                </c:pt>
                <c:pt idx="38" formatCode="Основной">
                  <c:v>3.09</c:v>
                </c:pt>
                <c:pt idx="39" formatCode="Основной">
                  <c:v>3.09</c:v>
                </c:pt>
                <c:pt idx="40" formatCode="Основной">
                  <c:v>3.09</c:v>
                </c:pt>
                <c:pt idx="41" formatCode="Основной">
                  <c:v>3.09</c:v>
                </c:pt>
                <c:pt idx="42" formatCode="Основной">
                  <c:v>3.09</c:v>
                </c:pt>
                <c:pt idx="43" formatCode="Основной">
                  <c:v>3.09</c:v>
                </c:pt>
                <c:pt idx="44" formatCode="Основной">
                  <c:v>3.09</c:v>
                </c:pt>
                <c:pt idx="45">
                  <c:v>3.09</c:v>
                </c:pt>
                <c:pt idx="46" formatCode="Основной">
                  <c:v>3.09</c:v>
                </c:pt>
                <c:pt idx="47" formatCode="Основной">
                  <c:v>3.09</c:v>
                </c:pt>
                <c:pt idx="48" formatCode="Основной">
                  <c:v>3.09</c:v>
                </c:pt>
                <c:pt idx="49" formatCode="Основной">
                  <c:v>3.09</c:v>
                </c:pt>
                <c:pt idx="50" formatCode="Основной">
                  <c:v>3.09</c:v>
                </c:pt>
                <c:pt idx="51" formatCode="Основной">
                  <c:v>3.09</c:v>
                </c:pt>
                <c:pt idx="52" formatCode="Основной">
                  <c:v>3.09</c:v>
                </c:pt>
                <c:pt idx="53" formatCode="Основной">
                  <c:v>3.09</c:v>
                </c:pt>
                <c:pt idx="54" formatCode="Основной">
                  <c:v>3.09</c:v>
                </c:pt>
                <c:pt idx="55" formatCode="Основной">
                  <c:v>3.09</c:v>
                </c:pt>
                <c:pt idx="56" formatCode="Основной">
                  <c:v>3.09</c:v>
                </c:pt>
                <c:pt idx="57" formatCode="Основной">
                  <c:v>3.09</c:v>
                </c:pt>
                <c:pt idx="58" formatCode="Основной">
                  <c:v>3.09</c:v>
                </c:pt>
                <c:pt idx="59" formatCode="Основной">
                  <c:v>3.09</c:v>
                </c:pt>
                <c:pt idx="60" formatCode="Основной">
                  <c:v>3.09</c:v>
                </c:pt>
                <c:pt idx="61" formatCode="Основной">
                  <c:v>3.09</c:v>
                </c:pt>
                <c:pt idx="62" formatCode="Основной">
                  <c:v>3.09</c:v>
                </c:pt>
                <c:pt idx="63" formatCode="Основной">
                  <c:v>3.09</c:v>
                </c:pt>
                <c:pt idx="64" formatCode="Основной">
                  <c:v>3.09</c:v>
                </c:pt>
                <c:pt idx="65">
                  <c:v>3.09</c:v>
                </c:pt>
                <c:pt idx="66" formatCode="Основной">
                  <c:v>3.09</c:v>
                </c:pt>
                <c:pt idx="67" formatCode="Основной">
                  <c:v>3.09</c:v>
                </c:pt>
                <c:pt idx="68" formatCode="Основной">
                  <c:v>3.09</c:v>
                </c:pt>
                <c:pt idx="69" formatCode="Основной">
                  <c:v>3.09</c:v>
                </c:pt>
                <c:pt idx="70" formatCode="Основной">
                  <c:v>3.09</c:v>
                </c:pt>
                <c:pt idx="71" formatCode="Основной">
                  <c:v>3.09</c:v>
                </c:pt>
                <c:pt idx="72" formatCode="Основной">
                  <c:v>3.09</c:v>
                </c:pt>
                <c:pt idx="73" formatCode="Основной">
                  <c:v>3.09</c:v>
                </c:pt>
                <c:pt idx="74" formatCode="Основной">
                  <c:v>3.09</c:v>
                </c:pt>
                <c:pt idx="75" formatCode="Основной">
                  <c:v>3.09</c:v>
                </c:pt>
                <c:pt idx="76" formatCode="Основной">
                  <c:v>3.09</c:v>
                </c:pt>
                <c:pt idx="77" formatCode="Основной">
                  <c:v>3.09</c:v>
                </c:pt>
                <c:pt idx="78" formatCode="Основной">
                  <c:v>3.09</c:v>
                </c:pt>
                <c:pt idx="79" formatCode="Основной">
                  <c:v>3.09</c:v>
                </c:pt>
                <c:pt idx="80" formatCode="Основной">
                  <c:v>3.09</c:v>
                </c:pt>
                <c:pt idx="81" formatCode="Основной">
                  <c:v>3.09</c:v>
                </c:pt>
                <c:pt idx="82">
                  <c:v>3.09</c:v>
                </c:pt>
                <c:pt idx="83" formatCode="Основной">
                  <c:v>3.09</c:v>
                </c:pt>
                <c:pt idx="84" formatCode="Основной">
                  <c:v>3.09</c:v>
                </c:pt>
                <c:pt idx="85" formatCode="Основной">
                  <c:v>3.09</c:v>
                </c:pt>
                <c:pt idx="86" formatCode="Основной">
                  <c:v>3.09</c:v>
                </c:pt>
                <c:pt idx="87" formatCode="Основной">
                  <c:v>3.09</c:v>
                </c:pt>
                <c:pt idx="88" formatCode="Основной">
                  <c:v>3.09</c:v>
                </c:pt>
                <c:pt idx="89" formatCode="Основной">
                  <c:v>3.09</c:v>
                </c:pt>
                <c:pt idx="90" formatCode="Основной">
                  <c:v>3.09</c:v>
                </c:pt>
                <c:pt idx="91" formatCode="Основной">
                  <c:v>3.09</c:v>
                </c:pt>
                <c:pt idx="92" formatCode="Основной">
                  <c:v>3.09</c:v>
                </c:pt>
                <c:pt idx="93" formatCode="Основной">
                  <c:v>3.09</c:v>
                </c:pt>
                <c:pt idx="94" formatCode="Основной">
                  <c:v>3.09</c:v>
                </c:pt>
                <c:pt idx="95" formatCode="Основной">
                  <c:v>3.09</c:v>
                </c:pt>
                <c:pt idx="96" formatCode="Основной">
                  <c:v>3.09</c:v>
                </c:pt>
                <c:pt idx="97" formatCode="Основной">
                  <c:v>3.09</c:v>
                </c:pt>
                <c:pt idx="98" formatCode="Основной">
                  <c:v>3.09</c:v>
                </c:pt>
                <c:pt idx="99" formatCode="Основной">
                  <c:v>3.09</c:v>
                </c:pt>
                <c:pt idx="100" formatCode="Основной">
                  <c:v>3.09</c:v>
                </c:pt>
                <c:pt idx="101" formatCode="Основной">
                  <c:v>3.09</c:v>
                </c:pt>
                <c:pt idx="102" formatCode="Основной">
                  <c:v>3.09</c:v>
                </c:pt>
                <c:pt idx="103" formatCode="Основной">
                  <c:v>3.09</c:v>
                </c:pt>
                <c:pt idx="104" formatCode="Основной">
                  <c:v>3.09</c:v>
                </c:pt>
                <c:pt idx="105" formatCode="Основной">
                  <c:v>3.09</c:v>
                </c:pt>
                <c:pt idx="106" formatCode="Основной">
                  <c:v>3.09</c:v>
                </c:pt>
                <c:pt idx="107" formatCode="Основной">
                  <c:v>3.09</c:v>
                </c:pt>
                <c:pt idx="108" formatCode="Основной">
                  <c:v>3.09</c:v>
                </c:pt>
                <c:pt idx="109" formatCode="Основной">
                  <c:v>3.09</c:v>
                </c:pt>
                <c:pt idx="110" formatCode="Основной">
                  <c:v>3.09</c:v>
                </c:pt>
                <c:pt idx="111" formatCode="Основной">
                  <c:v>3.09</c:v>
                </c:pt>
                <c:pt idx="112" formatCode="Основной">
                  <c:v>3.09</c:v>
                </c:pt>
                <c:pt idx="113" formatCode="Основной">
                  <c:v>3.09</c:v>
                </c:pt>
                <c:pt idx="114">
                  <c:v>3.09</c:v>
                </c:pt>
                <c:pt idx="115" formatCode="Основной">
                  <c:v>3.09</c:v>
                </c:pt>
                <c:pt idx="116" formatCode="Основной">
                  <c:v>3.09</c:v>
                </c:pt>
                <c:pt idx="117" formatCode="Основной">
                  <c:v>3.09</c:v>
                </c:pt>
                <c:pt idx="118" formatCode="Основной">
                  <c:v>3.09</c:v>
                </c:pt>
                <c:pt idx="119" formatCode="Основной">
                  <c:v>3.09</c:v>
                </c:pt>
                <c:pt idx="120" formatCode="Основной">
                  <c:v>3.09</c:v>
                </c:pt>
                <c:pt idx="121" formatCode="Основной">
                  <c:v>3.09</c:v>
                </c:pt>
                <c:pt idx="122" formatCode="Основной">
                  <c:v>3.09</c:v>
                </c:pt>
                <c:pt idx="123" formatCode="Основной">
                  <c:v>3.09</c:v>
                </c:pt>
                <c:pt idx="124" formatCode="Основной">
                  <c:v>3.09</c:v>
                </c:pt>
                <c:pt idx="125" formatCode="Основной">
                  <c:v>3.09</c:v>
                </c:pt>
              </c:numCache>
            </c:numRef>
          </c:val>
          <c:smooth val="0"/>
        </c:ser>
        <c:ser>
          <c:idx val="7"/>
          <c:order val="9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'Биология-9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'Биология-9 диаграмма по районам'!$T$5:$T$130</c:f>
              <c:numCache>
                <c:formatCode>0,00</c:formatCode>
                <c:ptCount val="126"/>
                <c:pt idx="0">
                  <c:v>3.45</c:v>
                </c:pt>
                <c:pt idx="1">
                  <c:v>3.085</c:v>
                </c:pt>
                <c:pt idx="2">
                  <c:v>3.19</c:v>
                </c:pt>
                <c:pt idx="3">
                  <c:v>2.88</c:v>
                </c:pt>
                <c:pt idx="4">
                  <c:v>3.2</c:v>
                </c:pt>
                <c:pt idx="5">
                  <c:v>3.08</c:v>
                </c:pt>
                <c:pt idx="6">
                  <c:v>3.1</c:v>
                </c:pt>
                <c:pt idx="7">
                  <c:v>2.91</c:v>
                </c:pt>
                <c:pt idx="8">
                  <c:v>3.15</c:v>
                </c:pt>
                <c:pt idx="9">
                  <c:v>3.17</c:v>
                </c:pt>
                <c:pt idx="10">
                  <c:v>2.9457142857142853</c:v>
                </c:pt>
                <c:pt idx="11">
                  <c:v>3.38</c:v>
                </c:pt>
                <c:pt idx="12">
                  <c:v>2.83</c:v>
                </c:pt>
                <c:pt idx="13">
                  <c:v>3.26</c:v>
                </c:pt>
                <c:pt idx="14">
                  <c:v>3.13</c:v>
                </c:pt>
                <c:pt idx="15">
                  <c:v>3.13</c:v>
                </c:pt>
                <c:pt idx="16">
                  <c:v>3.14</c:v>
                </c:pt>
                <c:pt idx="17">
                  <c:v>2.89</c:v>
                </c:pt>
                <c:pt idx="18">
                  <c:v>3.33</c:v>
                </c:pt>
                <c:pt idx="19">
                  <c:v>2.71</c:v>
                </c:pt>
                <c:pt idx="20">
                  <c:v>3</c:v>
                </c:pt>
                <c:pt idx="21">
                  <c:v>2.64</c:v>
                </c:pt>
                <c:pt idx="22">
                  <c:v>2.5</c:v>
                </c:pt>
                <c:pt idx="23">
                  <c:v>2.91</c:v>
                </c:pt>
                <c:pt idx="24">
                  <c:v>2.39</c:v>
                </c:pt>
                <c:pt idx="25">
                  <c:v>3.03</c:v>
                </c:pt>
                <c:pt idx="26">
                  <c:v>3.38</c:v>
                </c:pt>
                <c:pt idx="27">
                  <c:v>3.25</c:v>
                </c:pt>
                <c:pt idx="28">
                  <c:v>2.83</c:v>
                </c:pt>
                <c:pt idx="29">
                  <c:v>3.35</c:v>
                </c:pt>
                <c:pt idx="30">
                  <c:v>3.24</c:v>
                </c:pt>
                <c:pt idx="31">
                  <c:v>2.75</c:v>
                </c:pt>
                <c:pt idx="32">
                  <c:v>3</c:v>
                </c:pt>
                <c:pt idx="33">
                  <c:v>2.5</c:v>
                </c:pt>
                <c:pt idx="34">
                  <c:v>3.14</c:v>
                </c:pt>
                <c:pt idx="35">
                  <c:v>2.86</c:v>
                </c:pt>
                <c:pt idx="36">
                  <c:v>2.7</c:v>
                </c:pt>
                <c:pt idx="37">
                  <c:v>2.94</c:v>
                </c:pt>
                <c:pt idx="38">
                  <c:v>3.67</c:v>
                </c:pt>
                <c:pt idx="39">
                  <c:v>2.61</c:v>
                </c:pt>
                <c:pt idx="40">
                  <c:v>3</c:v>
                </c:pt>
                <c:pt idx="41">
                  <c:v>3</c:v>
                </c:pt>
                <c:pt idx="42">
                  <c:v>2.67</c:v>
                </c:pt>
                <c:pt idx="43">
                  <c:v>3.35</c:v>
                </c:pt>
                <c:pt idx="44">
                  <c:v>3.33</c:v>
                </c:pt>
                <c:pt idx="45">
                  <c:v>3.1315789473684212</c:v>
                </c:pt>
                <c:pt idx="46">
                  <c:v>3.33</c:v>
                </c:pt>
                <c:pt idx="47">
                  <c:v>3.67</c:v>
                </c:pt>
                <c:pt idx="48">
                  <c:v>2.82</c:v>
                </c:pt>
                <c:pt idx="49">
                  <c:v>3.41</c:v>
                </c:pt>
                <c:pt idx="50">
                  <c:v>2.89</c:v>
                </c:pt>
                <c:pt idx="51">
                  <c:v>3.14</c:v>
                </c:pt>
                <c:pt idx="52">
                  <c:v>3.83</c:v>
                </c:pt>
                <c:pt idx="53">
                  <c:v>3.26</c:v>
                </c:pt>
                <c:pt idx="54">
                  <c:v>2.96</c:v>
                </c:pt>
                <c:pt idx="55">
                  <c:v>3</c:v>
                </c:pt>
                <c:pt idx="56">
                  <c:v>3.33</c:v>
                </c:pt>
                <c:pt idx="57">
                  <c:v>2.83</c:v>
                </c:pt>
                <c:pt idx="58">
                  <c:v>2.9</c:v>
                </c:pt>
                <c:pt idx="59">
                  <c:v>2.67</c:v>
                </c:pt>
                <c:pt idx="60">
                  <c:v>3.25</c:v>
                </c:pt>
                <c:pt idx="61">
                  <c:v>2.89</c:v>
                </c:pt>
                <c:pt idx="62">
                  <c:v>3.38</c:v>
                </c:pt>
                <c:pt idx="63">
                  <c:v>3.15</c:v>
                </c:pt>
                <c:pt idx="64">
                  <c:v>2.79</c:v>
                </c:pt>
                <c:pt idx="65">
                  <c:v>3.09</c:v>
                </c:pt>
                <c:pt idx="66">
                  <c:v>3.25</c:v>
                </c:pt>
                <c:pt idx="67">
                  <c:v>3.78</c:v>
                </c:pt>
                <c:pt idx="68">
                  <c:v>3</c:v>
                </c:pt>
                <c:pt idx="69">
                  <c:v>2.94</c:v>
                </c:pt>
                <c:pt idx="70">
                  <c:v>3.5</c:v>
                </c:pt>
                <c:pt idx="71">
                  <c:v>2.38</c:v>
                </c:pt>
                <c:pt idx="72">
                  <c:v>2.87</c:v>
                </c:pt>
                <c:pt idx="73">
                  <c:v>3.25</c:v>
                </c:pt>
                <c:pt idx="74">
                  <c:v>2.8</c:v>
                </c:pt>
                <c:pt idx="75">
                  <c:v>2.73</c:v>
                </c:pt>
                <c:pt idx="76">
                  <c:v>2.78</c:v>
                </c:pt>
                <c:pt idx="77">
                  <c:v>2.79</c:v>
                </c:pt>
                <c:pt idx="78">
                  <c:v>3.65</c:v>
                </c:pt>
                <c:pt idx="79">
                  <c:v>3.4</c:v>
                </c:pt>
                <c:pt idx="80">
                  <c:v>3.13</c:v>
                </c:pt>
                <c:pt idx="81">
                  <c:v>3.19</c:v>
                </c:pt>
                <c:pt idx="82">
                  <c:v>3.1193103448275861</c:v>
                </c:pt>
                <c:pt idx="83">
                  <c:v>3</c:v>
                </c:pt>
                <c:pt idx="84">
                  <c:v>3.11</c:v>
                </c:pt>
                <c:pt idx="85">
                  <c:v>2.93</c:v>
                </c:pt>
                <c:pt idx="86">
                  <c:v>3.38</c:v>
                </c:pt>
                <c:pt idx="87">
                  <c:v>3.55</c:v>
                </c:pt>
                <c:pt idx="88">
                  <c:v>3.16</c:v>
                </c:pt>
                <c:pt idx="89">
                  <c:v>3.36</c:v>
                </c:pt>
                <c:pt idx="90">
                  <c:v>2.93</c:v>
                </c:pt>
                <c:pt idx="91">
                  <c:v>3.06</c:v>
                </c:pt>
                <c:pt idx="92">
                  <c:v>3.07</c:v>
                </c:pt>
                <c:pt idx="93">
                  <c:v>2.54</c:v>
                </c:pt>
                <c:pt idx="94">
                  <c:v>2.75</c:v>
                </c:pt>
                <c:pt idx="95">
                  <c:v>3.65</c:v>
                </c:pt>
                <c:pt idx="96">
                  <c:v>3.23</c:v>
                </c:pt>
                <c:pt idx="97">
                  <c:v>3.61</c:v>
                </c:pt>
                <c:pt idx="98">
                  <c:v>2.87</c:v>
                </c:pt>
                <c:pt idx="99">
                  <c:v>2.75</c:v>
                </c:pt>
                <c:pt idx="100">
                  <c:v>2.96</c:v>
                </c:pt>
                <c:pt idx="101">
                  <c:v>3.13</c:v>
                </c:pt>
                <c:pt idx="102">
                  <c:v>2.94</c:v>
                </c:pt>
                <c:pt idx="103">
                  <c:v>3.06</c:v>
                </c:pt>
                <c:pt idx="104">
                  <c:v>3.36</c:v>
                </c:pt>
                <c:pt idx="105">
                  <c:v>3.17</c:v>
                </c:pt>
                <c:pt idx="106">
                  <c:v>3</c:v>
                </c:pt>
                <c:pt idx="107">
                  <c:v>3</c:v>
                </c:pt>
                <c:pt idx="108">
                  <c:v>3.27</c:v>
                </c:pt>
                <c:pt idx="109">
                  <c:v>3.29</c:v>
                </c:pt>
                <c:pt idx="110">
                  <c:v>3.16</c:v>
                </c:pt>
                <c:pt idx="111">
                  <c:v>3.17</c:v>
                </c:pt>
                <c:pt idx="114">
                  <c:v>3.319</c:v>
                </c:pt>
                <c:pt idx="115">
                  <c:v>4</c:v>
                </c:pt>
                <c:pt idx="116">
                  <c:v>3</c:v>
                </c:pt>
                <c:pt idx="117">
                  <c:v>3.2</c:v>
                </c:pt>
                <c:pt idx="118">
                  <c:v>3.53</c:v>
                </c:pt>
                <c:pt idx="119">
                  <c:v>3.6</c:v>
                </c:pt>
                <c:pt idx="120">
                  <c:v>3.64</c:v>
                </c:pt>
                <c:pt idx="121">
                  <c:v>3.21</c:v>
                </c:pt>
                <c:pt idx="122">
                  <c:v>2.82</c:v>
                </c:pt>
                <c:pt idx="123">
                  <c:v>2.69</c:v>
                </c:pt>
                <c:pt idx="124">
                  <c:v>3.5</c:v>
                </c:pt>
              </c:numCache>
            </c:numRef>
          </c:val>
          <c:smooth val="0"/>
        </c:ser>
        <c:ser>
          <c:idx val="8"/>
          <c:order val="10"/>
          <c:tx>
            <c:v>2015 ср. балл по городу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'Биология-9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'Биология-9 диаграмма по районам'!$Y$5:$Y$130</c:f>
              <c:numCache>
                <c:formatCode>0,00</c:formatCode>
                <c:ptCount val="126"/>
                <c:pt idx="0" formatCode="Основной">
                  <c:v>3.89</c:v>
                </c:pt>
                <c:pt idx="1">
                  <c:v>3.89</c:v>
                </c:pt>
                <c:pt idx="2" formatCode="Основной">
                  <c:v>3.89</c:v>
                </c:pt>
                <c:pt idx="3" formatCode="Основной">
                  <c:v>3.89</c:v>
                </c:pt>
                <c:pt idx="4" formatCode="Основной">
                  <c:v>3.89</c:v>
                </c:pt>
                <c:pt idx="5" formatCode="Основной">
                  <c:v>3.89</c:v>
                </c:pt>
                <c:pt idx="6" formatCode="Основной">
                  <c:v>3.89</c:v>
                </c:pt>
                <c:pt idx="7" formatCode="Основной">
                  <c:v>3.89</c:v>
                </c:pt>
                <c:pt idx="8" formatCode="Основной">
                  <c:v>3.89</c:v>
                </c:pt>
                <c:pt idx="9" formatCode="Основной">
                  <c:v>3.89</c:v>
                </c:pt>
                <c:pt idx="10">
                  <c:v>3.89</c:v>
                </c:pt>
                <c:pt idx="11" formatCode="Основной">
                  <c:v>3.89</c:v>
                </c:pt>
                <c:pt idx="12" formatCode="Основной">
                  <c:v>3.89</c:v>
                </c:pt>
                <c:pt idx="13" formatCode="Основной">
                  <c:v>3.89</c:v>
                </c:pt>
                <c:pt idx="14" formatCode="Основной">
                  <c:v>3.89</c:v>
                </c:pt>
                <c:pt idx="15" formatCode="Основной">
                  <c:v>3.89</c:v>
                </c:pt>
                <c:pt idx="16" formatCode="Основной">
                  <c:v>3.89</c:v>
                </c:pt>
                <c:pt idx="17" formatCode="Основной">
                  <c:v>3.89</c:v>
                </c:pt>
                <c:pt idx="18" formatCode="Основной">
                  <c:v>3.89</c:v>
                </c:pt>
                <c:pt idx="19" formatCode="Основной">
                  <c:v>3.89</c:v>
                </c:pt>
                <c:pt idx="20" formatCode="Основной">
                  <c:v>3.89</c:v>
                </c:pt>
                <c:pt idx="21" formatCode="Основной">
                  <c:v>3.89</c:v>
                </c:pt>
                <c:pt idx="22" formatCode="Основной">
                  <c:v>3.89</c:v>
                </c:pt>
                <c:pt idx="23" formatCode="Основной">
                  <c:v>3.89</c:v>
                </c:pt>
                <c:pt idx="24" formatCode="Основной">
                  <c:v>3.89</c:v>
                </c:pt>
                <c:pt idx="25">
                  <c:v>3.89</c:v>
                </c:pt>
                <c:pt idx="26" formatCode="Основной">
                  <c:v>3.89</c:v>
                </c:pt>
                <c:pt idx="27" formatCode="Основной">
                  <c:v>3.89</c:v>
                </c:pt>
                <c:pt idx="28" formatCode="Основной">
                  <c:v>3.89</c:v>
                </c:pt>
                <c:pt idx="29" formatCode="Основной">
                  <c:v>3.89</c:v>
                </c:pt>
                <c:pt idx="30" formatCode="Основной">
                  <c:v>3.89</c:v>
                </c:pt>
                <c:pt idx="31" formatCode="Основной">
                  <c:v>3.89</c:v>
                </c:pt>
                <c:pt idx="32" formatCode="Основной">
                  <c:v>3.89</c:v>
                </c:pt>
                <c:pt idx="33" formatCode="Основной">
                  <c:v>3.89</c:v>
                </c:pt>
                <c:pt idx="34" formatCode="Основной">
                  <c:v>3.89</c:v>
                </c:pt>
                <c:pt idx="35" formatCode="Основной">
                  <c:v>3.89</c:v>
                </c:pt>
                <c:pt idx="36" formatCode="Основной">
                  <c:v>3.89</c:v>
                </c:pt>
                <c:pt idx="37" formatCode="Основной">
                  <c:v>3.89</c:v>
                </c:pt>
                <c:pt idx="38" formatCode="Основной">
                  <c:v>3.89</c:v>
                </c:pt>
                <c:pt idx="39" formatCode="Основной">
                  <c:v>3.89</c:v>
                </c:pt>
                <c:pt idx="40" formatCode="Основной">
                  <c:v>3.89</c:v>
                </c:pt>
                <c:pt idx="41" formatCode="Основной">
                  <c:v>3.89</c:v>
                </c:pt>
                <c:pt idx="42" formatCode="Основной">
                  <c:v>3.89</c:v>
                </c:pt>
                <c:pt idx="43" formatCode="Основной">
                  <c:v>3.89</c:v>
                </c:pt>
                <c:pt idx="44" formatCode="Основной">
                  <c:v>3.89</c:v>
                </c:pt>
                <c:pt idx="45">
                  <c:v>3.89</c:v>
                </c:pt>
                <c:pt idx="46" formatCode="Основной">
                  <c:v>3.89</c:v>
                </c:pt>
                <c:pt idx="47" formatCode="Основной">
                  <c:v>3.89</c:v>
                </c:pt>
                <c:pt idx="48" formatCode="Основной">
                  <c:v>3.89</c:v>
                </c:pt>
                <c:pt idx="49" formatCode="Основной">
                  <c:v>3.89</c:v>
                </c:pt>
                <c:pt idx="50" formatCode="Основной">
                  <c:v>3.89</c:v>
                </c:pt>
                <c:pt idx="51" formatCode="Основной">
                  <c:v>3.89</c:v>
                </c:pt>
                <c:pt idx="52" formatCode="Основной">
                  <c:v>3.89</c:v>
                </c:pt>
                <c:pt idx="53" formatCode="Основной">
                  <c:v>3.89</c:v>
                </c:pt>
                <c:pt idx="54" formatCode="Основной">
                  <c:v>3.89</c:v>
                </c:pt>
                <c:pt idx="55" formatCode="Основной">
                  <c:v>3.89</c:v>
                </c:pt>
                <c:pt idx="56" formatCode="Основной">
                  <c:v>3.89</c:v>
                </c:pt>
                <c:pt idx="57" formatCode="Основной">
                  <c:v>3.89</c:v>
                </c:pt>
                <c:pt idx="58" formatCode="Основной">
                  <c:v>3.89</c:v>
                </c:pt>
                <c:pt idx="59" formatCode="Основной">
                  <c:v>3.89</c:v>
                </c:pt>
                <c:pt idx="60" formatCode="Основной">
                  <c:v>3.89</c:v>
                </c:pt>
                <c:pt idx="61" formatCode="Основной">
                  <c:v>3.89</c:v>
                </c:pt>
                <c:pt idx="62" formatCode="Основной">
                  <c:v>3.89</c:v>
                </c:pt>
                <c:pt idx="63" formatCode="Основной">
                  <c:v>3.89</c:v>
                </c:pt>
                <c:pt idx="64" formatCode="Основной">
                  <c:v>3.89</c:v>
                </c:pt>
                <c:pt idx="65">
                  <c:v>3.89</c:v>
                </c:pt>
                <c:pt idx="66" formatCode="Основной">
                  <c:v>3.89</c:v>
                </c:pt>
                <c:pt idx="67" formatCode="Основной">
                  <c:v>3.89</c:v>
                </c:pt>
                <c:pt idx="68" formatCode="Основной">
                  <c:v>3.89</c:v>
                </c:pt>
                <c:pt idx="69" formatCode="Основной">
                  <c:v>3.89</c:v>
                </c:pt>
                <c:pt idx="70" formatCode="Основной">
                  <c:v>3.89</c:v>
                </c:pt>
                <c:pt idx="71" formatCode="Основной">
                  <c:v>3.89</c:v>
                </c:pt>
                <c:pt idx="72" formatCode="Основной">
                  <c:v>3.89</c:v>
                </c:pt>
                <c:pt idx="73" formatCode="Основной">
                  <c:v>3.89</c:v>
                </c:pt>
                <c:pt idx="74" formatCode="Основной">
                  <c:v>3.89</c:v>
                </c:pt>
                <c:pt idx="75" formatCode="Основной">
                  <c:v>3.89</c:v>
                </c:pt>
                <c:pt idx="76" formatCode="Основной">
                  <c:v>3.89</c:v>
                </c:pt>
                <c:pt idx="77" formatCode="Основной">
                  <c:v>3.89</c:v>
                </c:pt>
                <c:pt idx="78" formatCode="Основной">
                  <c:v>3.89</c:v>
                </c:pt>
                <c:pt idx="79" formatCode="Основной">
                  <c:v>3.89</c:v>
                </c:pt>
                <c:pt idx="80" formatCode="Основной">
                  <c:v>3.89</c:v>
                </c:pt>
                <c:pt idx="81" formatCode="Основной">
                  <c:v>3.89</c:v>
                </c:pt>
                <c:pt idx="82">
                  <c:v>3.89</c:v>
                </c:pt>
                <c:pt idx="83" formatCode="Основной">
                  <c:v>3.89</c:v>
                </c:pt>
                <c:pt idx="84" formatCode="Основной">
                  <c:v>3.89</c:v>
                </c:pt>
                <c:pt idx="85" formatCode="Основной">
                  <c:v>3.89</c:v>
                </c:pt>
                <c:pt idx="86" formatCode="Основной">
                  <c:v>3.89</c:v>
                </c:pt>
                <c:pt idx="87" formatCode="Основной">
                  <c:v>3.89</c:v>
                </c:pt>
                <c:pt idx="88" formatCode="Основной">
                  <c:v>3.89</c:v>
                </c:pt>
                <c:pt idx="89" formatCode="Основной">
                  <c:v>3.89</c:v>
                </c:pt>
                <c:pt idx="90" formatCode="Основной">
                  <c:v>3.89</c:v>
                </c:pt>
                <c:pt idx="91" formatCode="Основной">
                  <c:v>3.89</c:v>
                </c:pt>
                <c:pt idx="92" formatCode="Основной">
                  <c:v>3.89</c:v>
                </c:pt>
                <c:pt idx="93" formatCode="Основной">
                  <c:v>3.89</c:v>
                </c:pt>
                <c:pt idx="94" formatCode="Основной">
                  <c:v>3.89</c:v>
                </c:pt>
                <c:pt idx="95" formatCode="Основной">
                  <c:v>3.89</c:v>
                </c:pt>
                <c:pt idx="96" formatCode="Основной">
                  <c:v>3.89</c:v>
                </c:pt>
                <c:pt idx="97" formatCode="Основной">
                  <c:v>3.89</c:v>
                </c:pt>
                <c:pt idx="98" formatCode="Основной">
                  <c:v>3.89</c:v>
                </c:pt>
                <c:pt idx="99" formatCode="Основной">
                  <c:v>3.89</c:v>
                </c:pt>
                <c:pt idx="100" formatCode="Основной">
                  <c:v>3.89</c:v>
                </c:pt>
                <c:pt idx="101" formatCode="Основной">
                  <c:v>3.89</c:v>
                </c:pt>
                <c:pt idx="102" formatCode="Основной">
                  <c:v>3.89</c:v>
                </c:pt>
                <c:pt idx="103" formatCode="Основной">
                  <c:v>3.89</c:v>
                </c:pt>
                <c:pt idx="104" formatCode="Основной">
                  <c:v>3.89</c:v>
                </c:pt>
                <c:pt idx="105" formatCode="Основной">
                  <c:v>3.89</c:v>
                </c:pt>
                <c:pt idx="106" formatCode="Основной">
                  <c:v>3.89</c:v>
                </c:pt>
                <c:pt idx="107" formatCode="Основной">
                  <c:v>3.89</c:v>
                </c:pt>
                <c:pt idx="108" formatCode="Основной">
                  <c:v>3.89</c:v>
                </c:pt>
                <c:pt idx="109" formatCode="Основной">
                  <c:v>3.89</c:v>
                </c:pt>
                <c:pt idx="110" formatCode="Основной">
                  <c:v>3.89</c:v>
                </c:pt>
                <c:pt idx="111" formatCode="Основной">
                  <c:v>3.89</c:v>
                </c:pt>
                <c:pt idx="112" formatCode="Основной">
                  <c:v>3.89</c:v>
                </c:pt>
                <c:pt idx="113" formatCode="Основной">
                  <c:v>3.89</c:v>
                </c:pt>
                <c:pt idx="114">
                  <c:v>3.89</c:v>
                </c:pt>
                <c:pt idx="115" formatCode="Основной">
                  <c:v>3.89</c:v>
                </c:pt>
                <c:pt idx="116" formatCode="Основной">
                  <c:v>3.89</c:v>
                </c:pt>
                <c:pt idx="117" formatCode="Основной">
                  <c:v>3.89</c:v>
                </c:pt>
                <c:pt idx="118" formatCode="Основной">
                  <c:v>3.89</c:v>
                </c:pt>
                <c:pt idx="119" formatCode="Основной">
                  <c:v>3.89</c:v>
                </c:pt>
                <c:pt idx="120" formatCode="Основной">
                  <c:v>3.89</c:v>
                </c:pt>
                <c:pt idx="121" formatCode="Основной">
                  <c:v>3.89</c:v>
                </c:pt>
                <c:pt idx="122" formatCode="Основной">
                  <c:v>3.89</c:v>
                </c:pt>
                <c:pt idx="123" formatCode="Основной">
                  <c:v>3.89</c:v>
                </c:pt>
                <c:pt idx="124" formatCode="Основной">
                  <c:v>3.89</c:v>
                </c:pt>
                <c:pt idx="125" formatCode="Основной">
                  <c:v>3.89</c:v>
                </c:pt>
              </c:numCache>
            </c:numRef>
          </c:val>
          <c:smooth val="0"/>
        </c:ser>
        <c:ser>
          <c:idx val="9"/>
          <c:order val="11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'Биология-9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'Биология-9 диаграмма по районам'!$X$5:$X$130</c:f>
              <c:numCache>
                <c:formatCode>Основной</c:formatCode>
                <c:ptCount val="126"/>
                <c:pt idx="1">
                  <c:v>3.95</c:v>
                </c:pt>
                <c:pt idx="3" formatCode="0,00">
                  <c:v>3.5</c:v>
                </c:pt>
                <c:pt idx="5" formatCode="0,00">
                  <c:v>4</c:v>
                </c:pt>
                <c:pt idx="7" formatCode="0,00">
                  <c:v>4</c:v>
                </c:pt>
                <c:pt idx="8" formatCode="0,00">
                  <c:v>4.3</c:v>
                </c:pt>
                <c:pt idx="10" formatCode="0,00">
                  <c:v>4.2</c:v>
                </c:pt>
                <c:pt idx="11" formatCode="0,00">
                  <c:v>3.6</c:v>
                </c:pt>
                <c:pt idx="13" formatCode="0,00">
                  <c:v>5</c:v>
                </c:pt>
                <c:pt idx="14" formatCode="0,00">
                  <c:v>4</c:v>
                </c:pt>
                <c:pt idx="25" formatCode="0,00">
                  <c:v>3.6749999999999998</c:v>
                </c:pt>
                <c:pt idx="26" formatCode="0,00">
                  <c:v>4.2</c:v>
                </c:pt>
                <c:pt idx="27" formatCode="0,00">
                  <c:v>3</c:v>
                </c:pt>
                <c:pt idx="29" formatCode="0,00">
                  <c:v>4</c:v>
                </c:pt>
                <c:pt idx="39" formatCode="0,00">
                  <c:v>3.5</c:v>
                </c:pt>
                <c:pt idx="45" formatCode="0,00">
                  <c:v>3.8624999999999998</c:v>
                </c:pt>
                <c:pt idx="46" formatCode="0,00">
                  <c:v>4</c:v>
                </c:pt>
                <c:pt idx="47" formatCode="0,00">
                  <c:v>3.6</c:v>
                </c:pt>
                <c:pt idx="48" formatCode="0,00">
                  <c:v>4</c:v>
                </c:pt>
                <c:pt idx="52" formatCode="0,00">
                  <c:v>4.0999999999999996</c:v>
                </c:pt>
                <c:pt idx="58" formatCode="0,00">
                  <c:v>4</c:v>
                </c:pt>
                <c:pt idx="60" formatCode="0,00">
                  <c:v>4</c:v>
                </c:pt>
                <c:pt idx="62" formatCode="0,00">
                  <c:v>3.5</c:v>
                </c:pt>
                <c:pt idx="63" formatCode="0,00">
                  <c:v>3.7</c:v>
                </c:pt>
                <c:pt idx="65" formatCode="0,00">
                  <c:v>3.9</c:v>
                </c:pt>
                <c:pt idx="68" formatCode="0,00">
                  <c:v>3.7</c:v>
                </c:pt>
                <c:pt idx="70" formatCode="0,00">
                  <c:v>4</c:v>
                </c:pt>
                <c:pt idx="81" formatCode="0,00">
                  <c:v>4</c:v>
                </c:pt>
                <c:pt idx="82" formatCode="0,00">
                  <c:v>3.6666666666666665</c:v>
                </c:pt>
                <c:pt idx="85" formatCode="0,00">
                  <c:v>4</c:v>
                </c:pt>
                <c:pt idx="105" formatCode="0,00">
                  <c:v>4</c:v>
                </c:pt>
                <c:pt idx="110" formatCode="0,00">
                  <c:v>3</c:v>
                </c:pt>
                <c:pt idx="114" formatCode="0,00">
                  <c:v>3.9</c:v>
                </c:pt>
                <c:pt idx="117" formatCode="0,00">
                  <c:v>4</c:v>
                </c:pt>
                <c:pt idx="120" formatCode="0,00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33888"/>
        <c:axId val="58147968"/>
      </c:lineChart>
      <c:catAx>
        <c:axId val="5813388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147968"/>
        <c:crosses val="autoZero"/>
        <c:auto val="1"/>
        <c:lblAlgn val="ctr"/>
        <c:lblOffset val="100"/>
        <c:noMultiLvlLbl val="0"/>
      </c:catAx>
      <c:valAx>
        <c:axId val="58147968"/>
        <c:scaling>
          <c:orientation val="minMax"/>
          <c:max val="5"/>
          <c:min val="1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13388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576022598632265"/>
          <c:y val="1.3309828808712358E-2"/>
          <c:w val="0.76423978407312954"/>
          <c:h val="4.2408679379468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 Биология </a:t>
            </a:r>
            <a:r>
              <a:rPr lang="ru-RU" baseline="0"/>
              <a:t> ОГЭ 2020 - 2015</a:t>
            </a:r>
            <a:endParaRPr lang="ru-RU"/>
          </a:p>
        </c:rich>
      </c:tx>
      <c:layout>
        <c:manualLayout>
          <c:xMode val="edge"/>
          <c:yMode val="edge"/>
          <c:x val="3.0708433184982311E-2"/>
          <c:y val="9.410785915911452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50416524021454E-2"/>
          <c:y val="6.5013330419622914E-2"/>
          <c:w val="0.97954958347597854"/>
          <c:h val="0.57997622938642102"/>
        </c:manualLayout>
      </c:layout>
      <c:lineChart>
        <c:grouping val="standard"/>
        <c:varyColors val="0"/>
        <c:ser>
          <c:idx val="11"/>
          <c:order val="0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'Биология-9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МБОУ СШ № 8 "Созидание"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МАОУ Гимназия № 11</c:v>
                </c:pt>
                <c:pt idx="30">
                  <c:v>МАОУ СШ № 148</c:v>
                </c:pt>
                <c:pt idx="31">
                  <c:v>МБОУ Гимназия № 7</c:v>
                </c:pt>
                <c:pt idx="32">
                  <c:v>МБОУ Лицей № 3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30</c:v>
                </c:pt>
                <c:pt idx="48">
                  <c:v>МБОУ СШ № 133 </c:v>
                </c:pt>
                <c:pt idx="49">
                  <c:v>МБОУ СШ № 21</c:v>
                </c:pt>
                <c:pt idx="50">
                  <c:v>МАОУ "КУГ № 1 - Универс" 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3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121</c:v>
                </c:pt>
                <c:pt idx="85">
                  <c:v>МАОУ СШ № 143</c:v>
                </c:pt>
                <c:pt idx="86">
                  <c:v>МАОУ СШ № 149</c:v>
                </c:pt>
                <c:pt idx="87">
                  <c:v>МБОУ СШ № 56</c:v>
                </c:pt>
                <c:pt idx="88">
                  <c:v>МБОУ СШ № 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МАОУ СШ № 151</c:v>
                </c:pt>
                <c:pt idx="92">
                  <c:v>МБОУ СШ № 5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150</c:v>
                </c:pt>
                <c:pt idx="98">
                  <c:v>МАОУ СШ № 154</c:v>
                </c:pt>
                <c:pt idx="99">
                  <c:v>МБОУ СШ № 115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МАОУ СШ "Комплекс Покровский"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МБОУ Гимназия  № 16</c:v>
                </c:pt>
                <c:pt idx="119">
                  <c:v>МБОУ Гимназия № 12 "М и Т"</c:v>
                </c:pt>
                <c:pt idx="120">
                  <c:v>МБОУ Лицей № 2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'Биология-9 диаграмма'!$E$5:$E$130</c:f>
              <c:numCache>
                <c:formatCode>Основной</c:formatCode>
                <c:ptCount val="126"/>
                <c:pt idx="0">
                  <c:v>3.58</c:v>
                </c:pt>
                <c:pt idx="1">
                  <c:v>3.58</c:v>
                </c:pt>
                <c:pt idx="2">
                  <c:v>3.58</c:v>
                </c:pt>
                <c:pt idx="3">
                  <c:v>3.58</c:v>
                </c:pt>
                <c:pt idx="4">
                  <c:v>3.58</c:v>
                </c:pt>
                <c:pt idx="5">
                  <c:v>3.58</c:v>
                </c:pt>
                <c:pt idx="6">
                  <c:v>3.58</c:v>
                </c:pt>
                <c:pt idx="7">
                  <c:v>3.58</c:v>
                </c:pt>
                <c:pt idx="8">
                  <c:v>3.58</c:v>
                </c:pt>
                <c:pt idx="9">
                  <c:v>3.58</c:v>
                </c:pt>
                <c:pt idx="10">
                  <c:v>3.58</c:v>
                </c:pt>
                <c:pt idx="11">
                  <c:v>3.58</c:v>
                </c:pt>
                <c:pt idx="12">
                  <c:v>3.58</c:v>
                </c:pt>
                <c:pt idx="13">
                  <c:v>3.58</c:v>
                </c:pt>
                <c:pt idx="14">
                  <c:v>3.58</c:v>
                </c:pt>
                <c:pt idx="15">
                  <c:v>3.58</c:v>
                </c:pt>
                <c:pt idx="16">
                  <c:v>3.58</c:v>
                </c:pt>
                <c:pt idx="17">
                  <c:v>3.58</c:v>
                </c:pt>
                <c:pt idx="18">
                  <c:v>3.58</c:v>
                </c:pt>
                <c:pt idx="19">
                  <c:v>3.58</c:v>
                </c:pt>
                <c:pt idx="20">
                  <c:v>3.58</c:v>
                </c:pt>
                <c:pt idx="21">
                  <c:v>3.58</c:v>
                </c:pt>
                <c:pt idx="22">
                  <c:v>3.58</c:v>
                </c:pt>
                <c:pt idx="23">
                  <c:v>3.58</c:v>
                </c:pt>
                <c:pt idx="24">
                  <c:v>3.58</c:v>
                </c:pt>
                <c:pt idx="25">
                  <c:v>3.58</c:v>
                </c:pt>
                <c:pt idx="26">
                  <c:v>3.58</c:v>
                </c:pt>
                <c:pt idx="27">
                  <c:v>3.58</c:v>
                </c:pt>
                <c:pt idx="28">
                  <c:v>3.58</c:v>
                </c:pt>
                <c:pt idx="29">
                  <c:v>3.58</c:v>
                </c:pt>
                <c:pt idx="30">
                  <c:v>3.58</c:v>
                </c:pt>
                <c:pt idx="31">
                  <c:v>3.58</c:v>
                </c:pt>
                <c:pt idx="32">
                  <c:v>3.58</c:v>
                </c:pt>
                <c:pt idx="33">
                  <c:v>3.58</c:v>
                </c:pt>
                <c:pt idx="34">
                  <c:v>3.58</c:v>
                </c:pt>
                <c:pt idx="35">
                  <c:v>3.58</c:v>
                </c:pt>
                <c:pt idx="36">
                  <c:v>3.58</c:v>
                </c:pt>
                <c:pt idx="37">
                  <c:v>3.58</c:v>
                </c:pt>
                <c:pt idx="38">
                  <c:v>3.58</c:v>
                </c:pt>
                <c:pt idx="39">
                  <c:v>3.58</c:v>
                </c:pt>
                <c:pt idx="40">
                  <c:v>3.58</c:v>
                </c:pt>
                <c:pt idx="41">
                  <c:v>3.58</c:v>
                </c:pt>
                <c:pt idx="42">
                  <c:v>3.58</c:v>
                </c:pt>
                <c:pt idx="43">
                  <c:v>3.58</c:v>
                </c:pt>
                <c:pt idx="44">
                  <c:v>3.58</c:v>
                </c:pt>
                <c:pt idx="45">
                  <c:v>3.58</c:v>
                </c:pt>
                <c:pt idx="46">
                  <c:v>3.58</c:v>
                </c:pt>
                <c:pt idx="47">
                  <c:v>3.58</c:v>
                </c:pt>
                <c:pt idx="48">
                  <c:v>3.58</c:v>
                </c:pt>
                <c:pt idx="49">
                  <c:v>3.58</c:v>
                </c:pt>
                <c:pt idx="50">
                  <c:v>3.58</c:v>
                </c:pt>
                <c:pt idx="51">
                  <c:v>3.58</c:v>
                </c:pt>
                <c:pt idx="52">
                  <c:v>3.58</c:v>
                </c:pt>
                <c:pt idx="53">
                  <c:v>3.58</c:v>
                </c:pt>
                <c:pt idx="54">
                  <c:v>3.58</c:v>
                </c:pt>
                <c:pt idx="55">
                  <c:v>3.58</c:v>
                </c:pt>
                <c:pt idx="56">
                  <c:v>3.58</c:v>
                </c:pt>
                <c:pt idx="57">
                  <c:v>3.58</c:v>
                </c:pt>
                <c:pt idx="58">
                  <c:v>3.58</c:v>
                </c:pt>
                <c:pt idx="59">
                  <c:v>3.58</c:v>
                </c:pt>
                <c:pt idx="60">
                  <c:v>3.58</c:v>
                </c:pt>
                <c:pt idx="61">
                  <c:v>3.58</c:v>
                </c:pt>
                <c:pt idx="62">
                  <c:v>3.58</c:v>
                </c:pt>
                <c:pt idx="63">
                  <c:v>3.58</c:v>
                </c:pt>
                <c:pt idx="64">
                  <c:v>3.58</c:v>
                </c:pt>
                <c:pt idx="65">
                  <c:v>3.58</c:v>
                </c:pt>
                <c:pt idx="66">
                  <c:v>3.58</c:v>
                </c:pt>
                <c:pt idx="67">
                  <c:v>3.58</c:v>
                </c:pt>
                <c:pt idx="68">
                  <c:v>3.58</c:v>
                </c:pt>
                <c:pt idx="69">
                  <c:v>3.58</c:v>
                </c:pt>
                <c:pt idx="70">
                  <c:v>3.58</c:v>
                </c:pt>
                <c:pt idx="71">
                  <c:v>3.58</c:v>
                </c:pt>
                <c:pt idx="72">
                  <c:v>3.58</c:v>
                </c:pt>
                <c:pt idx="73">
                  <c:v>3.58</c:v>
                </c:pt>
                <c:pt idx="74">
                  <c:v>3.58</c:v>
                </c:pt>
                <c:pt idx="75">
                  <c:v>3.58</c:v>
                </c:pt>
                <c:pt idx="76">
                  <c:v>3.58</c:v>
                </c:pt>
                <c:pt idx="77">
                  <c:v>3.58</c:v>
                </c:pt>
                <c:pt idx="78">
                  <c:v>3.58</c:v>
                </c:pt>
                <c:pt idx="79">
                  <c:v>3.58</c:v>
                </c:pt>
                <c:pt idx="80">
                  <c:v>3.58</c:v>
                </c:pt>
                <c:pt idx="81">
                  <c:v>3.58</c:v>
                </c:pt>
                <c:pt idx="82">
                  <c:v>3.58</c:v>
                </c:pt>
                <c:pt idx="83">
                  <c:v>3.58</c:v>
                </c:pt>
                <c:pt idx="84">
                  <c:v>3.58</c:v>
                </c:pt>
                <c:pt idx="85">
                  <c:v>3.58</c:v>
                </c:pt>
                <c:pt idx="86">
                  <c:v>3.58</c:v>
                </c:pt>
                <c:pt idx="87">
                  <c:v>3.58</c:v>
                </c:pt>
                <c:pt idx="88">
                  <c:v>3.58</c:v>
                </c:pt>
                <c:pt idx="89">
                  <c:v>3.58</c:v>
                </c:pt>
                <c:pt idx="90">
                  <c:v>3.58</c:v>
                </c:pt>
                <c:pt idx="91">
                  <c:v>3.58</c:v>
                </c:pt>
                <c:pt idx="92">
                  <c:v>3.58</c:v>
                </c:pt>
                <c:pt idx="93">
                  <c:v>3.58</c:v>
                </c:pt>
                <c:pt idx="94">
                  <c:v>3.58</c:v>
                </c:pt>
                <c:pt idx="95">
                  <c:v>3.58</c:v>
                </c:pt>
                <c:pt idx="96">
                  <c:v>3.58</c:v>
                </c:pt>
                <c:pt idx="97">
                  <c:v>3.58</c:v>
                </c:pt>
                <c:pt idx="98">
                  <c:v>3.58</c:v>
                </c:pt>
                <c:pt idx="99">
                  <c:v>3.58</c:v>
                </c:pt>
                <c:pt idx="100">
                  <c:v>3.58</c:v>
                </c:pt>
                <c:pt idx="101">
                  <c:v>3.58</c:v>
                </c:pt>
                <c:pt idx="102">
                  <c:v>3.58</c:v>
                </c:pt>
                <c:pt idx="103">
                  <c:v>3.58</c:v>
                </c:pt>
                <c:pt idx="104">
                  <c:v>3.58</c:v>
                </c:pt>
                <c:pt idx="105">
                  <c:v>3.58</c:v>
                </c:pt>
                <c:pt idx="106">
                  <c:v>3.58</c:v>
                </c:pt>
                <c:pt idx="107">
                  <c:v>3.58</c:v>
                </c:pt>
                <c:pt idx="108">
                  <c:v>3.58</c:v>
                </c:pt>
                <c:pt idx="109">
                  <c:v>3.58</c:v>
                </c:pt>
                <c:pt idx="110">
                  <c:v>3.58</c:v>
                </c:pt>
                <c:pt idx="111">
                  <c:v>3.58</c:v>
                </c:pt>
                <c:pt idx="112">
                  <c:v>3.58</c:v>
                </c:pt>
                <c:pt idx="113">
                  <c:v>3.58</c:v>
                </c:pt>
                <c:pt idx="114">
                  <c:v>3.58</c:v>
                </c:pt>
                <c:pt idx="115">
                  <c:v>3.58</c:v>
                </c:pt>
                <c:pt idx="116">
                  <c:v>3.58</c:v>
                </c:pt>
                <c:pt idx="117">
                  <c:v>3.58</c:v>
                </c:pt>
                <c:pt idx="118">
                  <c:v>3.58</c:v>
                </c:pt>
                <c:pt idx="119">
                  <c:v>3.58</c:v>
                </c:pt>
                <c:pt idx="120">
                  <c:v>3.58</c:v>
                </c:pt>
                <c:pt idx="121">
                  <c:v>3.58</c:v>
                </c:pt>
                <c:pt idx="122">
                  <c:v>3.58</c:v>
                </c:pt>
                <c:pt idx="123">
                  <c:v>3.58</c:v>
                </c:pt>
                <c:pt idx="124">
                  <c:v>3.58</c:v>
                </c:pt>
                <c:pt idx="125">
                  <c:v>3.58</c:v>
                </c:pt>
              </c:numCache>
            </c:numRef>
          </c:val>
          <c:smooth val="0"/>
        </c:ser>
        <c:ser>
          <c:idx val="10"/>
          <c:order val="1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'Биология-9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МБОУ СШ № 8 "Созидание"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МАОУ Гимназия № 11</c:v>
                </c:pt>
                <c:pt idx="30">
                  <c:v>МАОУ СШ № 148</c:v>
                </c:pt>
                <c:pt idx="31">
                  <c:v>МБОУ Гимназия № 7</c:v>
                </c:pt>
                <c:pt idx="32">
                  <c:v>МБОУ Лицей № 3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30</c:v>
                </c:pt>
                <c:pt idx="48">
                  <c:v>МБОУ СШ № 133 </c:v>
                </c:pt>
                <c:pt idx="49">
                  <c:v>МБОУ СШ № 21</c:v>
                </c:pt>
                <c:pt idx="50">
                  <c:v>МАОУ "КУГ № 1 - Универс" 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3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121</c:v>
                </c:pt>
                <c:pt idx="85">
                  <c:v>МАОУ СШ № 143</c:v>
                </c:pt>
                <c:pt idx="86">
                  <c:v>МАОУ СШ № 149</c:v>
                </c:pt>
                <c:pt idx="87">
                  <c:v>МБОУ СШ № 56</c:v>
                </c:pt>
                <c:pt idx="88">
                  <c:v>МБОУ СШ № 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МАОУ СШ № 151</c:v>
                </c:pt>
                <c:pt idx="92">
                  <c:v>МБОУ СШ № 5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150</c:v>
                </c:pt>
                <c:pt idx="98">
                  <c:v>МАОУ СШ № 154</c:v>
                </c:pt>
                <c:pt idx="99">
                  <c:v>МБОУ СШ № 115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МАОУ СШ "Комплекс Покровский"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МБОУ Гимназия  № 16</c:v>
                </c:pt>
                <c:pt idx="119">
                  <c:v>МБОУ Гимназия № 12 "М и Т"</c:v>
                </c:pt>
                <c:pt idx="120">
                  <c:v>МБОУ Лицей № 2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'Биология-9 диаграмма'!$D$5:$D$130</c:f>
              <c:numCache>
                <c:formatCode>0,00</c:formatCode>
                <c:ptCount val="126"/>
                <c:pt idx="0">
                  <c:v>4.1320000000000006</c:v>
                </c:pt>
                <c:pt idx="1">
                  <c:v>3.3434999999999997</c:v>
                </c:pt>
                <c:pt idx="2">
                  <c:v>3.6922000000000001</c:v>
                </c:pt>
                <c:pt idx="3">
                  <c:v>3.3720000000000003</c:v>
                </c:pt>
                <c:pt idx="4">
                  <c:v>3.2941000000000003</c:v>
                </c:pt>
                <c:pt idx="5">
                  <c:v>3.0156999999999998</c:v>
                </c:pt>
                <c:pt idx="10">
                  <c:v>3.1442999999999999</c:v>
                </c:pt>
                <c:pt idx="11">
                  <c:v>3.7774000000000001</c:v>
                </c:pt>
                <c:pt idx="12">
                  <c:v>3.2555000000000005</c:v>
                </c:pt>
                <c:pt idx="13">
                  <c:v>2.4</c:v>
                </c:pt>
                <c:pt idx="25">
                  <c:v>2.9852666666666665</c:v>
                </c:pt>
                <c:pt idx="26">
                  <c:v>3.1572999999999998</c:v>
                </c:pt>
                <c:pt idx="27">
                  <c:v>3.1110000000000002</c:v>
                </c:pt>
                <c:pt idx="28">
                  <c:v>2.6875</c:v>
                </c:pt>
                <c:pt idx="45">
                  <c:v>3.1746249999999998</c:v>
                </c:pt>
                <c:pt idx="46">
                  <c:v>3.3875000000000002</c:v>
                </c:pt>
                <c:pt idx="47">
                  <c:v>3.3336999999999999</c:v>
                </c:pt>
                <c:pt idx="48">
                  <c:v>3.1364000000000001</c:v>
                </c:pt>
                <c:pt idx="49">
                  <c:v>2.8409000000000004</c:v>
                </c:pt>
                <c:pt idx="65">
                  <c:v>3.1749999999999998</c:v>
                </c:pt>
                <c:pt idx="66">
                  <c:v>3.3484000000000003</c:v>
                </c:pt>
                <c:pt idx="67">
                  <c:v>3.2133999999999996</c:v>
                </c:pt>
                <c:pt idx="68">
                  <c:v>3.1108000000000002</c:v>
                </c:pt>
                <c:pt idx="69">
                  <c:v>3.0274000000000001</c:v>
                </c:pt>
                <c:pt idx="82">
                  <c:v>3.127130769230769</c:v>
                </c:pt>
                <c:pt idx="83">
                  <c:v>4.6500000000000004</c:v>
                </c:pt>
                <c:pt idx="84">
                  <c:v>4.0869</c:v>
                </c:pt>
                <c:pt idx="85">
                  <c:v>3.5575999999999999</c:v>
                </c:pt>
                <c:pt idx="86">
                  <c:v>3.4090000000000003</c:v>
                </c:pt>
                <c:pt idx="87">
                  <c:v>3.3513000000000002</c:v>
                </c:pt>
                <c:pt idx="88">
                  <c:v>3.2608000000000006</c:v>
                </c:pt>
                <c:pt idx="89">
                  <c:v>3</c:v>
                </c:pt>
                <c:pt idx="90">
                  <c:v>2.9750000000000001</c:v>
                </c:pt>
                <c:pt idx="91">
                  <c:v>2.9651000000000005</c:v>
                </c:pt>
                <c:pt idx="92">
                  <c:v>2.4500000000000002</c:v>
                </c:pt>
                <c:pt idx="93">
                  <c:v>2.3774999999999999</c:v>
                </c:pt>
                <c:pt idx="94">
                  <c:v>2.2894999999999999</c:v>
                </c:pt>
                <c:pt idx="95">
                  <c:v>2.2799999999999998</c:v>
                </c:pt>
                <c:pt idx="114">
                  <c:v>3.2142499999999998</c:v>
                </c:pt>
                <c:pt idx="115">
                  <c:v>3.2777999999999996</c:v>
                </c:pt>
                <c:pt idx="116">
                  <c:v>3.1507000000000001</c:v>
                </c:pt>
              </c:numCache>
            </c:numRef>
          </c:val>
          <c:smooth val="0"/>
        </c:ser>
        <c:ser>
          <c:idx val="0"/>
          <c:order val="2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МБОУ СШ № 8 "Созидание"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МАОУ Гимназия № 11</c:v>
                </c:pt>
                <c:pt idx="30">
                  <c:v>МАОУ СШ № 148</c:v>
                </c:pt>
                <c:pt idx="31">
                  <c:v>МБОУ Гимназия № 7</c:v>
                </c:pt>
                <c:pt idx="32">
                  <c:v>МБОУ Лицей № 3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30</c:v>
                </c:pt>
                <c:pt idx="48">
                  <c:v>МБОУ СШ № 133 </c:v>
                </c:pt>
                <c:pt idx="49">
                  <c:v>МБОУ СШ № 21</c:v>
                </c:pt>
                <c:pt idx="50">
                  <c:v>МАОУ "КУГ № 1 - Универс" 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3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121</c:v>
                </c:pt>
                <c:pt idx="85">
                  <c:v>МАОУ СШ № 143</c:v>
                </c:pt>
                <c:pt idx="86">
                  <c:v>МАОУ СШ № 149</c:v>
                </c:pt>
                <c:pt idx="87">
                  <c:v>МБОУ СШ № 56</c:v>
                </c:pt>
                <c:pt idx="88">
                  <c:v>МБОУ СШ № 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МАОУ СШ № 151</c:v>
                </c:pt>
                <c:pt idx="92">
                  <c:v>МБОУ СШ № 5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150</c:v>
                </c:pt>
                <c:pt idx="98">
                  <c:v>МАОУ СШ № 154</c:v>
                </c:pt>
                <c:pt idx="99">
                  <c:v>МБОУ СШ № 115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МАОУ СШ "Комплекс Покровский"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МБОУ Гимназия  № 16</c:v>
                </c:pt>
                <c:pt idx="119">
                  <c:v>МБОУ Гимназия № 12 "М и Т"</c:v>
                </c:pt>
                <c:pt idx="120">
                  <c:v>МБОУ Лицей № 2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'Биология-9 диаграмма'!$I$5:$I$130</c:f>
              <c:numCache>
                <c:formatCode>Основной</c:formatCode>
                <c:ptCount val="126"/>
                <c:pt idx="0">
                  <c:v>3.52</c:v>
                </c:pt>
                <c:pt idx="1">
                  <c:v>3.52</c:v>
                </c:pt>
                <c:pt idx="2">
                  <c:v>3.52</c:v>
                </c:pt>
                <c:pt idx="3">
                  <c:v>3.52</c:v>
                </c:pt>
                <c:pt idx="4">
                  <c:v>3.52</c:v>
                </c:pt>
                <c:pt idx="5">
                  <c:v>3.52</c:v>
                </c:pt>
                <c:pt idx="6">
                  <c:v>3.52</c:v>
                </c:pt>
                <c:pt idx="7">
                  <c:v>3.52</c:v>
                </c:pt>
                <c:pt idx="8">
                  <c:v>3.52</c:v>
                </c:pt>
                <c:pt idx="9">
                  <c:v>3.52</c:v>
                </c:pt>
                <c:pt idx="10">
                  <c:v>3.52</c:v>
                </c:pt>
                <c:pt idx="11">
                  <c:v>3.52</c:v>
                </c:pt>
                <c:pt idx="12">
                  <c:v>3.52</c:v>
                </c:pt>
                <c:pt idx="13">
                  <c:v>3.52</c:v>
                </c:pt>
                <c:pt idx="14">
                  <c:v>3.52</c:v>
                </c:pt>
                <c:pt idx="15">
                  <c:v>3.52</c:v>
                </c:pt>
                <c:pt idx="16">
                  <c:v>3.52</c:v>
                </c:pt>
                <c:pt idx="17">
                  <c:v>3.52</c:v>
                </c:pt>
                <c:pt idx="18">
                  <c:v>3.52</c:v>
                </c:pt>
                <c:pt idx="19">
                  <c:v>3.52</c:v>
                </c:pt>
                <c:pt idx="20">
                  <c:v>3.52</c:v>
                </c:pt>
                <c:pt idx="21">
                  <c:v>3.52</c:v>
                </c:pt>
                <c:pt idx="22">
                  <c:v>3.52</c:v>
                </c:pt>
                <c:pt idx="23">
                  <c:v>3.52</c:v>
                </c:pt>
                <c:pt idx="24">
                  <c:v>3.52</c:v>
                </c:pt>
                <c:pt idx="25">
                  <c:v>3.52</c:v>
                </c:pt>
                <c:pt idx="26">
                  <c:v>3.52</c:v>
                </c:pt>
                <c:pt idx="27">
                  <c:v>3.52</c:v>
                </c:pt>
                <c:pt idx="28">
                  <c:v>3.52</c:v>
                </c:pt>
                <c:pt idx="29">
                  <c:v>3.52</c:v>
                </c:pt>
                <c:pt idx="30">
                  <c:v>3.52</c:v>
                </c:pt>
                <c:pt idx="31">
                  <c:v>3.52</c:v>
                </c:pt>
                <c:pt idx="32">
                  <c:v>3.52</c:v>
                </c:pt>
                <c:pt idx="33">
                  <c:v>3.52</c:v>
                </c:pt>
                <c:pt idx="34">
                  <c:v>3.52</c:v>
                </c:pt>
                <c:pt idx="35">
                  <c:v>3.52</c:v>
                </c:pt>
                <c:pt idx="36">
                  <c:v>3.52</c:v>
                </c:pt>
                <c:pt idx="37">
                  <c:v>3.52</c:v>
                </c:pt>
                <c:pt idx="38">
                  <c:v>3.52</c:v>
                </c:pt>
                <c:pt idx="39">
                  <c:v>3.52</c:v>
                </c:pt>
                <c:pt idx="40">
                  <c:v>3.52</c:v>
                </c:pt>
                <c:pt idx="41">
                  <c:v>3.52</c:v>
                </c:pt>
                <c:pt idx="42">
                  <c:v>3.52</c:v>
                </c:pt>
                <c:pt idx="43">
                  <c:v>3.52</c:v>
                </c:pt>
                <c:pt idx="44">
                  <c:v>3.52</c:v>
                </c:pt>
                <c:pt idx="45">
                  <c:v>3.52</c:v>
                </c:pt>
                <c:pt idx="46">
                  <c:v>3.52</c:v>
                </c:pt>
                <c:pt idx="47">
                  <c:v>3.52</c:v>
                </c:pt>
                <c:pt idx="48">
                  <c:v>3.52</c:v>
                </c:pt>
                <c:pt idx="49">
                  <c:v>3.52</c:v>
                </c:pt>
                <c:pt idx="50">
                  <c:v>3.52</c:v>
                </c:pt>
                <c:pt idx="51">
                  <c:v>3.52</c:v>
                </c:pt>
                <c:pt idx="52">
                  <c:v>3.52</c:v>
                </c:pt>
                <c:pt idx="53">
                  <c:v>3.52</c:v>
                </c:pt>
                <c:pt idx="54">
                  <c:v>3.52</c:v>
                </c:pt>
                <c:pt idx="55">
                  <c:v>3.52</c:v>
                </c:pt>
                <c:pt idx="56">
                  <c:v>3.52</c:v>
                </c:pt>
                <c:pt idx="57">
                  <c:v>3.52</c:v>
                </c:pt>
                <c:pt idx="58">
                  <c:v>3.52</c:v>
                </c:pt>
                <c:pt idx="59">
                  <c:v>3.52</c:v>
                </c:pt>
                <c:pt idx="60">
                  <c:v>3.52</c:v>
                </c:pt>
                <c:pt idx="61">
                  <c:v>3.52</c:v>
                </c:pt>
                <c:pt idx="62">
                  <c:v>3.52</c:v>
                </c:pt>
                <c:pt idx="63">
                  <c:v>3.52</c:v>
                </c:pt>
                <c:pt idx="64">
                  <c:v>3.52</c:v>
                </c:pt>
                <c:pt idx="65">
                  <c:v>3.52</c:v>
                </c:pt>
                <c:pt idx="66">
                  <c:v>3.52</c:v>
                </c:pt>
                <c:pt idx="67">
                  <c:v>3.52</c:v>
                </c:pt>
                <c:pt idx="68">
                  <c:v>3.52</c:v>
                </c:pt>
                <c:pt idx="69">
                  <c:v>3.52</c:v>
                </c:pt>
                <c:pt idx="70">
                  <c:v>3.52</c:v>
                </c:pt>
                <c:pt idx="71">
                  <c:v>3.52</c:v>
                </c:pt>
                <c:pt idx="72">
                  <c:v>3.52</c:v>
                </c:pt>
                <c:pt idx="73">
                  <c:v>3.52</c:v>
                </c:pt>
                <c:pt idx="74">
                  <c:v>3.52</c:v>
                </c:pt>
                <c:pt idx="75">
                  <c:v>3.52</c:v>
                </c:pt>
                <c:pt idx="76">
                  <c:v>3.52</c:v>
                </c:pt>
                <c:pt idx="77">
                  <c:v>3.52</c:v>
                </c:pt>
                <c:pt idx="78">
                  <c:v>3.52</c:v>
                </c:pt>
                <c:pt idx="79">
                  <c:v>3.52</c:v>
                </c:pt>
                <c:pt idx="80">
                  <c:v>3.52</c:v>
                </c:pt>
                <c:pt idx="81">
                  <c:v>3.52</c:v>
                </c:pt>
                <c:pt idx="82">
                  <c:v>3.52</c:v>
                </c:pt>
                <c:pt idx="83">
                  <c:v>3.52</c:v>
                </c:pt>
                <c:pt idx="84">
                  <c:v>3.52</c:v>
                </c:pt>
                <c:pt idx="85">
                  <c:v>3.52</c:v>
                </c:pt>
                <c:pt idx="86">
                  <c:v>3.52</c:v>
                </c:pt>
                <c:pt idx="87">
                  <c:v>3.52</c:v>
                </c:pt>
                <c:pt idx="88">
                  <c:v>3.52</c:v>
                </c:pt>
                <c:pt idx="89">
                  <c:v>3.52</c:v>
                </c:pt>
                <c:pt idx="90">
                  <c:v>3.52</c:v>
                </c:pt>
                <c:pt idx="91">
                  <c:v>3.52</c:v>
                </c:pt>
                <c:pt idx="92">
                  <c:v>3.52</c:v>
                </c:pt>
                <c:pt idx="93">
                  <c:v>3.52</c:v>
                </c:pt>
                <c:pt idx="94">
                  <c:v>3.52</c:v>
                </c:pt>
                <c:pt idx="95">
                  <c:v>3.52</c:v>
                </c:pt>
                <c:pt idx="96">
                  <c:v>3.52</c:v>
                </c:pt>
                <c:pt idx="97">
                  <c:v>3.52</c:v>
                </c:pt>
                <c:pt idx="98">
                  <c:v>3.52</c:v>
                </c:pt>
                <c:pt idx="99">
                  <c:v>3.52</c:v>
                </c:pt>
                <c:pt idx="100">
                  <c:v>3.52</c:v>
                </c:pt>
                <c:pt idx="101">
                  <c:v>3.52</c:v>
                </c:pt>
                <c:pt idx="102">
                  <c:v>3.52</c:v>
                </c:pt>
                <c:pt idx="103">
                  <c:v>3.52</c:v>
                </c:pt>
                <c:pt idx="104">
                  <c:v>3.52</c:v>
                </c:pt>
                <c:pt idx="105">
                  <c:v>3.52</c:v>
                </c:pt>
                <c:pt idx="106">
                  <c:v>3.52</c:v>
                </c:pt>
                <c:pt idx="107">
                  <c:v>3.52</c:v>
                </c:pt>
                <c:pt idx="108">
                  <c:v>3.52</c:v>
                </c:pt>
                <c:pt idx="109">
                  <c:v>3.52</c:v>
                </c:pt>
                <c:pt idx="110">
                  <c:v>3.52</c:v>
                </c:pt>
                <c:pt idx="111">
                  <c:v>3.52</c:v>
                </c:pt>
                <c:pt idx="112">
                  <c:v>3.52</c:v>
                </c:pt>
                <c:pt idx="113">
                  <c:v>3.52</c:v>
                </c:pt>
                <c:pt idx="114">
                  <c:v>3.52</c:v>
                </c:pt>
                <c:pt idx="115">
                  <c:v>3.52</c:v>
                </c:pt>
                <c:pt idx="116">
                  <c:v>3.52</c:v>
                </c:pt>
                <c:pt idx="117">
                  <c:v>3.52</c:v>
                </c:pt>
                <c:pt idx="118">
                  <c:v>3.52</c:v>
                </c:pt>
                <c:pt idx="119">
                  <c:v>3.52</c:v>
                </c:pt>
                <c:pt idx="120">
                  <c:v>3.52</c:v>
                </c:pt>
                <c:pt idx="121">
                  <c:v>3.52</c:v>
                </c:pt>
                <c:pt idx="122">
                  <c:v>3.52</c:v>
                </c:pt>
                <c:pt idx="123">
                  <c:v>3.52</c:v>
                </c:pt>
                <c:pt idx="124">
                  <c:v>3.52</c:v>
                </c:pt>
                <c:pt idx="125">
                  <c:v>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34"/>
            <c:bubble3D val="0"/>
          </c:dPt>
          <c:dPt>
            <c:idx val="42"/>
            <c:bubble3D val="0"/>
          </c:dPt>
          <c:cat>
            <c:strRef>
              <c:f>'Биология-9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МБОУ СШ № 8 "Созидание"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МАОУ Гимназия № 11</c:v>
                </c:pt>
                <c:pt idx="30">
                  <c:v>МАОУ СШ № 148</c:v>
                </c:pt>
                <c:pt idx="31">
                  <c:v>МБОУ Гимназия № 7</c:v>
                </c:pt>
                <c:pt idx="32">
                  <c:v>МБОУ Лицей № 3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30</c:v>
                </c:pt>
                <c:pt idx="48">
                  <c:v>МБОУ СШ № 133 </c:v>
                </c:pt>
                <c:pt idx="49">
                  <c:v>МБОУ СШ № 21</c:v>
                </c:pt>
                <c:pt idx="50">
                  <c:v>МАОУ "КУГ № 1 - Универс" 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3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121</c:v>
                </c:pt>
                <c:pt idx="85">
                  <c:v>МАОУ СШ № 143</c:v>
                </c:pt>
                <c:pt idx="86">
                  <c:v>МАОУ СШ № 149</c:v>
                </c:pt>
                <c:pt idx="87">
                  <c:v>МБОУ СШ № 56</c:v>
                </c:pt>
                <c:pt idx="88">
                  <c:v>МБОУ СШ № 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МАОУ СШ № 151</c:v>
                </c:pt>
                <c:pt idx="92">
                  <c:v>МБОУ СШ № 5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150</c:v>
                </c:pt>
                <c:pt idx="98">
                  <c:v>МАОУ СШ № 154</c:v>
                </c:pt>
                <c:pt idx="99">
                  <c:v>МБОУ СШ № 115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МАОУ СШ "Комплекс Покровский"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МБОУ Гимназия  № 16</c:v>
                </c:pt>
                <c:pt idx="119">
                  <c:v>МБОУ Гимназия № 12 "М и Т"</c:v>
                </c:pt>
                <c:pt idx="120">
                  <c:v>МБОУ Лицей № 2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'Биология-9 диаграмма'!$H$5:$H$130</c:f>
              <c:numCache>
                <c:formatCode>0,00</c:formatCode>
                <c:ptCount val="126"/>
                <c:pt idx="0">
                  <c:v>3.43</c:v>
                </c:pt>
                <c:pt idx="1">
                  <c:v>3.7787499999999996</c:v>
                </c:pt>
                <c:pt idx="2">
                  <c:v>3.29</c:v>
                </c:pt>
                <c:pt idx="3">
                  <c:v>3.59</c:v>
                </c:pt>
                <c:pt idx="4">
                  <c:v>4.5</c:v>
                </c:pt>
                <c:pt idx="5">
                  <c:v>3.83</c:v>
                </c:pt>
                <c:pt idx="6">
                  <c:v>3.74</c:v>
                </c:pt>
                <c:pt idx="7">
                  <c:v>3.86</c:v>
                </c:pt>
                <c:pt idx="8">
                  <c:v>3.67</c:v>
                </c:pt>
                <c:pt idx="9">
                  <c:v>3.75</c:v>
                </c:pt>
                <c:pt idx="10" formatCode="Основной">
                  <c:v>3.37</c:v>
                </c:pt>
                <c:pt idx="11">
                  <c:v>3.56</c:v>
                </c:pt>
                <c:pt idx="12">
                  <c:v>3.12</c:v>
                </c:pt>
                <c:pt idx="13">
                  <c:v>3.57</c:v>
                </c:pt>
                <c:pt idx="14">
                  <c:v>3.87</c:v>
                </c:pt>
                <c:pt idx="15">
                  <c:v>3.33</c:v>
                </c:pt>
                <c:pt idx="16">
                  <c:v>3.5</c:v>
                </c:pt>
                <c:pt idx="17">
                  <c:v>3.62</c:v>
                </c:pt>
                <c:pt idx="18">
                  <c:v>3.47</c:v>
                </c:pt>
                <c:pt idx="19">
                  <c:v>3</c:v>
                </c:pt>
                <c:pt idx="20">
                  <c:v>3.36</c:v>
                </c:pt>
                <c:pt idx="21">
                  <c:v>3.1</c:v>
                </c:pt>
                <c:pt idx="23">
                  <c:v>3.12</c:v>
                </c:pt>
                <c:pt idx="24" formatCode="Основной">
                  <c:v>3.19</c:v>
                </c:pt>
                <c:pt idx="25">
                  <c:v>3.3221052631578947</c:v>
                </c:pt>
                <c:pt idx="26">
                  <c:v>3.5</c:v>
                </c:pt>
                <c:pt idx="27">
                  <c:v>3.16</c:v>
                </c:pt>
                <c:pt idx="28">
                  <c:v>3.33</c:v>
                </c:pt>
                <c:pt idx="29">
                  <c:v>3.58</c:v>
                </c:pt>
                <c:pt idx="30">
                  <c:v>3.14</c:v>
                </c:pt>
                <c:pt idx="31">
                  <c:v>3.88</c:v>
                </c:pt>
                <c:pt idx="32">
                  <c:v>3.5</c:v>
                </c:pt>
                <c:pt idx="33">
                  <c:v>3.17</c:v>
                </c:pt>
                <c:pt idx="34">
                  <c:v>3</c:v>
                </c:pt>
                <c:pt idx="35">
                  <c:v>3.45</c:v>
                </c:pt>
                <c:pt idx="36">
                  <c:v>3.44</c:v>
                </c:pt>
                <c:pt idx="37">
                  <c:v>3.18</c:v>
                </c:pt>
                <c:pt idx="38">
                  <c:v>3.5</c:v>
                </c:pt>
                <c:pt idx="39">
                  <c:v>3.58</c:v>
                </c:pt>
                <c:pt idx="40">
                  <c:v>3.03</c:v>
                </c:pt>
                <c:pt idx="41">
                  <c:v>2.92</c:v>
                </c:pt>
                <c:pt idx="42">
                  <c:v>3.44</c:v>
                </c:pt>
                <c:pt idx="43">
                  <c:v>3.03</c:v>
                </c:pt>
                <c:pt idx="44">
                  <c:v>3.29</c:v>
                </c:pt>
                <c:pt idx="45">
                  <c:v>3.6863157894736847</c:v>
                </c:pt>
                <c:pt idx="46">
                  <c:v>3.57</c:v>
                </c:pt>
                <c:pt idx="47">
                  <c:v>3.5</c:v>
                </c:pt>
                <c:pt idx="48">
                  <c:v>3.14</c:v>
                </c:pt>
                <c:pt idx="49">
                  <c:v>3.33</c:v>
                </c:pt>
                <c:pt idx="50">
                  <c:v>3.89</c:v>
                </c:pt>
                <c:pt idx="51">
                  <c:v>3.53</c:v>
                </c:pt>
                <c:pt idx="52">
                  <c:v>3.73</c:v>
                </c:pt>
                <c:pt idx="53">
                  <c:v>4</c:v>
                </c:pt>
                <c:pt idx="54">
                  <c:v>3.59</c:v>
                </c:pt>
                <c:pt idx="55">
                  <c:v>3.87</c:v>
                </c:pt>
                <c:pt idx="56">
                  <c:v>3.43</c:v>
                </c:pt>
                <c:pt idx="57">
                  <c:v>3</c:v>
                </c:pt>
                <c:pt idx="58">
                  <c:v>3.5</c:v>
                </c:pt>
                <c:pt idx="59">
                  <c:v>3.38</c:v>
                </c:pt>
                <c:pt idx="60">
                  <c:v>5</c:v>
                </c:pt>
                <c:pt idx="61">
                  <c:v>3.88</c:v>
                </c:pt>
                <c:pt idx="62">
                  <c:v>3.5</c:v>
                </c:pt>
                <c:pt idx="63">
                  <c:v>4</c:v>
                </c:pt>
                <c:pt idx="64">
                  <c:v>4.2</c:v>
                </c:pt>
                <c:pt idx="65">
                  <c:v>3.7353333333333341</c:v>
                </c:pt>
                <c:pt idx="66">
                  <c:v>3.75</c:v>
                </c:pt>
                <c:pt idx="67">
                  <c:v>3.52</c:v>
                </c:pt>
                <c:pt idx="68">
                  <c:v>3.67</c:v>
                </c:pt>
                <c:pt idx="69">
                  <c:v>4.3600000000000003</c:v>
                </c:pt>
                <c:pt idx="70">
                  <c:v>4.09</c:v>
                </c:pt>
                <c:pt idx="71">
                  <c:v>3.93</c:v>
                </c:pt>
                <c:pt idx="72">
                  <c:v>3.6</c:v>
                </c:pt>
                <c:pt idx="74">
                  <c:v>3.2</c:v>
                </c:pt>
                <c:pt idx="75">
                  <c:v>3.73</c:v>
                </c:pt>
                <c:pt idx="76">
                  <c:v>4.33</c:v>
                </c:pt>
                <c:pt idx="77">
                  <c:v>3.71</c:v>
                </c:pt>
                <c:pt idx="78">
                  <c:v>3.53</c:v>
                </c:pt>
                <c:pt idx="79">
                  <c:v>3.53</c:v>
                </c:pt>
                <c:pt idx="80">
                  <c:v>3.27</c:v>
                </c:pt>
                <c:pt idx="81">
                  <c:v>3.81</c:v>
                </c:pt>
                <c:pt idx="82">
                  <c:v>3.5110000000000006</c:v>
                </c:pt>
                <c:pt idx="83">
                  <c:v>3.83</c:v>
                </c:pt>
                <c:pt idx="84">
                  <c:v>3.5</c:v>
                </c:pt>
                <c:pt idx="85">
                  <c:v>3.46</c:v>
                </c:pt>
                <c:pt idx="86">
                  <c:v>3.71</c:v>
                </c:pt>
                <c:pt idx="87">
                  <c:v>3.36</c:v>
                </c:pt>
                <c:pt idx="88">
                  <c:v>2.88</c:v>
                </c:pt>
                <c:pt idx="89">
                  <c:v>3.5</c:v>
                </c:pt>
                <c:pt idx="90">
                  <c:v>3.67</c:v>
                </c:pt>
                <c:pt idx="91">
                  <c:v>3.71</c:v>
                </c:pt>
                <c:pt idx="92">
                  <c:v>3.86</c:v>
                </c:pt>
                <c:pt idx="93">
                  <c:v>3.3</c:v>
                </c:pt>
                <c:pt idx="94">
                  <c:v>3.67</c:v>
                </c:pt>
                <c:pt idx="96">
                  <c:v>3.2</c:v>
                </c:pt>
                <c:pt idx="97">
                  <c:v>3.69</c:v>
                </c:pt>
                <c:pt idx="98">
                  <c:v>3.44</c:v>
                </c:pt>
                <c:pt idx="99">
                  <c:v>3.29</c:v>
                </c:pt>
                <c:pt idx="100">
                  <c:v>3.22</c:v>
                </c:pt>
                <c:pt idx="101">
                  <c:v>3.39</c:v>
                </c:pt>
                <c:pt idx="102">
                  <c:v>3.37</c:v>
                </c:pt>
                <c:pt idx="103">
                  <c:v>3.18</c:v>
                </c:pt>
                <c:pt idx="104">
                  <c:v>3.67</c:v>
                </c:pt>
                <c:pt idx="105">
                  <c:v>3.67</c:v>
                </c:pt>
                <c:pt idx="106">
                  <c:v>3.92</c:v>
                </c:pt>
                <c:pt idx="107">
                  <c:v>3</c:v>
                </c:pt>
                <c:pt idx="108">
                  <c:v>3.52</c:v>
                </c:pt>
                <c:pt idx="109">
                  <c:v>3.78</c:v>
                </c:pt>
                <c:pt idx="110">
                  <c:v>3.62</c:v>
                </c:pt>
                <c:pt idx="111">
                  <c:v>3.2</c:v>
                </c:pt>
                <c:pt idx="112">
                  <c:v>3.83</c:v>
                </c:pt>
                <c:pt idx="113">
                  <c:v>3.89</c:v>
                </c:pt>
                <c:pt idx="114">
                  <c:v>3.5037500000000001</c:v>
                </c:pt>
                <c:pt idx="115">
                  <c:v>3.61</c:v>
                </c:pt>
                <c:pt idx="117">
                  <c:v>4</c:v>
                </c:pt>
                <c:pt idx="118">
                  <c:v>3.3</c:v>
                </c:pt>
                <c:pt idx="120">
                  <c:v>3.5</c:v>
                </c:pt>
                <c:pt idx="121">
                  <c:v>3.79</c:v>
                </c:pt>
                <c:pt idx="123" formatCode="Основной">
                  <c:v>3.6</c:v>
                </c:pt>
                <c:pt idx="124" formatCode="Основной">
                  <c:v>3.36</c:v>
                </c:pt>
                <c:pt idx="125" formatCode="Основной">
                  <c:v>2.87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4"/>
          <c:tx>
            <c:v>2018 ср. балл по городу</c:v>
          </c:tx>
          <c:spPr>
            <a:ln w="28575" cap="rnd">
              <a:solidFill>
                <a:srgbClr val="FAEE2E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МБОУ СШ № 8 "Созидание"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МАОУ Гимназия № 11</c:v>
                </c:pt>
                <c:pt idx="30">
                  <c:v>МАОУ СШ № 148</c:v>
                </c:pt>
                <c:pt idx="31">
                  <c:v>МБОУ Гимназия № 7</c:v>
                </c:pt>
                <c:pt idx="32">
                  <c:v>МБОУ Лицей № 3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30</c:v>
                </c:pt>
                <c:pt idx="48">
                  <c:v>МБОУ СШ № 133 </c:v>
                </c:pt>
                <c:pt idx="49">
                  <c:v>МБОУ СШ № 21</c:v>
                </c:pt>
                <c:pt idx="50">
                  <c:v>МАОУ "КУГ № 1 - Универс" 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3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121</c:v>
                </c:pt>
                <c:pt idx="85">
                  <c:v>МАОУ СШ № 143</c:v>
                </c:pt>
                <c:pt idx="86">
                  <c:v>МАОУ СШ № 149</c:v>
                </c:pt>
                <c:pt idx="87">
                  <c:v>МБОУ СШ № 56</c:v>
                </c:pt>
                <c:pt idx="88">
                  <c:v>МБОУ СШ № 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МАОУ СШ № 151</c:v>
                </c:pt>
                <c:pt idx="92">
                  <c:v>МБОУ СШ № 5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150</c:v>
                </c:pt>
                <c:pt idx="98">
                  <c:v>МАОУ СШ № 154</c:v>
                </c:pt>
                <c:pt idx="99">
                  <c:v>МБОУ СШ № 115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МАОУ СШ "Комплекс Покровский"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МБОУ Гимназия  № 16</c:v>
                </c:pt>
                <c:pt idx="119">
                  <c:v>МБОУ Гимназия № 12 "М и Т"</c:v>
                </c:pt>
                <c:pt idx="120">
                  <c:v>МБОУ Лицей № 2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'Биология-9 диаграмма'!$M$5:$M$130</c:f>
              <c:numCache>
                <c:formatCode>Основной</c:formatCode>
                <c:ptCount val="126"/>
                <c:pt idx="0">
                  <c:v>3.86</c:v>
                </c:pt>
                <c:pt idx="1">
                  <c:v>3.86</c:v>
                </c:pt>
                <c:pt idx="2">
                  <c:v>3.86</c:v>
                </c:pt>
                <c:pt idx="3">
                  <c:v>3.86</c:v>
                </c:pt>
                <c:pt idx="4">
                  <c:v>3.86</c:v>
                </c:pt>
                <c:pt idx="5">
                  <c:v>3.86</c:v>
                </c:pt>
                <c:pt idx="6">
                  <c:v>3.86</c:v>
                </c:pt>
                <c:pt idx="7">
                  <c:v>3.86</c:v>
                </c:pt>
                <c:pt idx="8">
                  <c:v>3.86</c:v>
                </c:pt>
                <c:pt idx="9">
                  <c:v>3.86</c:v>
                </c:pt>
                <c:pt idx="10">
                  <c:v>3.86</c:v>
                </c:pt>
                <c:pt idx="11">
                  <c:v>3.86</c:v>
                </c:pt>
                <c:pt idx="12">
                  <c:v>3.86</c:v>
                </c:pt>
                <c:pt idx="13">
                  <c:v>3.86</c:v>
                </c:pt>
                <c:pt idx="14">
                  <c:v>3.86</c:v>
                </c:pt>
                <c:pt idx="15">
                  <c:v>3.86</c:v>
                </c:pt>
                <c:pt idx="16">
                  <c:v>3.86</c:v>
                </c:pt>
                <c:pt idx="17">
                  <c:v>3.86</c:v>
                </c:pt>
                <c:pt idx="18">
                  <c:v>3.86</c:v>
                </c:pt>
                <c:pt idx="19">
                  <c:v>3.86</c:v>
                </c:pt>
                <c:pt idx="20">
                  <c:v>3.86</c:v>
                </c:pt>
                <c:pt idx="21">
                  <c:v>3.86</c:v>
                </c:pt>
                <c:pt idx="22">
                  <c:v>3.86</c:v>
                </c:pt>
                <c:pt idx="23">
                  <c:v>3.86</c:v>
                </c:pt>
                <c:pt idx="24">
                  <c:v>3.86</c:v>
                </c:pt>
                <c:pt idx="25">
                  <c:v>3.86</c:v>
                </c:pt>
                <c:pt idx="26">
                  <c:v>3.86</c:v>
                </c:pt>
                <c:pt idx="27">
                  <c:v>3.86</c:v>
                </c:pt>
                <c:pt idx="28">
                  <c:v>3.86</c:v>
                </c:pt>
                <c:pt idx="29">
                  <c:v>3.86</c:v>
                </c:pt>
                <c:pt idx="30">
                  <c:v>3.86</c:v>
                </c:pt>
                <c:pt idx="31">
                  <c:v>3.86</c:v>
                </c:pt>
                <c:pt idx="32">
                  <c:v>3.86</c:v>
                </c:pt>
                <c:pt idx="33">
                  <c:v>3.86</c:v>
                </c:pt>
                <c:pt idx="34">
                  <c:v>3.86</c:v>
                </c:pt>
                <c:pt idx="35">
                  <c:v>3.86</c:v>
                </c:pt>
                <c:pt idx="36">
                  <c:v>3.86</c:v>
                </c:pt>
                <c:pt idx="37">
                  <c:v>3.86</c:v>
                </c:pt>
                <c:pt idx="38">
                  <c:v>3.86</c:v>
                </c:pt>
                <c:pt idx="39">
                  <c:v>3.86</c:v>
                </c:pt>
                <c:pt idx="40">
                  <c:v>3.86</c:v>
                </c:pt>
                <c:pt idx="41">
                  <c:v>3.86</c:v>
                </c:pt>
                <c:pt idx="42">
                  <c:v>3.86</c:v>
                </c:pt>
                <c:pt idx="43">
                  <c:v>3.86</c:v>
                </c:pt>
                <c:pt idx="44">
                  <c:v>3.86</c:v>
                </c:pt>
                <c:pt idx="45">
                  <c:v>3.86</c:v>
                </c:pt>
                <c:pt idx="46">
                  <c:v>3.86</c:v>
                </c:pt>
                <c:pt idx="47">
                  <c:v>3.86</c:v>
                </c:pt>
                <c:pt idx="48">
                  <c:v>3.86</c:v>
                </c:pt>
                <c:pt idx="49">
                  <c:v>3.86</c:v>
                </c:pt>
                <c:pt idx="50">
                  <c:v>3.86</c:v>
                </c:pt>
                <c:pt idx="51">
                  <c:v>3.86</c:v>
                </c:pt>
                <c:pt idx="52">
                  <c:v>3.86</c:v>
                </c:pt>
                <c:pt idx="53">
                  <c:v>3.86</c:v>
                </c:pt>
                <c:pt idx="54">
                  <c:v>3.86</c:v>
                </c:pt>
                <c:pt idx="55">
                  <c:v>3.86</c:v>
                </c:pt>
                <c:pt idx="56">
                  <c:v>3.86</c:v>
                </c:pt>
                <c:pt idx="57">
                  <c:v>3.86</c:v>
                </c:pt>
                <c:pt idx="58">
                  <c:v>3.86</c:v>
                </c:pt>
                <c:pt idx="59">
                  <c:v>3.86</c:v>
                </c:pt>
                <c:pt idx="60">
                  <c:v>3.86</c:v>
                </c:pt>
                <c:pt idx="61">
                  <c:v>3.86</c:v>
                </c:pt>
                <c:pt idx="62">
                  <c:v>3.86</c:v>
                </c:pt>
                <c:pt idx="63">
                  <c:v>3.86</c:v>
                </c:pt>
                <c:pt idx="64">
                  <c:v>3.86</c:v>
                </c:pt>
                <c:pt idx="65">
                  <c:v>3.86</c:v>
                </c:pt>
                <c:pt idx="66">
                  <c:v>3.86</c:v>
                </c:pt>
                <c:pt idx="67">
                  <c:v>3.86</c:v>
                </c:pt>
                <c:pt idx="68">
                  <c:v>3.86</c:v>
                </c:pt>
                <c:pt idx="69">
                  <c:v>3.86</c:v>
                </c:pt>
                <c:pt idx="70">
                  <c:v>3.86</c:v>
                </c:pt>
                <c:pt idx="71">
                  <c:v>3.86</c:v>
                </c:pt>
                <c:pt idx="72">
                  <c:v>3.86</c:v>
                </c:pt>
                <c:pt idx="73">
                  <c:v>3.86</c:v>
                </c:pt>
                <c:pt idx="74">
                  <c:v>3.86</c:v>
                </c:pt>
                <c:pt idx="75">
                  <c:v>3.86</c:v>
                </c:pt>
                <c:pt idx="76">
                  <c:v>3.86</c:v>
                </c:pt>
                <c:pt idx="77">
                  <c:v>3.86</c:v>
                </c:pt>
                <c:pt idx="78">
                  <c:v>3.86</c:v>
                </c:pt>
                <c:pt idx="79">
                  <c:v>3.86</c:v>
                </c:pt>
                <c:pt idx="80">
                  <c:v>3.86</c:v>
                </c:pt>
                <c:pt idx="81">
                  <c:v>3.86</c:v>
                </c:pt>
                <c:pt idx="82">
                  <c:v>3.86</c:v>
                </c:pt>
                <c:pt idx="83">
                  <c:v>3.86</c:v>
                </c:pt>
                <c:pt idx="84">
                  <c:v>3.86</c:v>
                </c:pt>
                <c:pt idx="85">
                  <c:v>3.86</c:v>
                </c:pt>
                <c:pt idx="86">
                  <c:v>3.86</c:v>
                </c:pt>
                <c:pt idx="87">
                  <c:v>3.86</c:v>
                </c:pt>
                <c:pt idx="88">
                  <c:v>3.86</c:v>
                </c:pt>
                <c:pt idx="89">
                  <c:v>3.86</c:v>
                </c:pt>
                <c:pt idx="90">
                  <c:v>3.86</c:v>
                </c:pt>
                <c:pt idx="91">
                  <c:v>3.86</c:v>
                </c:pt>
                <c:pt idx="92">
                  <c:v>3.86</c:v>
                </c:pt>
                <c:pt idx="93">
                  <c:v>3.86</c:v>
                </c:pt>
                <c:pt idx="94">
                  <c:v>3.86</c:v>
                </c:pt>
                <c:pt idx="95">
                  <c:v>3.86</c:v>
                </c:pt>
                <c:pt idx="96">
                  <c:v>3.86</c:v>
                </c:pt>
                <c:pt idx="97">
                  <c:v>3.86</c:v>
                </c:pt>
                <c:pt idx="98">
                  <c:v>3.86</c:v>
                </c:pt>
                <c:pt idx="99">
                  <c:v>3.86</c:v>
                </c:pt>
                <c:pt idx="100">
                  <c:v>3.86</c:v>
                </c:pt>
                <c:pt idx="101">
                  <c:v>3.86</c:v>
                </c:pt>
                <c:pt idx="102">
                  <c:v>3.86</c:v>
                </c:pt>
                <c:pt idx="103">
                  <c:v>3.86</c:v>
                </c:pt>
                <c:pt idx="104">
                  <c:v>3.86</c:v>
                </c:pt>
                <c:pt idx="105">
                  <c:v>3.86</c:v>
                </c:pt>
                <c:pt idx="106">
                  <c:v>3.86</c:v>
                </c:pt>
                <c:pt idx="107">
                  <c:v>3.86</c:v>
                </c:pt>
                <c:pt idx="108">
                  <c:v>3.86</c:v>
                </c:pt>
                <c:pt idx="109">
                  <c:v>3.86</c:v>
                </c:pt>
                <c:pt idx="110">
                  <c:v>3.86</c:v>
                </c:pt>
                <c:pt idx="111">
                  <c:v>3.86</c:v>
                </c:pt>
                <c:pt idx="112">
                  <c:v>3.86</c:v>
                </c:pt>
                <c:pt idx="113">
                  <c:v>3.86</c:v>
                </c:pt>
                <c:pt idx="114">
                  <c:v>3.86</c:v>
                </c:pt>
                <c:pt idx="115">
                  <c:v>3.86</c:v>
                </c:pt>
                <c:pt idx="116">
                  <c:v>3.86</c:v>
                </c:pt>
                <c:pt idx="117">
                  <c:v>3.86</c:v>
                </c:pt>
                <c:pt idx="118">
                  <c:v>3.86</c:v>
                </c:pt>
                <c:pt idx="119">
                  <c:v>3.86</c:v>
                </c:pt>
                <c:pt idx="120">
                  <c:v>3.86</c:v>
                </c:pt>
                <c:pt idx="121">
                  <c:v>3.86</c:v>
                </c:pt>
                <c:pt idx="122">
                  <c:v>3.86</c:v>
                </c:pt>
                <c:pt idx="123">
                  <c:v>3.86</c:v>
                </c:pt>
                <c:pt idx="124">
                  <c:v>3.86</c:v>
                </c:pt>
                <c:pt idx="125">
                  <c:v>3.86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5"/>
          <c:tx>
            <c:v>2018 ср. балл ОУ</c:v>
          </c:tx>
          <c:spPr>
            <a:ln w="25400" cap="rnd">
              <a:solidFill>
                <a:srgbClr val="FFA015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МБОУ СШ № 8 "Созидание"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МАОУ Гимназия № 11</c:v>
                </c:pt>
                <c:pt idx="30">
                  <c:v>МАОУ СШ № 148</c:v>
                </c:pt>
                <c:pt idx="31">
                  <c:v>МБОУ Гимназия № 7</c:v>
                </c:pt>
                <c:pt idx="32">
                  <c:v>МБОУ Лицей № 3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30</c:v>
                </c:pt>
                <c:pt idx="48">
                  <c:v>МБОУ СШ № 133 </c:v>
                </c:pt>
                <c:pt idx="49">
                  <c:v>МБОУ СШ № 21</c:v>
                </c:pt>
                <c:pt idx="50">
                  <c:v>МАОУ "КУГ № 1 - Универс" 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3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121</c:v>
                </c:pt>
                <c:pt idx="85">
                  <c:v>МАОУ СШ № 143</c:v>
                </c:pt>
                <c:pt idx="86">
                  <c:v>МАОУ СШ № 149</c:v>
                </c:pt>
                <c:pt idx="87">
                  <c:v>МБОУ СШ № 56</c:v>
                </c:pt>
                <c:pt idx="88">
                  <c:v>МБОУ СШ № 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МАОУ СШ № 151</c:v>
                </c:pt>
                <c:pt idx="92">
                  <c:v>МБОУ СШ № 5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150</c:v>
                </c:pt>
                <c:pt idx="98">
                  <c:v>МАОУ СШ № 154</c:v>
                </c:pt>
                <c:pt idx="99">
                  <c:v>МБОУ СШ № 115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МАОУ СШ "Комплекс Покровский"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МБОУ Гимназия  № 16</c:v>
                </c:pt>
                <c:pt idx="119">
                  <c:v>МБОУ Гимназия № 12 "М и Т"</c:v>
                </c:pt>
                <c:pt idx="120">
                  <c:v>МБОУ Лицей № 2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'Биология-9 диаграмма'!$L$5:$L$130</c:f>
              <c:numCache>
                <c:formatCode>0,00</c:formatCode>
                <c:ptCount val="126"/>
                <c:pt idx="0">
                  <c:v>3.57</c:v>
                </c:pt>
                <c:pt idx="1">
                  <c:v>3.7565148944193063</c:v>
                </c:pt>
                <c:pt idx="2">
                  <c:v>3.36</c:v>
                </c:pt>
                <c:pt idx="3">
                  <c:v>3.9523809523809526</c:v>
                </c:pt>
                <c:pt idx="4">
                  <c:v>4</c:v>
                </c:pt>
                <c:pt idx="5">
                  <c:v>4.0769230769230766</c:v>
                </c:pt>
                <c:pt idx="6">
                  <c:v>4</c:v>
                </c:pt>
                <c:pt idx="7">
                  <c:v>3.7142857142857144</c:v>
                </c:pt>
                <c:pt idx="8">
                  <c:v>3.625</c:v>
                </c:pt>
                <c:pt idx="9">
                  <c:v>3.3235294117647061</c:v>
                </c:pt>
                <c:pt idx="10">
                  <c:v>3.4291501913405935</c:v>
                </c:pt>
                <c:pt idx="11">
                  <c:v>3.7037037037037037</c:v>
                </c:pt>
                <c:pt idx="12">
                  <c:v>3.5</c:v>
                </c:pt>
                <c:pt idx="13">
                  <c:v>3.25</c:v>
                </c:pt>
                <c:pt idx="14">
                  <c:v>3.8571428571428572</c:v>
                </c:pt>
                <c:pt idx="15">
                  <c:v>3.7058823529411766</c:v>
                </c:pt>
                <c:pt idx="16">
                  <c:v>3</c:v>
                </c:pt>
                <c:pt idx="17">
                  <c:v>3.5625</c:v>
                </c:pt>
                <c:pt idx="18">
                  <c:v>3.2857142857142856</c:v>
                </c:pt>
                <c:pt idx="19">
                  <c:v>3.4705882352941178</c:v>
                </c:pt>
                <c:pt idx="20">
                  <c:v>3</c:v>
                </c:pt>
                <c:pt idx="21">
                  <c:v>3.625</c:v>
                </c:pt>
                <c:pt idx="23">
                  <c:v>3.25</c:v>
                </c:pt>
                <c:pt idx="24">
                  <c:v>3.3684210526315788</c:v>
                </c:pt>
                <c:pt idx="25">
                  <c:v>3.5250722626493336</c:v>
                </c:pt>
                <c:pt idx="26">
                  <c:v>3.6071428571428572</c:v>
                </c:pt>
                <c:pt idx="27">
                  <c:v>3.225806451612903</c:v>
                </c:pt>
                <c:pt idx="28">
                  <c:v>3.3421052631578947</c:v>
                </c:pt>
                <c:pt idx="29">
                  <c:v>3.8333333333333335</c:v>
                </c:pt>
                <c:pt idx="30">
                  <c:v>3.3333333333333335</c:v>
                </c:pt>
                <c:pt idx="31">
                  <c:v>3.7272727272727271</c:v>
                </c:pt>
                <c:pt idx="32">
                  <c:v>3.8571428571428572</c:v>
                </c:pt>
                <c:pt idx="33">
                  <c:v>3.4</c:v>
                </c:pt>
                <c:pt idx="34">
                  <c:v>3.6666666666666665</c:v>
                </c:pt>
                <c:pt idx="35">
                  <c:v>3.6842105263157894</c:v>
                </c:pt>
                <c:pt idx="36">
                  <c:v>4</c:v>
                </c:pt>
                <c:pt idx="37">
                  <c:v>3.2</c:v>
                </c:pt>
                <c:pt idx="38">
                  <c:v>3.3636363636363638</c:v>
                </c:pt>
                <c:pt idx="39">
                  <c:v>3.8571428571428572</c:v>
                </c:pt>
                <c:pt idx="40">
                  <c:v>3.1363636363636362</c:v>
                </c:pt>
                <c:pt idx="41">
                  <c:v>3.1428571428571428</c:v>
                </c:pt>
                <c:pt idx="42">
                  <c:v>3.6666666666666665</c:v>
                </c:pt>
                <c:pt idx="43">
                  <c:v>3.3076923076923075</c:v>
                </c:pt>
                <c:pt idx="44">
                  <c:v>3.625</c:v>
                </c:pt>
                <c:pt idx="45">
                  <c:v>3.6318629152065682</c:v>
                </c:pt>
                <c:pt idx="46">
                  <c:v>3.44</c:v>
                </c:pt>
                <c:pt idx="47">
                  <c:v>3</c:v>
                </c:pt>
                <c:pt idx="48">
                  <c:v>3.5</c:v>
                </c:pt>
                <c:pt idx="49">
                  <c:v>3.7692307692307692</c:v>
                </c:pt>
                <c:pt idx="50">
                  <c:v>3.8717948717948718</c:v>
                </c:pt>
                <c:pt idx="51">
                  <c:v>3.9</c:v>
                </c:pt>
                <c:pt idx="52">
                  <c:v>3.8529411764705883</c:v>
                </c:pt>
                <c:pt idx="53">
                  <c:v>3.625</c:v>
                </c:pt>
                <c:pt idx="54">
                  <c:v>3.9523809523809526</c:v>
                </c:pt>
                <c:pt idx="55">
                  <c:v>3.6190476190476191</c:v>
                </c:pt>
                <c:pt idx="56">
                  <c:v>3.2666666666666666</c:v>
                </c:pt>
                <c:pt idx="57">
                  <c:v>3</c:v>
                </c:pt>
                <c:pt idx="58">
                  <c:v>3</c:v>
                </c:pt>
                <c:pt idx="59">
                  <c:v>3.5</c:v>
                </c:pt>
                <c:pt idx="60">
                  <c:v>4.333333333333333</c:v>
                </c:pt>
                <c:pt idx="61">
                  <c:v>4.333333333333333</c:v>
                </c:pt>
                <c:pt idx="62">
                  <c:v>3.1666666666666665</c:v>
                </c:pt>
                <c:pt idx="63">
                  <c:v>4</c:v>
                </c:pt>
                <c:pt idx="64">
                  <c:v>3.875</c:v>
                </c:pt>
                <c:pt idx="65">
                  <c:v>3.5715965000485124</c:v>
                </c:pt>
                <c:pt idx="66">
                  <c:v>3.9166666666666665</c:v>
                </c:pt>
                <c:pt idx="67">
                  <c:v>3.5789473684210527</c:v>
                </c:pt>
                <c:pt idx="68">
                  <c:v>3.6190476190476191</c:v>
                </c:pt>
                <c:pt idx="69">
                  <c:v>3.5</c:v>
                </c:pt>
                <c:pt idx="70">
                  <c:v>3.9411764705882355</c:v>
                </c:pt>
                <c:pt idx="71">
                  <c:v>3.7777777777777777</c:v>
                </c:pt>
                <c:pt idx="72">
                  <c:v>3.5</c:v>
                </c:pt>
                <c:pt idx="74">
                  <c:v>3.25</c:v>
                </c:pt>
                <c:pt idx="75">
                  <c:v>3.8571428571428572</c:v>
                </c:pt>
                <c:pt idx="76">
                  <c:v>3.8571428571428572</c:v>
                </c:pt>
                <c:pt idx="77">
                  <c:v>2.75</c:v>
                </c:pt>
                <c:pt idx="78">
                  <c:v>3.5769230769230771</c:v>
                </c:pt>
                <c:pt idx="79">
                  <c:v>3.3</c:v>
                </c:pt>
                <c:pt idx="80">
                  <c:v>3.3157894736842106</c:v>
                </c:pt>
                <c:pt idx="81">
                  <c:v>3.8333333333333335</c:v>
                </c:pt>
                <c:pt idx="82">
                  <c:v>3.6058343586708381</c:v>
                </c:pt>
                <c:pt idx="83">
                  <c:v>3.736842105263158</c:v>
                </c:pt>
                <c:pt idx="84">
                  <c:v>3.6666666666666665</c:v>
                </c:pt>
                <c:pt idx="85">
                  <c:v>3.5555555555555554</c:v>
                </c:pt>
                <c:pt idx="86">
                  <c:v>3.9705882352941178</c:v>
                </c:pt>
                <c:pt idx="87">
                  <c:v>3.4090909090909092</c:v>
                </c:pt>
                <c:pt idx="88">
                  <c:v>3.2857142857142856</c:v>
                </c:pt>
                <c:pt idx="89">
                  <c:v>3.8461538461538463</c:v>
                </c:pt>
                <c:pt idx="90">
                  <c:v>3.75</c:v>
                </c:pt>
                <c:pt idx="91">
                  <c:v>3.903225806451613</c:v>
                </c:pt>
                <c:pt idx="92">
                  <c:v>3.5384615384615383</c:v>
                </c:pt>
                <c:pt idx="93">
                  <c:v>3.2307692307692308</c:v>
                </c:pt>
                <c:pt idx="94">
                  <c:v>3.75</c:v>
                </c:pt>
                <c:pt idx="96">
                  <c:v>3.7142857142857144</c:v>
                </c:pt>
                <c:pt idx="97">
                  <c:v>3.5555555555555554</c:v>
                </c:pt>
                <c:pt idx="99">
                  <c:v>3.59375</c:v>
                </c:pt>
                <c:pt idx="100">
                  <c:v>3.2</c:v>
                </c:pt>
                <c:pt idx="101">
                  <c:v>3.4137931034482758</c:v>
                </c:pt>
                <c:pt idx="102">
                  <c:v>3.4545454545454546</c:v>
                </c:pt>
                <c:pt idx="103">
                  <c:v>3.3333333333333335</c:v>
                </c:pt>
                <c:pt idx="104">
                  <c:v>3.4615384615384617</c:v>
                </c:pt>
                <c:pt idx="105">
                  <c:v>3.8888888888888888</c:v>
                </c:pt>
                <c:pt idx="106">
                  <c:v>4.0666666666666664</c:v>
                </c:pt>
                <c:pt idx="107">
                  <c:v>4</c:v>
                </c:pt>
                <c:pt idx="108">
                  <c:v>3.4074074074074074</c:v>
                </c:pt>
                <c:pt idx="109">
                  <c:v>3.8</c:v>
                </c:pt>
                <c:pt idx="110">
                  <c:v>3.3636363636363638</c:v>
                </c:pt>
                <c:pt idx="111">
                  <c:v>3.2727272727272729</c:v>
                </c:pt>
                <c:pt idx="112">
                  <c:v>3.4</c:v>
                </c:pt>
                <c:pt idx="113">
                  <c:v>4</c:v>
                </c:pt>
                <c:pt idx="114">
                  <c:v>3.4469058125110754</c:v>
                </c:pt>
                <c:pt idx="115">
                  <c:v>3.54</c:v>
                </c:pt>
                <c:pt idx="117">
                  <c:v>3.6666666666666665</c:v>
                </c:pt>
                <c:pt idx="118">
                  <c:v>4.0999999999999996</c:v>
                </c:pt>
                <c:pt idx="119">
                  <c:v>3.25</c:v>
                </c:pt>
                <c:pt idx="120">
                  <c:v>3.8421052631578947</c:v>
                </c:pt>
                <c:pt idx="121">
                  <c:v>3.9545454545454546</c:v>
                </c:pt>
                <c:pt idx="122">
                  <c:v>3</c:v>
                </c:pt>
                <c:pt idx="123">
                  <c:v>3.375</c:v>
                </c:pt>
                <c:pt idx="124">
                  <c:v>3</c:v>
                </c:pt>
                <c:pt idx="125">
                  <c:v>2.7407407407407409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6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МБОУ СШ № 8 "Созидание"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МАОУ Гимназия № 11</c:v>
                </c:pt>
                <c:pt idx="30">
                  <c:v>МАОУ СШ № 148</c:v>
                </c:pt>
                <c:pt idx="31">
                  <c:v>МБОУ Гимназия № 7</c:v>
                </c:pt>
                <c:pt idx="32">
                  <c:v>МБОУ Лицей № 3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30</c:v>
                </c:pt>
                <c:pt idx="48">
                  <c:v>МБОУ СШ № 133 </c:v>
                </c:pt>
                <c:pt idx="49">
                  <c:v>МБОУ СШ № 21</c:v>
                </c:pt>
                <c:pt idx="50">
                  <c:v>МАОУ "КУГ № 1 - Универс" 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3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121</c:v>
                </c:pt>
                <c:pt idx="85">
                  <c:v>МАОУ СШ № 143</c:v>
                </c:pt>
                <c:pt idx="86">
                  <c:v>МАОУ СШ № 149</c:v>
                </c:pt>
                <c:pt idx="87">
                  <c:v>МБОУ СШ № 56</c:v>
                </c:pt>
                <c:pt idx="88">
                  <c:v>МБОУ СШ № 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МАОУ СШ № 151</c:v>
                </c:pt>
                <c:pt idx="92">
                  <c:v>МБОУ СШ № 5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150</c:v>
                </c:pt>
                <c:pt idx="98">
                  <c:v>МАОУ СШ № 154</c:v>
                </c:pt>
                <c:pt idx="99">
                  <c:v>МБОУ СШ № 115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МАОУ СШ "Комплекс Покровский"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МБОУ Гимназия  № 16</c:v>
                </c:pt>
                <c:pt idx="119">
                  <c:v>МБОУ Гимназия № 12 "М и Т"</c:v>
                </c:pt>
                <c:pt idx="120">
                  <c:v>МБОУ Лицей № 2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'Биология-9 диаграмма'!$Q$5:$Q$130</c:f>
              <c:numCache>
                <c:formatCode>Основной</c:formatCode>
                <c:ptCount val="126"/>
                <c:pt idx="0">
                  <c:v>3.45</c:v>
                </c:pt>
                <c:pt idx="1">
                  <c:v>3.45</c:v>
                </c:pt>
                <c:pt idx="2">
                  <c:v>3.45</c:v>
                </c:pt>
                <c:pt idx="3">
                  <c:v>3.45</c:v>
                </c:pt>
                <c:pt idx="4">
                  <c:v>3.45</c:v>
                </c:pt>
                <c:pt idx="5">
                  <c:v>3.45</c:v>
                </c:pt>
                <c:pt idx="6">
                  <c:v>3.45</c:v>
                </c:pt>
                <c:pt idx="7">
                  <c:v>3.45</c:v>
                </c:pt>
                <c:pt idx="8">
                  <c:v>3.45</c:v>
                </c:pt>
                <c:pt idx="9">
                  <c:v>3.45</c:v>
                </c:pt>
                <c:pt idx="10" formatCode="0,00">
                  <c:v>3.45</c:v>
                </c:pt>
                <c:pt idx="11">
                  <c:v>3.45</c:v>
                </c:pt>
                <c:pt idx="12">
                  <c:v>3.45</c:v>
                </c:pt>
                <c:pt idx="13">
                  <c:v>3.45</c:v>
                </c:pt>
                <c:pt idx="14">
                  <c:v>3.45</c:v>
                </c:pt>
                <c:pt idx="15">
                  <c:v>3.45</c:v>
                </c:pt>
                <c:pt idx="16">
                  <c:v>3.45</c:v>
                </c:pt>
                <c:pt idx="17">
                  <c:v>3.45</c:v>
                </c:pt>
                <c:pt idx="18">
                  <c:v>3.45</c:v>
                </c:pt>
                <c:pt idx="19">
                  <c:v>3.45</c:v>
                </c:pt>
                <c:pt idx="20">
                  <c:v>3.45</c:v>
                </c:pt>
                <c:pt idx="21">
                  <c:v>3.45</c:v>
                </c:pt>
                <c:pt idx="22">
                  <c:v>3.45</c:v>
                </c:pt>
                <c:pt idx="23">
                  <c:v>3.45</c:v>
                </c:pt>
                <c:pt idx="24">
                  <c:v>3.45</c:v>
                </c:pt>
                <c:pt idx="25" formatCode="0,00">
                  <c:v>3.45</c:v>
                </c:pt>
                <c:pt idx="26">
                  <c:v>3.45</c:v>
                </c:pt>
                <c:pt idx="27">
                  <c:v>3.45</c:v>
                </c:pt>
                <c:pt idx="28">
                  <c:v>3.45</c:v>
                </c:pt>
                <c:pt idx="29">
                  <c:v>3.45</c:v>
                </c:pt>
                <c:pt idx="30">
                  <c:v>3.45</c:v>
                </c:pt>
                <c:pt idx="31">
                  <c:v>3.45</c:v>
                </c:pt>
                <c:pt idx="32">
                  <c:v>3.45</c:v>
                </c:pt>
                <c:pt idx="33">
                  <c:v>3.45</c:v>
                </c:pt>
                <c:pt idx="34">
                  <c:v>3.45</c:v>
                </c:pt>
                <c:pt idx="35">
                  <c:v>3.45</c:v>
                </c:pt>
                <c:pt idx="36">
                  <c:v>3.45</c:v>
                </c:pt>
                <c:pt idx="37">
                  <c:v>3.45</c:v>
                </c:pt>
                <c:pt idx="38">
                  <c:v>3.45</c:v>
                </c:pt>
                <c:pt idx="39">
                  <c:v>3.45</c:v>
                </c:pt>
                <c:pt idx="40">
                  <c:v>3.45</c:v>
                </c:pt>
                <c:pt idx="41">
                  <c:v>3.45</c:v>
                </c:pt>
                <c:pt idx="42">
                  <c:v>3.45</c:v>
                </c:pt>
                <c:pt idx="43">
                  <c:v>3.45</c:v>
                </c:pt>
                <c:pt idx="44">
                  <c:v>3.45</c:v>
                </c:pt>
                <c:pt idx="45" formatCode="0,00">
                  <c:v>3.45</c:v>
                </c:pt>
                <c:pt idx="46">
                  <c:v>3.45</c:v>
                </c:pt>
                <c:pt idx="47">
                  <c:v>3.45</c:v>
                </c:pt>
                <c:pt idx="48">
                  <c:v>3.45</c:v>
                </c:pt>
                <c:pt idx="49">
                  <c:v>3.45</c:v>
                </c:pt>
                <c:pt idx="50">
                  <c:v>3.45</c:v>
                </c:pt>
                <c:pt idx="51">
                  <c:v>3.45</c:v>
                </c:pt>
                <c:pt idx="52">
                  <c:v>3.45</c:v>
                </c:pt>
                <c:pt idx="53">
                  <c:v>3.45</c:v>
                </c:pt>
                <c:pt idx="54">
                  <c:v>3.45</c:v>
                </c:pt>
                <c:pt idx="55">
                  <c:v>3.45</c:v>
                </c:pt>
                <c:pt idx="56">
                  <c:v>3.45</c:v>
                </c:pt>
                <c:pt idx="57">
                  <c:v>3.45</c:v>
                </c:pt>
                <c:pt idx="58">
                  <c:v>3.45</c:v>
                </c:pt>
                <c:pt idx="59">
                  <c:v>3.45</c:v>
                </c:pt>
                <c:pt idx="60">
                  <c:v>3.45</c:v>
                </c:pt>
                <c:pt idx="61">
                  <c:v>3.45</c:v>
                </c:pt>
                <c:pt idx="62">
                  <c:v>3.45</c:v>
                </c:pt>
                <c:pt idx="63">
                  <c:v>3.45</c:v>
                </c:pt>
                <c:pt idx="64">
                  <c:v>3.45</c:v>
                </c:pt>
                <c:pt idx="65" formatCode="0,00">
                  <c:v>3.45</c:v>
                </c:pt>
                <c:pt idx="66">
                  <c:v>3.45</c:v>
                </c:pt>
                <c:pt idx="67">
                  <c:v>3.45</c:v>
                </c:pt>
                <c:pt idx="68">
                  <c:v>3.45</c:v>
                </c:pt>
                <c:pt idx="69">
                  <c:v>3.45</c:v>
                </c:pt>
                <c:pt idx="70">
                  <c:v>3.45</c:v>
                </c:pt>
                <c:pt idx="71">
                  <c:v>3.45</c:v>
                </c:pt>
                <c:pt idx="72">
                  <c:v>3.45</c:v>
                </c:pt>
                <c:pt idx="73">
                  <c:v>3.45</c:v>
                </c:pt>
                <c:pt idx="74">
                  <c:v>3.45</c:v>
                </c:pt>
                <c:pt idx="75">
                  <c:v>3.45</c:v>
                </c:pt>
                <c:pt idx="76">
                  <c:v>3.45</c:v>
                </c:pt>
                <c:pt idx="77">
                  <c:v>3.45</c:v>
                </c:pt>
                <c:pt idx="78">
                  <c:v>3.45</c:v>
                </c:pt>
                <c:pt idx="79">
                  <c:v>3.45</c:v>
                </c:pt>
                <c:pt idx="80">
                  <c:v>3.45</c:v>
                </c:pt>
                <c:pt idx="81">
                  <c:v>3.45</c:v>
                </c:pt>
                <c:pt idx="82" formatCode="0,00">
                  <c:v>3.45</c:v>
                </c:pt>
                <c:pt idx="83">
                  <c:v>3.45</c:v>
                </c:pt>
                <c:pt idx="84">
                  <c:v>3.45</c:v>
                </c:pt>
                <c:pt idx="85">
                  <c:v>3.45</c:v>
                </c:pt>
                <c:pt idx="86">
                  <c:v>3.45</c:v>
                </c:pt>
                <c:pt idx="87">
                  <c:v>3.45</c:v>
                </c:pt>
                <c:pt idx="88">
                  <c:v>3.45</c:v>
                </c:pt>
                <c:pt idx="89">
                  <c:v>3.45</c:v>
                </c:pt>
                <c:pt idx="90">
                  <c:v>3.45</c:v>
                </c:pt>
                <c:pt idx="91">
                  <c:v>3.45</c:v>
                </c:pt>
                <c:pt idx="92">
                  <c:v>3.45</c:v>
                </c:pt>
                <c:pt idx="93">
                  <c:v>3.45</c:v>
                </c:pt>
                <c:pt idx="94">
                  <c:v>3.45</c:v>
                </c:pt>
                <c:pt idx="95">
                  <c:v>3.45</c:v>
                </c:pt>
                <c:pt idx="96">
                  <c:v>3.45</c:v>
                </c:pt>
                <c:pt idx="97">
                  <c:v>3.45</c:v>
                </c:pt>
                <c:pt idx="98">
                  <c:v>3.45</c:v>
                </c:pt>
                <c:pt idx="99">
                  <c:v>3.45</c:v>
                </c:pt>
                <c:pt idx="100">
                  <c:v>3.45</c:v>
                </c:pt>
                <c:pt idx="101">
                  <c:v>3.45</c:v>
                </c:pt>
                <c:pt idx="102">
                  <c:v>3.45</c:v>
                </c:pt>
                <c:pt idx="103">
                  <c:v>3.45</c:v>
                </c:pt>
                <c:pt idx="104">
                  <c:v>3.45</c:v>
                </c:pt>
                <c:pt idx="105">
                  <c:v>3.45</c:v>
                </c:pt>
                <c:pt idx="106">
                  <c:v>3.45</c:v>
                </c:pt>
                <c:pt idx="107">
                  <c:v>3.45</c:v>
                </c:pt>
                <c:pt idx="108">
                  <c:v>3.45</c:v>
                </c:pt>
                <c:pt idx="109">
                  <c:v>3.45</c:v>
                </c:pt>
                <c:pt idx="110">
                  <c:v>3.45</c:v>
                </c:pt>
                <c:pt idx="111">
                  <c:v>3.45</c:v>
                </c:pt>
                <c:pt idx="112">
                  <c:v>3.45</c:v>
                </c:pt>
                <c:pt idx="113">
                  <c:v>3.45</c:v>
                </c:pt>
                <c:pt idx="114" formatCode="0,00">
                  <c:v>3.45</c:v>
                </c:pt>
                <c:pt idx="115">
                  <c:v>3.45</c:v>
                </c:pt>
                <c:pt idx="116">
                  <c:v>3.45</c:v>
                </c:pt>
                <c:pt idx="117">
                  <c:v>3.45</c:v>
                </c:pt>
                <c:pt idx="118">
                  <c:v>3.45</c:v>
                </c:pt>
                <c:pt idx="119">
                  <c:v>3.45</c:v>
                </c:pt>
                <c:pt idx="120">
                  <c:v>3.45</c:v>
                </c:pt>
                <c:pt idx="121">
                  <c:v>3.45</c:v>
                </c:pt>
                <c:pt idx="122">
                  <c:v>3.45</c:v>
                </c:pt>
                <c:pt idx="123">
                  <c:v>3.45</c:v>
                </c:pt>
                <c:pt idx="124">
                  <c:v>3.45</c:v>
                </c:pt>
                <c:pt idx="125">
                  <c:v>3.45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7"/>
          <c:tx>
            <c:v>2017 ср. балл ОУ</c:v>
          </c:tx>
          <c:spPr>
            <a:ln w="25400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МБОУ СШ № 8 "Созидание"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МАОУ Гимназия № 11</c:v>
                </c:pt>
                <c:pt idx="30">
                  <c:v>МАОУ СШ № 148</c:v>
                </c:pt>
                <c:pt idx="31">
                  <c:v>МБОУ Гимназия № 7</c:v>
                </c:pt>
                <c:pt idx="32">
                  <c:v>МБОУ Лицей № 3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30</c:v>
                </c:pt>
                <c:pt idx="48">
                  <c:v>МБОУ СШ № 133 </c:v>
                </c:pt>
                <c:pt idx="49">
                  <c:v>МБОУ СШ № 21</c:v>
                </c:pt>
                <c:pt idx="50">
                  <c:v>МАОУ "КУГ № 1 - Универс" 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3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121</c:v>
                </c:pt>
                <c:pt idx="85">
                  <c:v>МАОУ СШ № 143</c:v>
                </c:pt>
                <c:pt idx="86">
                  <c:v>МАОУ СШ № 149</c:v>
                </c:pt>
                <c:pt idx="87">
                  <c:v>МБОУ СШ № 56</c:v>
                </c:pt>
                <c:pt idx="88">
                  <c:v>МБОУ СШ № 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МАОУ СШ № 151</c:v>
                </c:pt>
                <c:pt idx="92">
                  <c:v>МБОУ СШ № 5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150</c:v>
                </c:pt>
                <c:pt idx="98">
                  <c:v>МАОУ СШ № 154</c:v>
                </c:pt>
                <c:pt idx="99">
                  <c:v>МБОУ СШ № 115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МАОУ СШ "Комплекс Покровский"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МБОУ Гимназия  № 16</c:v>
                </c:pt>
                <c:pt idx="119">
                  <c:v>МБОУ Гимназия № 12 "М и Т"</c:v>
                </c:pt>
                <c:pt idx="120">
                  <c:v>МБОУ Лицей № 2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'Биология-9 диаграмма'!$P$5:$P$130</c:f>
              <c:numCache>
                <c:formatCode>0,00</c:formatCode>
                <c:ptCount val="126"/>
                <c:pt idx="0">
                  <c:v>3.73</c:v>
                </c:pt>
                <c:pt idx="1">
                  <c:v>3.4874999999999998</c:v>
                </c:pt>
                <c:pt idx="2">
                  <c:v>3.29</c:v>
                </c:pt>
                <c:pt idx="3">
                  <c:v>3.3</c:v>
                </c:pt>
                <c:pt idx="4">
                  <c:v>3.3</c:v>
                </c:pt>
                <c:pt idx="5">
                  <c:v>3.96</c:v>
                </c:pt>
                <c:pt idx="6">
                  <c:v>3.13</c:v>
                </c:pt>
                <c:pt idx="7">
                  <c:v>3.36</c:v>
                </c:pt>
                <c:pt idx="8">
                  <c:v>3.56</c:v>
                </c:pt>
                <c:pt idx="9">
                  <c:v>4</c:v>
                </c:pt>
                <c:pt idx="10">
                  <c:v>3.4492857142857143</c:v>
                </c:pt>
                <c:pt idx="11">
                  <c:v>4.0599999999999996</c:v>
                </c:pt>
                <c:pt idx="12">
                  <c:v>3.13</c:v>
                </c:pt>
                <c:pt idx="13">
                  <c:v>3.36</c:v>
                </c:pt>
                <c:pt idx="14">
                  <c:v>3.63</c:v>
                </c:pt>
                <c:pt idx="15">
                  <c:v>3.73</c:v>
                </c:pt>
                <c:pt idx="16">
                  <c:v>3.21</c:v>
                </c:pt>
                <c:pt idx="17">
                  <c:v>3.58</c:v>
                </c:pt>
                <c:pt idx="18">
                  <c:v>3.41</c:v>
                </c:pt>
                <c:pt idx="19">
                  <c:v>3.14</c:v>
                </c:pt>
                <c:pt idx="20">
                  <c:v>3.38</c:v>
                </c:pt>
                <c:pt idx="21">
                  <c:v>3.5</c:v>
                </c:pt>
                <c:pt idx="22">
                  <c:v>3.5</c:v>
                </c:pt>
                <c:pt idx="23">
                  <c:v>3.47</c:v>
                </c:pt>
                <c:pt idx="24">
                  <c:v>3.19</c:v>
                </c:pt>
                <c:pt idx="25">
                  <c:v>3.4005263157894738</c:v>
                </c:pt>
                <c:pt idx="26">
                  <c:v>4.07</c:v>
                </c:pt>
                <c:pt idx="27">
                  <c:v>3.24</c:v>
                </c:pt>
                <c:pt idx="28">
                  <c:v>3.25</c:v>
                </c:pt>
                <c:pt idx="29">
                  <c:v>3.47</c:v>
                </c:pt>
                <c:pt idx="30">
                  <c:v>3.4</c:v>
                </c:pt>
                <c:pt idx="31">
                  <c:v>3.88</c:v>
                </c:pt>
                <c:pt idx="32">
                  <c:v>3.6</c:v>
                </c:pt>
                <c:pt idx="33">
                  <c:v>3.25</c:v>
                </c:pt>
                <c:pt idx="34">
                  <c:v>3.5</c:v>
                </c:pt>
                <c:pt idx="35">
                  <c:v>3.2</c:v>
                </c:pt>
                <c:pt idx="36">
                  <c:v>3.25</c:v>
                </c:pt>
                <c:pt idx="37">
                  <c:v>3.25</c:v>
                </c:pt>
                <c:pt idx="38">
                  <c:v>2.89</c:v>
                </c:pt>
                <c:pt idx="39">
                  <c:v>3.8</c:v>
                </c:pt>
                <c:pt idx="40">
                  <c:v>3.08</c:v>
                </c:pt>
                <c:pt idx="41">
                  <c:v>3</c:v>
                </c:pt>
                <c:pt idx="42">
                  <c:v>3.75</c:v>
                </c:pt>
                <c:pt idx="43">
                  <c:v>3.33</c:v>
                </c:pt>
                <c:pt idx="44">
                  <c:v>3.4</c:v>
                </c:pt>
                <c:pt idx="45">
                  <c:v>3.5172222222222218</c:v>
                </c:pt>
                <c:pt idx="46">
                  <c:v>3.38</c:v>
                </c:pt>
                <c:pt idx="48">
                  <c:v>3.17</c:v>
                </c:pt>
                <c:pt idx="49">
                  <c:v>3.5</c:v>
                </c:pt>
                <c:pt idx="50">
                  <c:v>3.76</c:v>
                </c:pt>
                <c:pt idx="51">
                  <c:v>3.82</c:v>
                </c:pt>
                <c:pt idx="52">
                  <c:v>3.67</c:v>
                </c:pt>
                <c:pt idx="53">
                  <c:v>4.25</c:v>
                </c:pt>
                <c:pt idx="54">
                  <c:v>3.92</c:v>
                </c:pt>
                <c:pt idx="55">
                  <c:v>3.35</c:v>
                </c:pt>
                <c:pt idx="56">
                  <c:v>3.44</c:v>
                </c:pt>
                <c:pt idx="57">
                  <c:v>2.83</c:v>
                </c:pt>
                <c:pt idx="58">
                  <c:v>3</c:v>
                </c:pt>
                <c:pt idx="59">
                  <c:v>3.5</c:v>
                </c:pt>
                <c:pt idx="60">
                  <c:v>4</c:v>
                </c:pt>
                <c:pt idx="61">
                  <c:v>3.5</c:v>
                </c:pt>
                <c:pt idx="62">
                  <c:v>3.15</c:v>
                </c:pt>
                <c:pt idx="63">
                  <c:v>3.4</c:v>
                </c:pt>
                <c:pt idx="64">
                  <c:v>3.67</c:v>
                </c:pt>
                <c:pt idx="65">
                  <c:v>3.5237499999999997</c:v>
                </c:pt>
                <c:pt idx="66">
                  <c:v>3.83</c:v>
                </c:pt>
                <c:pt idx="67">
                  <c:v>4</c:v>
                </c:pt>
                <c:pt idx="68">
                  <c:v>3.38</c:v>
                </c:pt>
                <c:pt idx="69">
                  <c:v>3.61</c:v>
                </c:pt>
                <c:pt idx="70">
                  <c:v>3.71</c:v>
                </c:pt>
                <c:pt idx="71">
                  <c:v>3.08</c:v>
                </c:pt>
                <c:pt idx="72">
                  <c:v>3.88</c:v>
                </c:pt>
                <c:pt idx="73">
                  <c:v>3.34</c:v>
                </c:pt>
                <c:pt idx="74">
                  <c:v>3.5</c:v>
                </c:pt>
                <c:pt idx="75">
                  <c:v>3.14</c:v>
                </c:pt>
                <c:pt idx="76">
                  <c:v>3.55</c:v>
                </c:pt>
                <c:pt idx="77">
                  <c:v>3.47</c:v>
                </c:pt>
                <c:pt idx="78">
                  <c:v>3.4</c:v>
                </c:pt>
                <c:pt idx="79">
                  <c:v>3.45</c:v>
                </c:pt>
                <c:pt idx="80">
                  <c:v>3.33</c:v>
                </c:pt>
                <c:pt idx="81">
                  <c:v>3.71</c:v>
                </c:pt>
                <c:pt idx="82">
                  <c:v>3.3672413793103444</c:v>
                </c:pt>
                <c:pt idx="83">
                  <c:v>3.4</c:v>
                </c:pt>
                <c:pt idx="84">
                  <c:v>3.5</c:v>
                </c:pt>
                <c:pt idx="85">
                  <c:v>3.72</c:v>
                </c:pt>
                <c:pt idx="86">
                  <c:v>3.51</c:v>
                </c:pt>
                <c:pt idx="87">
                  <c:v>3.27</c:v>
                </c:pt>
                <c:pt idx="88">
                  <c:v>3.35</c:v>
                </c:pt>
                <c:pt idx="89">
                  <c:v>3.44</c:v>
                </c:pt>
                <c:pt idx="90">
                  <c:v>3.33</c:v>
                </c:pt>
                <c:pt idx="91">
                  <c:v>3.67</c:v>
                </c:pt>
                <c:pt idx="92">
                  <c:v>3.58</c:v>
                </c:pt>
                <c:pt idx="93">
                  <c:v>3.07</c:v>
                </c:pt>
                <c:pt idx="94">
                  <c:v>3.29</c:v>
                </c:pt>
                <c:pt idx="96">
                  <c:v>3.43</c:v>
                </c:pt>
                <c:pt idx="97">
                  <c:v>3.34</c:v>
                </c:pt>
                <c:pt idx="99">
                  <c:v>3</c:v>
                </c:pt>
                <c:pt idx="100">
                  <c:v>2.83</c:v>
                </c:pt>
                <c:pt idx="101">
                  <c:v>3.21</c:v>
                </c:pt>
                <c:pt idx="102">
                  <c:v>3.05</c:v>
                </c:pt>
                <c:pt idx="103">
                  <c:v>3.32</c:v>
                </c:pt>
                <c:pt idx="104">
                  <c:v>3.32</c:v>
                </c:pt>
                <c:pt idx="105">
                  <c:v>3.38</c:v>
                </c:pt>
                <c:pt idx="106">
                  <c:v>3.69</c:v>
                </c:pt>
                <c:pt idx="107">
                  <c:v>3.11</c:v>
                </c:pt>
                <c:pt idx="108">
                  <c:v>3.47</c:v>
                </c:pt>
                <c:pt idx="109">
                  <c:v>3.56</c:v>
                </c:pt>
                <c:pt idx="110">
                  <c:v>3.42</c:v>
                </c:pt>
                <c:pt idx="111">
                  <c:v>2.89</c:v>
                </c:pt>
                <c:pt idx="112">
                  <c:v>4</c:v>
                </c:pt>
                <c:pt idx="113">
                  <c:v>3.5</c:v>
                </c:pt>
                <c:pt idx="114">
                  <c:v>3.4060000000000001</c:v>
                </c:pt>
                <c:pt idx="115">
                  <c:v>3.14</c:v>
                </c:pt>
                <c:pt idx="117">
                  <c:v>4.0999999999999996</c:v>
                </c:pt>
                <c:pt idx="118">
                  <c:v>3.8</c:v>
                </c:pt>
                <c:pt idx="119">
                  <c:v>3</c:v>
                </c:pt>
                <c:pt idx="120">
                  <c:v>3.85</c:v>
                </c:pt>
                <c:pt idx="121">
                  <c:v>3.79</c:v>
                </c:pt>
                <c:pt idx="122">
                  <c:v>3</c:v>
                </c:pt>
                <c:pt idx="123">
                  <c:v>3.44</c:v>
                </c:pt>
                <c:pt idx="124">
                  <c:v>3</c:v>
                </c:pt>
                <c:pt idx="125">
                  <c:v>2.94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8"/>
          <c:tx>
            <c:v>2016 ср. балл по городу</c:v>
          </c:tx>
          <c:spPr>
            <a:ln w="28575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'Биология-9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МБОУ СШ № 8 "Созидание"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МАОУ Гимназия № 11</c:v>
                </c:pt>
                <c:pt idx="30">
                  <c:v>МАОУ СШ № 148</c:v>
                </c:pt>
                <c:pt idx="31">
                  <c:v>МБОУ Гимназия № 7</c:v>
                </c:pt>
                <c:pt idx="32">
                  <c:v>МБОУ Лицей № 3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30</c:v>
                </c:pt>
                <c:pt idx="48">
                  <c:v>МБОУ СШ № 133 </c:v>
                </c:pt>
                <c:pt idx="49">
                  <c:v>МБОУ СШ № 21</c:v>
                </c:pt>
                <c:pt idx="50">
                  <c:v>МАОУ "КУГ № 1 - Универс" 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3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121</c:v>
                </c:pt>
                <c:pt idx="85">
                  <c:v>МАОУ СШ № 143</c:v>
                </c:pt>
                <c:pt idx="86">
                  <c:v>МАОУ СШ № 149</c:v>
                </c:pt>
                <c:pt idx="87">
                  <c:v>МБОУ СШ № 56</c:v>
                </c:pt>
                <c:pt idx="88">
                  <c:v>МБОУ СШ № 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МАОУ СШ № 151</c:v>
                </c:pt>
                <c:pt idx="92">
                  <c:v>МБОУ СШ № 5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150</c:v>
                </c:pt>
                <c:pt idx="98">
                  <c:v>МАОУ СШ № 154</c:v>
                </c:pt>
                <c:pt idx="99">
                  <c:v>МБОУ СШ № 115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МАОУ СШ "Комплекс Покровский"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МБОУ Гимназия  № 16</c:v>
                </c:pt>
                <c:pt idx="119">
                  <c:v>МБОУ Гимназия № 12 "М и Т"</c:v>
                </c:pt>
                <c:pt idx="120">
                  <c:v>МБОУ Лицей № 2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'Биология-9 диаграмма'!$U$5:$U$130</c:f>
              <c:numCache>
                <c:formatCode>Основной</c:formatCode>
                <c:ptCount val="126"/>
                <c:pt idx="0">
                  <c:v>3.09</c:v>
                </c:pt>
                <c:pt idx="1">
                  <c:v>3.09</c:v>
                </c:pt>
                <c:pt idx="2">
                  <c:v>3.09</c:v>
                </c:pt>
                <c:pt idx="3">
                  <c:v>3.09</c:v>
                </c:pt>
                <c:pt idx="4">
                  <c:v>3.09</c:v>
                </c:pt>
                <c:pt idx="5">
                  <c:v>3.09</c:v>
                </c:pt>
                <c:pt idx="6">
                  <c:v>3.09</c:v>
                </c:pt>
                <c:pt idx="7">
                  <c:v>3.09</c:v>
                </c:pt>
                <c:pt idx="8">
                  <c:v>3.09</c:v>
                </c:pt>
                <c:pt idx="9">
                  <c:v>3.09</c:v>
                </c:pt>
                <c:pt idx="10" formatCode="0,00">
                  <c:v>3.09</c:v>
                </c:pt>
                <c:pt idx="11">
                  <c:v>3.09</c:v>
                </c:pt>
                <c:pt idx="12">
                  <c:v>3.09</c:v>
                </c:pt>
                <c:pt idx="13">
                  <c:v>3.09</c:v>
                </c:pt>
                <c:pt idx="14">
                  <c:v>3.09</c:v>
                </c:pt>
                <c:pt idx="15">
                  <c:v>3.09</c:v>
                </c:pt>
                <c:pt idx="16">
                  <c:v>3.09</c:v>
                </c:pt>
                <c:pt idx="17">
                  <c:v>3.09</c:v>
                </c:pt>
                <c:pt idx="18">
                  <c:v>3.09</c:v>
                </c:pt>
                <c:pt idx="19">
                  <c:v>3.09</c:v>
                </c:pt>
                <c:pt idx="20">
                  <c:v>3.09</c:v>
                </c:pt>
                <c:pt idx="21">
                  <c:v>3.09</c:v>
                </c:pt>
                <c:pt idx="22">
                  <c:v>3.09</c:v>
                </c:pt>
                <c:pt idx="23">
                  <c:v>3.09</c:v>
                </c:pt>
                <c:pt idx="24">
                  <c:v>3.09</c:v>
                </c:pt>
                <c:pt idx="25" formatCode="0,00">
                  <c:v>3.09</c:v>
                </c:pt>
                <c:pt idx="26">
                  <c:v>3.09</c:v>
                </c:pt>
                <c:pt idx="27">
                  <c:v>3.09</c:v>
                </c:pt>
                <c:pt idx="28">
                  <c:v>3.09</c:v>
                </c:pt>
                <c:pt idx="29">
                  <c:v>3.09</c:v>
                </c:pt>
                <c:pt idx="30">
                  <c:v>3.09</c:v>
                </c:pt>
                <c:pt idx="31">
                  <c:v>3.09</c:v>
                </c:pt>
                <c:pt idx="32">
                  <c:v>3.09</c:v>
                </c:pt>
                <c:pt idx="33">
                  <c:v>3.09</c:v>
                </c:pt>
                <c:pt idx="34">
                  <c:v>3.09</c:v>
                </c:pt>
                <c:pt idx="35">
                  <c:v>3.09</c:v>
                </c:pt>
                <c:pt idx="36">
                  <c:v>3.09</c:v>
                </c:pt>
                <c:pt idx="37">
                  <c:v>3.09</c:v>
                </c:pt>
                <c:pt idx="38">
                  <c:v>3.09</c:v>
                </c:pt>
                <c:pt idx="39">
                  <c:v>3.09</c:v>
                </c:pt>
                <c:pt idx="40">
                  <c:v>3.09</c:v>
                </c:pt>
                <c:pt idx="41">
                  <c:v>3.09</c:v>
                </c:pt>
                <c:pt idx="42">
                  <c:v>3.09</c:v>
                </c:pt>
                <c:pt idx="43">
                  <c:v>3.09</c:v>
                </c:pt>
                <c:pt idx="44">
                  <c:v>3.09</c:v>
                </c:pt>
                <c:pt idx="45" formatCode="0,00">
                  <c:v>3.09</c:v>
                </c:pt>
                <c:pt idx="46">
                  <c:v>3.09</c:v>
                </c:pt>
                <c:pt idx="47">
                  <c:v>3.09</c:v>
                </c:pt>
                <c:pt idx="48">
                  <c:v>3.09</c:v>
                </c:pt>
                <c:pt idx="49">
                  <c:v>3.09</c:v>
                </c:pt>
                <c:pt idx="50">
                  <c:v>3.09</c:v>
                </c:pt>
                <c:pt idx="51">
                  <c:v>3.09</c:v>
                </c:pt>
                <c:pt idx="52">
                  <c:v>3.09</c:v>
                </c:pt>
                <c:pt idx="53">
                  <c:v>3.09</c:v>
                </c:pt>
                <c:pt idx="54">
                  <c:v>3.09</c:v>
                </c:pt>
                <c:pt idx="55">
                  <c:v>3.09</c:v>
                </c:pt>
                <c:pt idx="56">
                  <c:v>3.09</c:v>
                </c:pt>
                <c:pt idx="57">
                  <c:v>3.09</c:v>
                </c:pt>
                <c:pt idx="58">
                  <c:v>3.09</c:v>
                </c:pt>
                <c:pt idx="59">
                  <c:v>3.09</c:v>
                </c:pt>
                <c:pt idx="60">
                  <c:v>3.09</c:v>
                </c:pt>
                <c:pt idx="61">
                  <c:v>3.09</c:v>
                </c:pt>
                <c:pt idx="62">
                  <c:v>3.09</c:v>
                </c:pt>
                <c:pt idx="63">
                  <c:v>3.09</c:v>
                </c:pt>
                <c:pt idx="64">
                  <c:v>3.09</c:v>
                </c:pt>
                <c:pt idx="65" formatCode="0,00">
                  <c:v>3.09</c:v>
                </c:pt>
                <c:pt idx="66">
                  <c:v>3.09</c:v>
                </c:pt>
                <c:pt idx="67">
                  <c:v>3.09</c:v>
                </c:pt>
                <c:pt idx="68">
                  <c:v>3.09</c:v>
                </c:pt>
                <c:pt idx="69">
                  <c:v>3.09</c:v>
                </c:pt>
                <c:pt idx="70">
                  <c:v>3.09</c:v>
                </c:pt>
                <c:pt idx="71">
                  <c:v>3.09</c:v>
                </c:pt>
                <c:pt idx="72">
                  <c:v>3.09</c:v>
                </c:pt>
                <c:pt idx="73">
                  <c:v>3.09</c:v>
                </c:pt>
                <c:pt idx="74">
                  <c:v>3.09</c:v>
                </c:pt>
                <c:pt idx="75">
                  <c:v>3.09</c:v>
                </c:pt>
                <c:pt idx="76">
                  <c:v>3.09</c:v>
                </c:pt>
                <c:pt idx="77">
                  <c:v>3.09</c:v>
                </c:pt>
                <c:pt idx="78">
                  <c:v>3.09</c:v>
                </c:pt>
                <c:pt idx="79">
                  <c:v>3.09</c:v>
                </c:pt>
                <c:pt idx="80">
                  <c:v>3.09</c:v>
                </c:pt>
                <c:pt idx="81">
                  <c:v>3.09</c:v>
                </c:pt>
                <c:pt idx="82" formatCode="0,00">
                  <c:v>3.09</c:v>
                </c:pt>
                <c:pt idx="83">
                  <c:v>3.09</c:v>
                </c:pt>
                <c:pt idx="84">
                  <c:v>3.09</c:v>
                </c:pt>
                <c:pt idx="85">
                  <c:v>3.09</c:v>
                </c:pt>
                <c:pt idx="86">
                  <c:v>3.09</c:v>
                </c:pt>
                <c:pt idx="87">
                  <c:v>3.09</c:v>
                </c:pt>
                <c:pt idx="88">
                  <c:v>3.09</c:v>
                </c:pt>
                <c:pt idx="89">
                  <c:v>3.09</c:v>
                </c:pt>
                <c:pt idx="90">
                  <c:v>3.09</c:v>
                </c:pt>
                <c:pt idx="91">
                  <c:v>3.09</c:v>
                </c:pt>
                <c:pt idx="92">
                  <c:v>3.09</c:v>
                </c:pt>
                <c:pt idx="93">
                  <c:v>3.09</c:v>
                </c:pt>
                <c:pt idx="94">
                  <c:v>3.09</c:v>
                </c:pt>
                <c:pt idx="95">
                  <c:v>3.09</c:v>
                </c:pt>
                <c:pt idx="96">
                  <c:v>3.09</c:v>
                </c:pt>
                <c:pt idx="97">
                  <c:v>3.09</c:v>
                </c:pt>
                <c:pt idx="98">
                  <c:v>3.09</c:v>
                </c:pt>
                <c:pt idx="99">
                  <c:v>3.09</c:v>
                </c:pt>
                <c:pt idx="100">
                  <c:v>3.09</c:v>
                </c:pt>
                <c:pt idx="101">
                  <c:v>3.09</c:v>
                </c:pt>
                <c:pt idx="102">
                  <c:v>3.09</c:v>
                </c:pt>
                <c:pt idx="103">
                  <c:v>3.09</c:v>
                </c:pt>
                <c:pt idx="104">
                  <c:v>3.09</c:v>
                </c:pt>
                <c:pt idx="105">
                  <c:v>3.09</c:v>
                </c:pt>
                <c:pt idx="106">
                  <c:v>3.09</c:v>
                </c:pt>
                <c:pt idx="107">
                  <c:v>3.09</c:v>
                </c:pt>
                <c:pt idx="108">
                  <c:v>3.09</c:v>
                </c:pt>
                <c:pt idx="109">
                  <c:v>3.09</c:v>
                </c:pt>
                <c:pt idx="110">
                  <c:v>3.09</c:v>
                </c:pt>
                <c:pt idx="111">
                  <c:v>3.09</c:v>
                </c:pt>
                <c:pt idx="112">
                  <c:v>3.09</c:v>
                </c:pt>
                <c:pt idx="113">
                  <c:v>3.09</c:v>
                </c:pt>
                <c:pt idx="114" formatCode="0,00">
                  <c:v>3.09</c:v>
                </c:pt>
                <c:pt idx="115">
                  <c:v>3.09</c:v>
                </c:pt>
                <c:pt idx="116">
                  <c:v>3.09</c:v>
                </c:pt>
                <c:pt idx="117">
                  <c:v>3.09</c:v>
                </c:pt>
                <c:pt idx="118">
                  <c:v>3.09</c:v>
                </c:pt>
                <c:pt idx="119">
                  <c:v>3.09</c:v>
                </c:pt>
                <c:pt idx="120">
                  <c:v>3.09</c:v>
                </c:pt>
                <c:pt idx="121">
                  <c:v>3.09</c:v>
                </c:pt>
                <c:pt idx="122">
                  <c:v>3.09</c:v>
                </c:pt>
                <c:pt idx="123">
                  <c:v>3.09</c:v>
                </c:pt>
                <c:pt idx="124">
                  <c:v>3.09</c:v>
                </c:pt>
                <c:pt idx="125">
                  <c:v>3.09</c:v>
                </c:pt>
              </c:numCache>
            </c:numRef>
          </c:val>
          <c:smooth val="0"/>
        </c:ser>
        <c:ser>
          <c:idx val="7"/>
          <c:order val="9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'Биология-9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МБОУ СШ № 8 "Созидание"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МАОУ Гимназия № 11</c:v>
                </c:pt>
                <c:pt idx="30">
                  <c:v>МАОУ СШ № 148</c:v>
                </c:pt>
                <c:pt idx="31">
                  <c:v>МБОУ Гимназия № 7</c:v>
                </c:pt>
                <c:pt idx="32">
                  <c:v>МБОУ Лицей № 3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30</c:v>
                </c:pt>
                <c:pt idx="48">
                  <c:v>МБОУ СШ № 133 </c:v>
                </c:pt>
                <c:pt idx="49">
                  <c:v>МБОУ СШ № 21</c:v>
                </c:pt>
                <c:pt idx="50">
                  <c:v>МАОУ "КУГ № 1 - Универс" 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3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121</c:v>
                </c:pt>
                <c:pt idx="85">
                  <c:v>МАОУ СШ № 143</c:v>
                </c:pt>
                <c:pt idx="86">
                  <c:v>МАОУ СШ № 149</c:v>
                </c:pt>
                <c:pt idx="87">
                  <c:v>МБОУ СШ № 56</c:v>
                </c:pt>
                <c:pt idx="88">
                  <c:v>МБОУ СШ № 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МАОУ СШ № 151</c:v>
                </c:pt>
                <c:pt idx="92">
                  <c:v>МБОУ СШ № 5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150</c:v>
                </c:pt>
                <c:pt idx="98">
                  <c:v>МАОУ СШ № 154</c:v>
                </c:pt>
                <c:pt idx="99">
                  <c:v>МБОУ СШ № 115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МАОУ СШ "Комплекс Покровский"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МБОУ Гимназия  № 16</c:v>
                </c:pt>
                <c:pt idx="119">
                  <c:v>МБОУ Гимназия № 12 "М и Т"</c:v>
                </c:pt>
                <c:pt idx="120">
                  <c:v>МБОУ Лицей № 2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'Биология-9 диаграмма'!$T$5:$T$130</c:f>
              <c:numCache>
                <c:formatCode>0,00</c:formatCode>
                <c:ptCount val="126"/>
                <c:pt idx="0">
                  <c:v>3.45</c:v>
                </c:pt>
                <c:pt idx="1">
                  <c:v>3.0850000000000004</c:v>
                </c:pt>
                <c:pt idx="2">
                  <c:v>3.17</c:v>
                </c:pt>
                <c:pt idx="3">
                  <c:v>3.15</c:v>
                </c:pt>
                <c:pt idx="4">
                  <c:v>3.08</c:v>
                </c:pt>
                <c:pt idx="5">
                  <c:v>3.2</c:v>
                </c:pt>
                <c:pt idx="6">
                  <c:v>2.88</c:v>
                </c:pt>
                <c:pt idx="7">
                  <c:v>3.19</c:v>
                </c:pt>
                <c:pt idx="8">
                  <c:v>3.1</c:v>
                </c:pt>
                <c:pt idx="9">
                  <c:v>2.91</c:v>
                </c:pt>
                <c:pt idx="10">
                  <c:v>2.9457142857142862</c:v>
                </c:pt>
                <c:pt idx="11">
                  <c:v>3.13</c:v>
                </c:pt>
                <c:pt idx="12">
                  <c:v>3.14</c:v>
                </c:pt>
                <c:pt idx="13">
                  <c:v>3</c:v>
                </c:pt>
                <c:pt idx="14">
                  <c:v>3.26</c:v>
                </c:pt>
                <c:pt idx="15">
                  <c:v>3.38</c:v>
                </c:pt>
                <c:pt idx="16">
                  <c:v>2.83</c:v>
                </c:pt>
                <c:pt idx="17">
                  <c:v>3.13</c:v>
                </c:pt>
                <c:pt idx="18">
                  <c:v>2.71</c:v>
                </c:pt>
                <c:pt idx="19">
                  <c:v>2.39</c:v>
                </c:pt>
                <c:pt idx="20">
                  <c:v>2.89</c:v>
                </c:pt>
                <c:pt idx="21">
                  <c:v>3.33</c:v>
                </c:pt>
                <c:pt idx="22">
                  <c:v>2.64</c:v>
                </c:pt>
                <c:pt idx="23">
                  <c:v>2.5</c:v>
                </c:pt>
                <c:pt idx="24">
                  <c:v>2.91</c:v>
                </c:pt>
                <c:pt idx="25">
                  <c:v>3.0300000000000002</c:v>
                </c:pt>
                <c:pt idx="26">
                  <c:v>3.24</c:v>
                </c:pt>
                <c:pt idx="27">
                  <c:v>3</c:v>
                </c:pt>
                <c:pt idx="28">
                  <c:v>2.83</c:v>
                </c:pt>
                <c:pt idx="29">
                  <c:v>3.25</c:v>
                </c:pt>
                <c:pt idx="30">
                  <c:v>3.33</c:v>
                </c:pt>
                <c:pt idx="31">
                  <c:v>3.38</c:v>
                </c:pt>
                <c:pt idx="32">
                  <c:v>3.35</c:v>
                </c:pt>
                <c:pt idx="33">
                  <c:v>2.75</c:v>
                </c:pt>
                <c:pt idx="34">
                  <c:v>2.5</c:v>
                </c:pt>
                <c:pt idx="35">
                  <c:v>3.14</c:v>
                </c:pt>
                <c:pt idx="36">
                  <c:v>2.86</c:v>
                </c:pt>
                <c:pt idx="37">
                  <c:v>2.7</c:v>
                </c:pt>
                <c:pt idx="38">
                  <c:v>2.94</c:v>
                </c:pt>
                <c:pt idx="39">
                  <c:v>3.67</c:v>
                </c:pt>
                <c:pt idx="40">
                  <c:v>2.61</c:v>
                </c:pt>
                <c:pt idx="41">
                  <c:v>3</c:v>
                </c:pt>
                <c:pt idx="42">
                  <c:v>3</c:v>
                </c:pt>
                <c:pt idx="43">
                  <c:v>2.67</c:v>
                </c:pt>
                <c:pt idx="44">
                  <c:v>3.35</c:v>
                </c:pt>
                <c:pt idx="45">
                  <c:v>3.1315789473684212</c:v>
                </c:pt>
                <c:pt idx="46">
                  <c:v>3.15</c:v>
                </c:pt>
                <c:pt idx="47">
                  <c:v>3</c:v>
                </c:pt>
                <c:pt idx="48">
                  <c:v>2.79</c:v>
                </c:pt>
                <c:pt idx="49">
                  <c:v>2.96</c:v>
                </c:pt>
                <c:pt idx="50">
                  <c:v>3.33</c:v>
                </c:pt>
                <c:pt idx="51">
                  <c:v>2.82</c:v>
                </c:pt>
                <c:pt idx="52">
                  <c:v>3.41</c:v>
                </c:pt>
                <c:pt idx="53">
                  <c:v>3.67</c:v>
                </c:pt>
                <c:pt idx="54">
                  <c:v>3.14</c:v>
                </c:pt>
                <c:pt idx="55">
                  <c:v>2.89</c:v>
                </c:pt>
                <c:pt idx="56">
                  <c:v>3.26</c:v>
                </c:pt>
                <c:pt idx="57">
                  <c:v>3.33</c:v>
                </c:pt>
                <c:pt idx="58">
                  <c:v>2.83</c:v>
                </c:pt>
                <c:pt idx="59">
                  <c:v>2.9</c:v>
                </c:pt>
                <c:pt idx="60">
                  <c:v>2.67</c:v>
                </c:pt>
                <c:pt idx="61">
                  <c:v>3.25</c:v>
                </c:pt>
                <c:pt idx="62">
                  <c:v>2.89</c:v>
                </c:pt>
                <c:pt idx="63">
                  <c:v>3.38</c:v>
                </c:pt>
                <c:pt idx="64">
                  <c:v>3.83</c:v>
                </c:pt>
                <c:pt idx="65">
                  <c:v>3.09</c:v>
                </c:pt>
                <c:pt idx="66">
                  <c:v>3.65</c:v>
                </c:pt>
                <c:pt idx="67">
                  <c:v>2.8</c:v>
                </c:pt>
                <c:pt idx="68">
                  <c:v>3.5</c:v>
                </c:pt>
                <c:pt idx="69">
                  <c:v>3.78</c:v>
                </c:pt>
                <c:pt idx="70">
                  <c:v>3.25</c:v>
                </c:pt>
                <c:pt idx="71">
                  <c:v>3.19</c:v>
                </c:pt>
                <c:pt idx="72">
                  <c:v>2.94</c:v>
                </c:pt>
                <c:pt idx="73">
                  <c:v>2.38</c:v>
                </c:pt>
                <c:pt idx="74">
                  <c:v>2.87</c:v>
                </c:pt>
                <c:pt idx="75">
                  <c:v>3.25</c:v>
                </c:pt>
                <c:pt idx="76">
                  <c:v>3</c:v>
                </c:pt>
                <c:pt idx="77">
                  <c:v>2.73</c:v>
                </c:pt>
                <c:pt idx="78">
                  <c:v>2.78</c:v>
                </c:pt>
                <c:pt idx="79">
                  <c:v>2.79</c:v>
                </c:pt>
                <c:pt idx="80">
                  <c:v>3.4</c:v>
                </c:pt>
                <c:pt idx="81">
                  <c:v>3.13</c:v>
                </c:pt>
                <c:pt idx="82">
                  <c:v>3.1193103448275861</c:v>
                </c:pt>
                <c:pt idx="83">
                  <c:v>3.17</c:v>
                </c:pt>
                <c:pt idx="84">
                  <c:v>2.75</c:v>
                </c:pt>
                <c:pt idx="85">
                  <c:v>3.36</c:v>
                </c:pt>
                <c:pt idx="86">
                  <c:v>3.27</c:v>
                </c:pt>
                <c:pt idx="87">
                  <c:v>2.93</c:v>
                </c:pt>
                <c:pt idx="88">
                  <c:v>3</c:v>
                </c:pt>
                <c:pt idx="89">
                  <c:v>3.23</c:v>
                </c:pt>
                <c:pt idx="90">
                  <c:v>3.61</c:v>
                </c:pt>
                <c:pt idx="91">
                  <c:v>3.16</c:v>
                </c:pt>
                <c:pt idx="92">
                  <c:v>2.93</c:v>
                </c:pt>
                <c:pt idx="93">
                  <c:v>2.54</c:v>
                </c:pt>
                <c:pt idx="94">
                  <c:v>2.75</c:v>
                </c:pt>
                <c:pt idx="96">
                  <c:v>3</c:v>
                </c:pt>
                <c:pt idx="97">
                  <c:v>3.29</c:v>
                </c:pt>
                <c:pt idx="99">
                  <c:v>2.87</c:v>
                </c:pt>
                <c:pt idx="100">
                  <c:v>2.96</c:v>
                </c:pt>
                <c:pt idx="101">
                  <c:v>3.13</c:v>
                </c:pt>
                <c:pt idx="102">
                  <c:v>2.94</c:v>
                </c:pt>
                <c:pt idx="103">
                  <c:v>3.06</c:v>
                </c:pt>
                <c:pt idx="104">
                  <c:v>3.17</c:v>
                </c:pt>
                <c:pt idx="105">
                  <c:v>3</c:v>
                </c:pt>
                <c:pt idx="106">
                  <c:v>3.55</c:v>
                </c:pt>
                <c:pt idx="107">
                  <c:v>3.11</c:v>
                </c:pt>
                <c:pt idx="108">
                  <c:v>3.16</c:v>
                </c:pt>
                <c:pt idx="109">
                  <c:v>3.36</c:v>
                </c:pt>
                <c:pt idx="110">
                  <c:v>3.06</c:v>
                </c:pt>
                <c:pt idx="111">
                  <c:v>3.07</c:v>
                </c:pt>
                <c:pt idx="112">
                  <c:v>3.38</c:v>
                </c:pt>
                <c:pt idx="113">
                  <c:v>3.65</c:v>
                </c:pt>
                <c:pt idx="114">
                  <c:v>3.3190000000000004</c:v>
                </c:pt>
                <c:pt idx="115">
                  <c:v>3.5</c:v>
                </c:pt>
                <c:pt idx="117">
                  <c:v>4</c:v>
                </c:pt>
                <c:pt idx="118">
                  <c:v>3.2</c:v>
                </c:pt>
                <c:pt idx="119">
                  <c:v>3</c:v>
                </c:pt>
                <c:pt idx="120">
                  <c:v>3.53</c:v>
                </c:pt>
                <c:pt idx="121">
                  <c:v>3.64</c:v>
                </c:pt>
                <c:pt idx="122">
                  <c:v>3.21</c:v>
                </c:pt>
                <c:pt idx="123">
                  <c:v>2.82</c:v>
                </c:pt>
                <c:pt idx="124">
                  <c:v>3.6</c:v>
                </c:pt>
                <c:pt idx="125">
                  <c:v>2.69</c:v>
                </c:pt>
              </c:numCache>
            </c:numRef>
          </c:val>
          <c:smooth val="0"/>
        </c:ser>
        <c:ser>
          <c:idx val="8"/>
          <c:order val="10"/>
          <c:tx>
            <c:v>2015 ср. балл по городу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'Биология-9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МБОУ СШ № 8 "Созидание"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МАОУ Гимназия № 11</c:v>
                </c:pt>
                <c:pt idx="30">
                  <c:v>МАОУ СШ № 148</c:v>
                </c:pt>
                <c:pt idx="31">
                  <c:v>МБОУ Гимназия № 7</c:v>
                </c:pt>
                <c:pt idx="32">
                  <c:v>МБОУ Лицей № 3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30</c:v>
                </c:pt>
                <c:pt idx="48">
                  <c:v>МБОУ СШ № 133 </c:v>
                </c:pt>
                <c:pt idx="49">
                  <c:v>МБОУ СШ № 21</c:v>
                </c:pt>
                <c:pt idx="50">
                  <c:v>МАОУ "КУГ № 1 - Универс" 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3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121</c:v>
                </c:pt>
                <c:pt idx="85">
                  <c:v>МАОУ СШ № 143</c:v>
                </c:pt>
                <c:pt idx="86">
                  <c:v>МАОУ СШ № 149</c:v>
                </c:pt>
                <c:pt idx="87">
                  <c:v>МБОУ СШ № 56</c:v>
                </c:pt>
                <c:pt idx="88">
                  <c:v>МБОУ СШ № 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МАОУ СШ № 151</c:v>
                </c:pt>
                <c:pt idx="92">
                  <c:v>МБОУ СШ № 5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150</c:v>
                </c:pt>
                <c:pt idx="98">
                  <c:v>МАОУ СШ № 154</c:v>
                </c:pt>
                <c:pt idx="99">
                  <c:v>МБОУ СШ № 115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МАОУ СШ "Комплекс Покровский"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МБОУ Гимназия  № 16</c:v>
                </c:pt>
                <c:pt idx="119">
                  <c:v>МБОУ Гимназия № 12 "М и Т"</c:v>
                </c:pt>
                <c:pt idx="120">
                  <c:v>МБОУ Лицей № 2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'Биология-9 диаграмма'!$Y$5:$Y$130</c:f>
              <c:numCache>
                <c:formatCode>Основной</c:formatCode>
                <c:ptCount val="126"/>
                <c:pt idx="0">
                  <c:v>3.89</c:v>
                </c:pt>
                <c:pt idx="1">
                  <c:v>3.89</c:v>
                </c:pt>
                <c:pt idx="2">
                  <c:v>3.89</c:v>
                </c:pt>
                <c:pt idx="3">
                  <c:v>3.89</c:v>
                </c:pt>
                <c:pt idx="4">
                  <c:v>3.89</c:v>
                </c:pt>
                <c:pt idx="5">
                  <c:v>3.89</c:v>
                </c:pt>
                <c:pt idx="6">
                  <c:v>3.89</c:v>
                </c:pt>
                <c:pt idx="7">
                  <c:v>3.89</c:v>
                </c:pt>
                <c:pt idx="8">
                  <c:v>3.89</c:v>
                </c:pt>
                <c:pt idx="9">
                  <c:v>3.89</c:v>
                </c:pt>
                <c:pt idx="10" formatCode="0,00">
                  <c:v>3.89</c:v>
                </c:pt>
                <c:pt idx="11">
                  <c:v>3.89</c:v>
                </c:pt>
                <c:pt idx="12">
                  <c:v>3.89</c:v>
                </c:pt>
                <c:pt idx="13">
                  <c:v>3.89</c:v>
                </c:pt>
                <c:pt idx="14">
                  <c:v>3.89</c:v>
                </c:pt>
                <c:pt idx="15">
                  <c:v>3.89</c:v>
                </c:pt>
                <c:pt idx="16">
                  <c:v>3.89</c:v>
                </c:pt>
                <c:pt idx="17">
                  <c:v>3.89</c:v>
                </c:pt>
                <c:pt idx="18">
                  <c:v>3.89</c:v>
                </c:pt>
                <c:pt idx="19">
                  <c:v>3.89</c:v>
                </c:pt>
                <c:pt idx="20">
                  <c:v>3.89</c:v>
                </c:pt>
                <c:pt idx="21">
                  <c:v>3.89</c:v>
                </c:pt>
                <c:pt idx="22">
                  <c:v>3.89</c:v>
                </c:pt>
                <c:pt idx="23">
                  <c:v>3.89</c:v>
                </c:pt>
                <c:pt idx="24">
                  <c:v>3.89</c:v>
                </c:pt>
                <c:pt idx="25" formatCode="0,00">
                  <c:v>3.89</c:v>
                </c:pt>
                <c:pt idx="26">
                  <c:v>3.89</c:v>
                </c:pt>
                <c:pt idx="27">
                  <c:v>3.89</c:v>
                </c:pt>
                <c:pt idx="28">
                  <c:v>3.89</c:v>
                </c:pt>
                <c:pt idx="29">
                  <c:v>3.89</c:v>
                </c:pt>
                <c:pt idx="30">
                  <c:v>3.89</c:v>
                </c:pt>
                <c:pt idx="31">
                  <c:v>3.89</c:v>
                </c:pt>
                <c:pt idx="32">
                  <c:v>3.89</c:v>
                </c:pt>
                <c:pt idx="33">
                  <c:v>3.89</c:v>
                </c:pt>
                <c:pt idx="34">
                  <c:v>3.89</c:v>
                </c:pt>
                <c:pt idx="35">
                  <c:v>3.89</c:v>
                </c:pt>
                <c:pt idx="36">
                  <c:v>3.89</c:v>
                </c:pt>
                <c:pt idx="37">
                  <c:v>3.89</c:v>
                </c:pt>
                <c:pt idx="38">
                  <c:v>3.89</c:v>
                </c:pt>
                <c:pt idx="39">
                  <c:v>3.89</c:v>
                </c:pt>
                <c:pt idx="40">
                  <c:v>3.89</c:v>
                </c:pt>
                <c:pt idx="41">
                  <c:v>3.89</c:v>
                </c:pt>
                <c:pt idx="42">
                  <c:v>3.89</c:v>
                </c:pt>
                <c:pt idx="43">
                  <c:v>3.89</c:v>
                </c:pt>
                <c:pt idx="44">
                  <c:v>3.89</c:v>
                </c:pt>
                <c:pt idx="45" formatCode="0,00">
                  <c:v>3.89</c:v>
                </c:pt>
                <c:pt idx="46">
                  <c:v>3.89</c:v>
                </c:pt>
                <c:pt idx="47">
                  <c:v>3.89</c:v>
                </c:pt>
                <c:pt idx="48">
                  <c:v>3.89</c:v>
                </c:pt>
                <c:pt idx="49">
                  <c:v>3.89</c:v>
                </c:pt>
                <c:pt idx="50">
                  <c:v>3.89</c:v>
                </c:pt>
                <c:pt idx="51">
                  <c:v>3.89</c:v>
                </c:pt>
                <c:pt idx="52">
                  <c:v>3.89</c:v>
                </c:pt>
                <c:pt idx="53">
                  <c:v>3.89</c:v>
                </c:pt>
                <c:pt idx="54">
                  <c:v>3.89</c:v>
                </c:pt>
                <c:pt idx="55">
                  <c:v>3.89</c:v>
                </c:pt>
                <c:pt idx="56">
                  <c:v>3.89</c:v>
                </c:pt>
                <c:pt idx="57">
                  <c:v>3.89</c:v>
                </c:pt>
                <c:pt idx="58">
                  <c:v>3.89</c:v>
                </c:pt>
                <c:pt idx="59">
                  <c:v>3.89</c:v>
                </c:pt>
                <c:pt idx="60">
                  <c:v>3.89</c:v>
                </c:pt>
                <c:pt idx="61">
                  <c:v>3.89</c:v>
                </c:pt>
                <c:pt idx="62">
                  <c:v>3.89</c:v>
                </c:pt>
                <c:pt idx="63">
                  <c:v>3.89</c:v>
                </c:pt>
                <c:pt idx="64">
                  <c:v>3.89</c:v>
                </c:pt>
                <c:pt idx="65" formatCode="0,00">
                  <c:v>3.89</c:v>
                </c:pt>
                <c:pt idx="66">
                  <c:v>3.89</c:v>
                </c:pt>
                <c:pt idx="67">
                  <c:v>3.89</c:v>
                </c:pt>
                <c:pt idx="68">
                  <c:v>3.89</c:v>
                </c:pt>
                <c:pt idx="69">
                  <c:v>3.89</c:v>
                </c:pt>
                <c:pt idx="70">
                  <c:v>3.89</c:v>
                </c:pt>
                <c:pt idx="71">
                  <c:v>3.89</c:v>
                </c:pt>
                <c:pt idx="72">
                  <c:v>3.89</c:v>
                </c:pt>
                <c:pt idx="73">
                  <c:v>3.89</c:v>
                </c:pt>
                <c:pt idx="74">
                  <c:v>3.89</c:v>
                </c:pt>
                <c:pt idx="75">
                  <c:v>3.89</c:v>
                </c:pt>
                <c:pt idx="76">
                  <c:v>3.89</c:v>
                </c:pt>
                <c:pt idx="77">
                  <c:v>3.89</c:v>
                </c:pt>
                <c:pt idx="78">
                  <c:v>3.89</c:v>
                </c:pt>
                <c:pt idx="79">
                  <c:v>3.89</c:v>
                </c:pt>
                <c:pt idx="80">
                  <c:v>3.89</c:v>
                </c:pt>
                <c:pt idx="81">
                  <c:v>3.89</c:v>
                </c:pt>
                <c:pt idx="82" formatCode="0,00">
                  <c:v>3.89</c:v>
                </c:pt>
                <c:pt idx="83">
                  <c:v>3.89</c:v>
                </c:pt>
                <c:pt idx="84">
                  <c:v>3.89</c:v>
                </c:pt>
                <c:pt idx="85">
                  <c:v>3.89</c:v>
                </c:pt>
                <c:pt idx="86">
                  <c:v>3.89</c:v>
                </c:pt>
                <c:pt idx="87">
                  <c:v>3.89</c:v>
                </c:pt>
                <c:pt idx="88">
                  <c:v>3.89</c:v>
                </c:pt>
                <c:pt idx="89">
                  <c:v>3.89</c:v>
                </c:pt>
                <c:pt idx="90">
                  <c:v>3.89</c:v>
                </c:pt>
                <c:pt idx="91">
                  <c:v>3.89</c:v>
                </c:pt>
                <c:pt idx="92">
                  <c:v>3.89</c:v>
                </c:pt>
                <c:pt idx="93">
                  <c:v>3.89</c:v>
                </c:pt>
                <c:pt idx="94">
                  <c:v>3.89</c:v>
                </c:pt>
                <c:pt idx="95">
                  <c:v>3.89</c:v>
                </c:pt>
                <c:pt idx="96">
                  <c:v>3.89</c:v>
                </c:pt>
                <c:pt idx="97">
                  <c:v>3.89</c:v>
                </c:pt>
                <c:pt idx="98">
                  <c:v>3.89</c:v>
                </c:pt>
                <c:pt idx="99">
                  <c:v>3.89</c:v>
                </c:pt>
                <c:pt idx="100">
                  <c:v>3.89</c:v>
                </c:pt>
                <c:pt idx="101">
                  <c:v>3.89</c:v>
                </c:pt>
                <c:pt idx="102">
                  <c:v>3.89</c:v>
                </c:pt>
                <c:pt idx="103">
                  <c:v>3.89</c:v>
                </c:pt>
                <c:pt idx="104">
                  <c:v>3.89</c:v>
                </c:pt>
                <c:pt idx="105">
                  <c:v>3.89</c:v>
                </c:pt>
                <c:pt idx="106">
                  <c:v>3.89</c:v>
                </c:pt>
                <c:pt idx="107">
                  <c:v>3.89</c:v>
                </c:pt>
                <c:pt idx="108">
                  <c:v>3.89</c:v>
                </c:pt>
                <c:pt idx="109">
                  <c:v>3.89</c:v>
                </c:pt>
                <c:pt idx="110">
                  <c:v>3.89</c:v>
                </c:pt>
                <c:pt idx="111">
                  <c:v>3.89</c:v>
                </c:pt>
                <c:pt idx="112">
                  <c:v>3.89</c:v>
                </c:pt>
                <c:pt idx="113">
                  <c:v>3.89</c:v>
                </c:pt>
                <c:pt idx="114" formatCode="0,00">
                  <c:v>3.89</c:v>
                </c:pt>
                <c:pt idx="115">
                  <c:v>3.89</c:v>
                </c:pt>
                <c:pt idx="116">
                  <c:v>3.89</c:v>
                </c:pt>
                <c:pt idx="117">
                  <c:v>3.89</c:v>
                </c:pt>
                <c:pt idx="118">
                  <c:v>3.89</c:v>
                </c:pt>
                <c:pt idx="119">
                  <c:v>3.89</c:v>
                </c:pt>
                <c:pt idx="120">
                  <c:v>3.89</c:v>
                </c:pt>
                <c:pt idx="121">
                  <c:v>3.89</c:v>
                </c:pt>
                <c:pt idx="122">
                  <c:v>3.89</c:v>
                </c:pt>
                <c:pt idx="123">
                  <c:v>3.89</c:v>
                </c:pt>
                <c:pt idx="124">
                  <c:v>3.89</c:v>
                </c:pt>
                <c:pt idx="125">
                  <c:v>3.89</c:v>
                </c:pt>
              </c:numCache>
            </c:numRef>
          </c:val>
          <c:smooth val="0"/>
        </c:ser>
        <c:ser>
          <c:idx val="9"/>
          <c:order val="11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'Биология-9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 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МАОУ Гимназия № 9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МБОУ СШ № 8 "Созидание"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Лицей № 12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МАОУ Гимназия № 11</c:v>
                </c:pt>
                <c:pt idx="30">
                  <c:v>МАОУ СШ № 148</c:v>
                </c:pt>
                <c:pt idx="31">
                  <c:v>МБОУ Гимназия № 7</c:v>
                </c:pt>
                <c:pt idx="32">
                  <c:v>МБОУ Лицей № 3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30</c:v>
                </c:pt>
                <c:pt idx="48">
                  <c:v>МБОУ СШ № 133 </c:v>
                </c:pt>
                <c:pt idx="49">
                  <c:v>МБОУ СШ № 21</c:v>
                </c:pt>
                <c:pt idx="50">
                  <c:v>МАОУ "КУГ № 1 - Универс" 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Гимназия № 3</c:v>
                </c:pt>
                <c:pt idx="54">
                  <c:v>МБОУ Лицей № 10</c:v>
                </c:pt>
                <c:pt idx="55">
                  <c:v>МБОУ Лицей № 8</c:v>
                </c:pt>
                <c:pt idx="56">
                  <c:v>МБОУ СШ № 3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 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121</c:v>
                </c:pt>
                <c:pt idx="85">
                  <c:v>МАОУ СШ № 143</c:v>
                </c:pt>
                <c:pt idx="86">
                  <c:v>МАОУ СШ № 149</c:v>
                </c:pt>
                <c:pt idx="87">
                  <c:v>МБОУ СШ № 56</c:v>
                </c:pt>
                <c:pt idx="88">
                  <c:v>МБОУ СШ № 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МАОУ СШ № 151</c:v>
                </c:pt>
                <c:pt idx="92">
                  <c:v>МБОУ СШ № 5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150</c:v>
                </c:pt>
                <c:pt idx="98">
                  <c:v>МАОУ СШ № 154</c:v>
                </c:pt>
                <c:pt idx="99">
                  <c:v>МБОУ СШ № 115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МАОУ СШ "Комплекс Покровский"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МБОУ Гимназия  № 16</c:v>
                </c:pt>
                <c:pt idx="119">
                  <c:v>МБОУ Гимназия № 12 "М и Т"</c:v>
                </c:pt>
                <c:pt idx="120">
                  <c:v>МБОУ Лицей № 2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'Биология-9 диаграмма'!$X$5:$X$130</c:f>
              <c:numCache>
                <c:formatCode>Основной</c:formatCode>
                <c:ptCount val="126"/>
                <c:pt idx="1">
                  <c:v>3.95</c:v>
                </c:pt>
                <c:pt idx="3" formatCode="0,00">
                  <c:v>4.3</c:v>
                </c:pt>
                <c:pt idx="4" formatCode="0,00">
                  <c:v>4</c:v>
                </c:pt>
                <c:pt idx="6" formatCode="0,00">
                  <c:v>3.5</c:v>
                </c:pt>
                <c:pt idx="9" formatCode="0,00">
                  <c:v>4</c:v>
                </c:pt>
                <c:pt idx="10" formatCode="0,00">
                  <c:v>4.2</c:v>
                </c:pt>
                <c:pt idx="14" formatCode="0,00">
                  <c:v>5</c:v>
                </c:pt>
                <c:pt idx="15" formatCode="0,00">
                  <c:v>3.6</c:v>
                </c:pt>
                <c:pt idx="17" formatCode="0,00">
                  <c:v>4</c:v>
                </c:pt>
                <c:pt idx="25" formatCode="0,00">
                  <c:v>3.6749999999999998</c:v>
                </c:pt>
                <c:pt idx="29" formatCode="0,00">
                  <c:v>3</c:v>
                </c:pt>
                <c:pt idx="31" formatCode="0,00">
                  <c:v>4.2</c:v>
                </c:pt>
                <c:pt idx="32" formatCode="0,00">
                  <c:v>4</c:v>
                </c:pt>
                <c:pt idx="40" formatCode="0,00">
                  <c:v>3.5</c:v>
                </c:pt>
                <c:pt idx="45" formatCode="0,00">
                  <c:v>3.8624999999999998</c:v>
                </c:pt>
                <c:pt idx="46" formatCode="0,00">
                  <c:v>3.7</c:v>
                </c:pt>
                <c:pt idx="50" formatCode="0,00">
                  <c:v>4</c:v>
                </c:pt>
                <c:pt idx="51" formatCode="0,00">
                  <c:v>4</c:v>
                </c:pt>
                <c:pt idx="53" formatCode="0,00">
                  <c:v>3.6</c:v>
                </c:pt>
                <c:pt idx="59" formatCode="0,00">
                  <c:v>4</c:v>
                </c:pt>
                <c:pt idx="61" formatCode="0,00">
                  <c:v>4</c:v>
                </c:pt>
                <c:pt idx="63" formatCode="0,00">
                  <c:v>3.5</c:v>
                </c:pt>
                <c:pt idx="64" formatCode="0,00">
                  <c:v>4.0999999999999996</c:v>
                </c:pt>
                <c:pt idx="65" formatCode="0,00">
                  <c:v>3.9</c:v>
                </c:pt>
                <c:pt idx="68" formatCode="0,00">
                  <c:v>4</c:v>
                </c:pt>
                <c:pt idx="71" formatCode="0,00">
                  <c:v>4</c:v>
                </c:pt>
                <c:pt idx="76" formatCode="0,00">
                  <c:v>3.7</c:v>
                </c:pt>
                <c:pt idx="82" formatCode="0,00">
                  <c:v>3.6666666666666665</c:v>
                </c:pt>
                <c:pt idx="91" formatCode="0,00">
                  <c:v>3</c:v>
                </c:pt>
                <c:pt idx="92" formatCode="0,00">
                  <c:v>4</c:v>
                </c:pt>
                <c:pt idx="104" formatCode="0,00">
                  <c:v>4</c:v>
                </c:pt>
                <c:pt idx="114" formatCode="0,00">
                  <c:v>3.9</c:v>
                </c:pt>
                <c:pt idx="118" formatCode="0,00">
                  <c:v>4</c:v>
                </c:pt>
                <c:pt idx="121" formatCode="0,00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53088"/>
        <c:axId val="86154624"/>
      </c:lineChart>
      <c:catAx>
        <c:axId val="8615308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154624"/>
        <c:crosses val="autoZero"/>
        <c:auto val="1"/>
        <c:lblAlgn val="ctr"/>
        <c:lblOffset val="100"/>
        <c:noMultiLvlLbl val="0"/>
      </c:catAx>
      <c:valAx>
        <c:axId val="86154624"/>
        <c:scaling>
          <c:orientation val="minMax"/>
          <c:max val="5"/>
          <c:min val="1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15308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521636270247992"/>
          <c:y val="1.3309828808712348E-2"/>
          <c:w val="0.76478364023309975"/>
          <c:h val="4.2812153222737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66146</xdr:rowOff>
    </xdr:from>
    <xdr:to>
      <xdr:col>36</xdr:col>
      <xdr:colOff>559595</xdr:colOff>
      <xdr:row>0</xdr:row>
      <xdr:rowOff>5119687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0.03187</cdr:x>
      <cdr:y>0.0644</cdr:y>
    </cdr:from>
    <cdr:to>
      <cdr:x>0.03216</cdr:x>
      <cdr:y>0.66877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86978" y="325427"/>
          <a:ext cx="6252" cy="305420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0.21613</cdr:x>
      <cdr:y>0.06021</cdr:y>
    </cdr:from>
    <cdr:to>
      <cdr:x>0.21732</cdr:x>
      <cdr:y>0.66038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659130" y="304274"/>
          <a:ext cx="25653" cy="30329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0.36975</cdr:x>
      <cdr:y>0.06193</cdr:y>
    </cdr:from>
    <cdr:to>
      <cdr:x>0.37227</cdr:x>
      <cdr:y>0.66457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 rot="16200000" flipH="1">
          <a:off x="6475209" y="1808559"/>
          <a:ext cx="3045466" cy="543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0.52619</cdr:x>
      <cdr:y>0.06708</cdr:y>
    </cdr:from>
    <cdr:to>
      <cdr:x>0.52679</cdr:x>
      <cdr:y>0.67924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rot="5400000">
          <a:off x="9802620" y="1879312"/>
          <a:ext cx="3093575" cy="129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0.6564</cdr:x>
      <cdr:y>0.06095</cdr:y>
    </cdr:from>
    <cdr:to>
      <cdr:x>0.65649</cdr:x>
      <cdr:y>0.66473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 rot="5400000">
          <a:off x="12625296" y="1832658"/>
          <a:ext cx="3051227" cy="19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0.90137</cdr:x>
      <cdr:y>0.06306</cdr:y>
    </cdr:from>
    <cdr:to>
      <cdr:x>0.90285</cdr:x>
      <cdr:y>0.66335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9430843" y="318676"/>
          <a:ext cx="31907" cy="30335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0.10015</cdr:x>
      <cdr:y>0.0596</cdr:y>
    </cdr:from>
    <cdr:to>
      <cdr:x>0.1018</cdr:x>
      <cdr:y>0.66335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2158845" y="301191"/>
          <a:ext cx="35569" cy="30510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71439</xdr:colOff>
      <xdr:row>0</xdr:row>
      <xdr:rowOff>78054</xdr:rowOff>
    </xdr:from>
    <xdr:to>
      <xdr:col>36</xdr:col>
      <xdr:colOff>571500</xdr:colOff>
      <xdr:row>0</xdr:row>
      <xdr:rowOff>5083969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0.03204</cdr:x>
      <cdr:y>0.06167</cdr:y>
    </cdr:from>
    <cdr:to>
      <cdr:x>0.03272</cdr:x>
      <cdr:y>0.66094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24397" y="308702"/>
          <a:ext cx="13247" cy="299991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0.21927</cdr:x>
      <cdr:y>0.07108</cdr:y>
    </cdr:from>
    <cdr:to>
      <cdr:x>0.21982</cdr:x>
      <cdr:y>0.65882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727564" y="355841"/>
          <a:ext cx="11859" cy="29421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0.37361</cdr:x>
      <cdr:y>0.06614</cdr:y>
    </cdr:from>
    <cdr:to>
      <cdr:x>0.37486</cdr:x>
      <cdr:y>0.66094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8055396" y="331112"/>
          <a:ext cx="26951" cy="29775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0.52957</cdr:x>
      <cdr:y>0.0671</cdr:y>
    </cdr:from>
    <cdr:to>
      <cdr:x>0.53017</cdr:x>
      <cdr:y>0.67926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rot="5400000">
          <a:off x="9892358" y="1861653"/>
          <a:ext cx="3064421" cy="129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0.66242</cdr:x>
      <cdr:y>0.06291</cdr:y>
    </cdr:from>
    <cdr:to>
      <cdr:x>0.66251</cdr:x>
      <cdr:y>0.66669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 rot="5400000">
          <a:off x="12772164" y="1825167"/>
          <a:ext cx="3022471" cy="19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0.90897</cdr:x>
      <cdr:y>0.06096</cdr:y>
    </cdr:from>
    <cdr:to>
      <cdr:x>0.91063</cdr:x>
      <cdr:y>0.66094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9598144" y="305161"/>
          <a:ext cx="35791" cy="30034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0.10224</cdr:x>
      <cdr:y>0.06686</cdr:y>
    </cdr:from>
    <cdr:to>
      <cdr:x>0.10387</cdr:x>
      <cdr:y>0.66517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2204386" y="334686"/>
          <a:ext cx="35144" cy="29950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2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2.85546875" customWidth="1"/>
    <col min="3" max="27" width="7.7109375" customWidth="1"/>
    <col min="28" max="28" width="9.140625" customWidth="1"/>
  </cols>
  <sheetData>
    <row r="1" spans="1:32" ht="409.5" customHeight="1" thickBot="1" x14ac:dyDescent="0.3"/>
    <row r="2" spans="1:32" ht="15" customHeight="1" x14ac:dyDescent="0.25">
      <c r="A2" s="803" t="s">
        <v>66</v>
      </c>
      <c r="B2" s="805" t="s">
        <v>128</v>
      </c>
      <c r="C2" s="807">
        <v>2020</v>
      </c>
      <c r="D2" s="808"/>
      <c r="E2" s="808"/>
      <c r="F2" s="809"/>
      <c r="G2" s="807">
        <v>2019</v>
      </c>
      <c r="H2" s="808"/>
      <c r="I2" s="808"/>
      <c r="J2" s="809"/>
      <c r="K2" s="807">
        <v>2018</v>
      </c>
      <c r="L2" s="808"/>
      <c r="M2" s="808"/>
      <c r="N2" s="809"/>
      <c r="O2" s="807">
        <v>2017</v>
      </c>
      <c r="P2" s="808"/>
      <c r="Q2" s="808"/>
      <c r="R2" s="809"/>
      <c r="S2" s="810">
        <v>2016</v>
      </c>
      <c r="T2" s="811"/>
      <c r="U2" s="811"/>
      <c r="V2" s="812"/>
      <c r="W2" s="810">
        <v>2015</v>
      </c>
      <c r="X2" s="811"/>
      <c r="Y2" s="811"/>
      <c r="Z2" s="812"/>
      <c r="AA2" s="801" t="s">
        <v>91</v>
      </c>
    </row>
    <row r="3" spans="1:32" ht="45" customHeight="1" thickBot="1" x14ac:dyDescent="0.3">
      <c r="A3" s="804"/>
      <c r="B3" s="806"/>
      <c r="C3" s="562" t="s">
        <v>84</v>
      </c>
      <c r="D3" s="161" t="s">
        <v>92</v>
      </c>
      <c r="E3" s="161" t="s">
        <v>93</v>
      </c>
      <c r="F3" s="563" t="s">
        <v>131</v>
      </c>
      <c r="G3" s="562" t="s">
        <v>84</v>
      </c>
      <c r="H3" s="161" t="s">
        <v>92</v>
      </c>
      <c r="I3" s="568" t="s">
        <v>93</v>
      </c>
      <c r="J3" s="563" t="s">
        <v>131</v>
      </c>
      <c r="K3" s="162" t="s">
        <v>84</v>
      </c>
      <c r="L3" s="161" t="s">
        <v>92</v>
      </c>
      <c r="M3" s="161" t="s">
        <v>93</v>
      </c>
      <c r="N3" s="163" t="s">
        <v>131</v>
      </c>
      <c r="O3" s="162" t="s">
        <v>84</v>
      </c>
      <c r="P3" s="161" t="s">
        <v>92</v>
      </c>
      <c r="Q3" s="161" t="s">
        <v>93</v>
      </c>
      <c r="R3" s="163" t="s">
        <v>131</v>
      </c>
      <c r="S3" s="162" t="s">
        <v>84</v>
      </c>
      <c r="T3" s="161" t="s">
        <v>92</v>
      </c>
      <c r="U3" s="161" t="s">
        <v>93</v>
      </c>
      <c r="V3" s="163" t="s">
        <v>131</v>
      </c>
      <c r="W3" s="162" t="s">
        <v>84</v>
      </c>
      <c r="X3" s="161" t="s">
        <v>92</v>
      </c>
      <c r="Y3" s="161" t="s">
        <v>93</v>
      </c>
      <c r="Z3" s="163" t="s">
        <v>131</v>
      </c>
      <c r="AA3" s="802"/>
    </row>
    <row r="4" spans="1:32" ht="15" customHeight="1" thickBot="1" x14ac:dyDescent="0.3">
      <c r="A4" s="368"/>
      <c r="B4" s="370" t="s">
        <v>136</v>
      </c>
      <c r="C4" s="948">
        <f>C5+C6+C15+C30+C50+C70+C87+C119</f>
        <v>1730</v>
      </c>
      <c r="D4" s="580">
        <f>AVERAGE(D5,D7:D14,D16:D29,D31:D49,D51:D69,D71:D86,D88:D118,D120:D130)</f>
        <v>3.1874823529411769</v>
      </c>
      <c r="E4" s="193">
        <v>3.58</v>
      </c>
      <c r="F4" s="557"/>
      <c r="G4" s="556">
        <f>G5+G6+G15+G30+G50+G70+G87+G119</f>
        <v>1920</v>
      </c>
      <c r="H4" s="580">
        <f>AVERAGE(H5,H7:H14,H16:H29,H31:H49,H51:H69,H71:H86,H88:H118,H120:H130)</f>
        <v>3.5400000000000005</v>
      </c>
      <c r="I4" s="564">
        <v>3.52</v>
      </c>
      <c r="J4" s="557"/>
      <c r="K4" s="371">
        <f>K5+K6+K15+K30+K50+K70+K87+K119</f>
        <v>1911</v>
      </c>
      <c r="L4" s="468">
        <f>AVERAGE(L5,L7:L14,L16:L29,L31:L49,L51:L69,L71:L86,L88:L118,L120:L130)</f>
        <v>3.5683775618362907</v>
      </c>
      <c r="M4" s="372">
        <f t="shared" ref="M4:M30" si="0">$L$132</f>
        <v>3.86</v>
      </c>
      <c r="N4" s="373"/>
      <c r="O4" s="371">
        <f>O5+O6+O15+O30+O50+O70+O87+O119</f>
        <v>1880</v>
      </c>
      <c r="P4" s="468">
        <f>AVERAGE(P5,P7:P14,P16:P29,P31:P49,P51:P69,P71:P86,P88:P118,P120:P130)</f>
        <v>3.4428695652173911</v>
      </c>
      <c r="Q4" s="372">
        <f t="shared" ref="Q4:Q30" si="1">$P$132</f>
        <v>3.45</v>
      </c>
      <c r="R4" s="374"/>
      <c r="S4" s="371">
        <f>S5+S6+S15+S30+S50+S70+S87+S119</f>
        <v>2148</v>
      </c>
      <c r="T4" s="468">
        <f>AVERAGE(T5,T7:T14,T16:T29,T31:T49,T51:T69,T71:T86,T88:T118,T120:T130)</f>
        <v>3.0993965517241375</v>
      </c>
      <c r="U4" s="468">
        <f t="shared" ref="U4:U30" si="2">$T$132</f>
        <v>3.09</v>
      </c>
      <c r="V4" s="373"/>
      <c r="W4" s="371">
        <f>W5+W6+W15+W30+W50+W70+W87+W119</f>
        <v>96</v>
      </c>
      <c r="X4" s="468">
        <f>AVERAGE(X5,X7:X14,X16:X29,X31:X49,X51:X69,X71:X86,X88:X118,X120:X130)</f>
        <v>3.8703703703703707</v>
      </c>
      <c r="Y4" s="468">
        <f t="shared" ref="Y4:Y30" si="3">$X$132</f>
        <v>3.89</v>
      </c>
      <c r="Z4" s="373"/>
      <c r="AA4" s="374"/>
      <c r="AC4" s="219"/>
      <c r="AD4" s="18" t="s">
        <v>86</v>
      </c>
    </row>
    <row r="5" spans="1:32" ht="15" customHeight="1" thickBot="1" x14ac:dyDescent="0.3">
      <c r="A5" s="369">
        <v>1</v>
      </c>
      <c r="B5" s="406" t="s">
        <v>28</v>
      </c>
      <c r="C5" s="897">
        <v>76</v>
      </c>
      <c r="D5" s="903">
        <v>4.1320000000000006</v>
      </c>
      <c r="E5" s="666">
        <v>3.58</v>
      </c>
      <c r="F5" s="667">
        <v>2</v>
      </c>
      <c r="G5" s="405">
        <v>28</v>
      </c>
      <c r="H5" s="306">
        <v>3.43</v>
      </c>
      <c r="I5" s="404">
        <v>3.52</v>
      </c>
      <c r="J5" s="430">
        <v>75</v>
      </c>
      <c r="K5" s="405">
        <v>7</v>
      </c>
      <c r="L5" s="306">
        <v>3.57</v>
      </c>
      <c r="M5" s="404">
        <v>3.86</v>
      </c>
      <c r="N5" s="430">
        <v>59</v>
      </c>
      <c r="O5" s="405">
        <v>15</v>
      </c>
      <c r="P5" s="408">
        <v>3.73</v>
      </c>
      <c r="Q5" s="409">
        <v>3.45</v>
      </c>
      <c r="R5" s="128">
        <v>22</v>
      </c>
      <c r="S5" s="440">
        <v>20</v>
      </c>
      <c r="T5" s="410">
        <v>3.45</v>
      </c>
      <c r="U5" s="317">
        <v>3.09</v>
      </c>
      <c r="V5" s="128">
        <v>15</v>
      </c>
      <c r="W5" s="445"/>
      <c r="X5" s="469"/>
      <c r="Y5" s="321">
        <v>3.89</v>
      </c>
      <c r="Z5" s="128">
        <v>28</v>
      </c>
      <c r="AA5" s="168">
        <f>Z5+V5+R5+N5+J5+F5</f>
        <v>201</v>
      </c>
      <c r="AC5" s="218"/>
      <c r="AD5" s="18" t="s">
        <v>87</v>
      </c>
    </row>
    <row r="6" spans="1:32" ht="15" customHeight="1" thickBot="1" x14ac:dyDescent="0.3">
      <c r="A6" s="368"/>
      <c r="B6" s="375" t="s">
        <v>137</v>
      </c>
      <c r="C6" s="558">
        <f>SUM(C7:C14)</f>
        <v>164</v>
      </c>
      <c r="D6" s="453">
        <f>AVERAGE(D7:D14)</f>
        <v>3.3435000000000001</v>
      </c>
      <c r="E6" s="195">
        <v>3.58</v>
      </c>
      <c r="F6" s="559"/>
      <c r="G6" s="558">
        <f>SUM(G7:G14)</f>
        <v>131</v>
      </c>
      <c r="H6" s="453">
        <f>AVERAGE(H7:H14)</f>
        <v>3.7787500000000001</v>
      </c>
      <c r="I6" s="565">
        <v>3.52</v>
      </c>
      <c r="J6" s="559"/>
      <c r="K6" s="376">
        <f>SUM(K7:K14)</f>
        <v>145</v>
      </c>
      <c r="L6" s="452">
        <f>AVERAGE(L7:L14)</f>
        <v>3.7565148944193063</v>
      </c>
      <c r="M6" s="202">
        <f t="shared" si="0"/>
        <v>3.86</v>
      </c>
      <c r="N6" s="377"/>
      <c r="O6" s="376">
        <f>SUM(O7:O14)</f>
        <v>125</v>
      </c>
      <c r="P6" s="452">
        <f>AVERAGE(P7:P14)</f>
        <v>3.4874999999999998</v>
      </c>
      <c r="Q6" s="202">
        <f t="shared" si="1"/>
        <v>3.45</v>
      </c>
      <c r="R6" s="378"/>
      <c r="S6" s="376">
        <f>SUM(S7:S14)</f>
        <v>171</v>
      </c>
      <c r="T6" s="452">
        <f>AVERAGE(T7:T14)</f>
        <v>3.085</v>
      </c>
      <c r="U6" s="452">
        <f t="shared" si="2"/>
        <v>3.09</v>
      </c>
      <c r="V6" s="377"/>
      <c r="W6" s="376">
        <f>SUM(W7:W14)</f>
        <v>9</v>
      </c>
      <c r="X6" s="202">
        <f>AVERAGE(X7:X14)</f>
        <v>3.95</v>
      </c>
      <c r="Y6" s="452">
        <f t="shared" si="3"/>
        <v>3.89</v>
      </c>
      <c r="Z6" s="377"/>
      <c r="AA6" s="378"/>
      <c r="AC6" s="491"/>
      <c r="AD6" s="18" t="s">
        <v>88</v>
      </c>
    </row>
    <row r="7" spans="1:32" ht="15" customHeight="1" x14ac:dyDescent="0.25">
      <c r="A7" s="173">
        <v>1</v>
      </c>
      <c r="B7" s="43" t="s">
        <v>64</v>
      </c>
      <c r="C7" s="944"/>
      <c r="D7" s="947"/>
      <c r="E7" s="945">
        <v>3.58</v>
      </c>
      <c r="F7" s="946">
        <v>35</v>
      </c>
      <c r="G7" s="429">
        <v>7</v>
      </c>
      <c r="H7" s="216">
        <v>3.86</v>
      </c>
      <c r="I7" s="407">
        <v>3.52</v>
      </c>
      <c r="J7" s="430">
        <v>19</v>
      </c>
      <c r="K7" s="429">
        <v>7</v>
      </c>
      <c r="L7" s="216">
        <v>3.7142857142857144</v>
      </c>
      <c r="M7" s="407">
        <v>3.86</v>
      </c>
      <c r="N7" s="430">
        <v>41</v>
      </c>
      <c r="O7" s="405">
        <v>11</v>
      </c>
      <c r="P7" s="408">
        <v>3.36</v>
      </c>
      <c r="Q7" s="409">
        <v>3.45</v>
      </c>
      <c r="R7" s="128">
        <v>68</v>
      </c>
      <c r="S7" s="436">
        <v>26</v>
      </c>
      <c r="T7" s="410">
        <v>3.19</v>
      </c>
      <c r="U7" s="317">
        <v>3.09</v>
      </c>
      <c r="V7" s="128">
        <v>43</v>
      </c>
      <c r="W7" s="445"/>
      <c r="X7" s="469"/>
      <c r="Y7" s="321">
        <v>3.89</v>
      </c>
      <c r="Z7" s="128">
        <v>28</v>
      </c>
      <c r="AA7" s="165">
        <f t="shared" ref="AA7:AA14" si="4">Z7+V7+R7+N7+J7+F7</f>
        <v>234</v>
      </c>
      <c r="AC7" s="19"/>
      <c r="AD7" s="18" t="s">
        <v>89</v>
      </c>
    </row>
    <row r="8" spans="1:32" x14ac:dyDescent="0.25">
      <c r="A8" s="173">
        <v>2</v>
      </c>
      <c r="B8" s="43" t="s">
        <v>95</v>
      </c>
      <c r="C8" s="944"/>
      <c r="D8" s="947"/>
      <c r="E8" s="945">
        <v>3.58</v>
      </c>
      <c r="F8" s="946">
        <v>35</v>
      </c>
      <c r="G8" s="429">
        <v>27</v>
      </c>
      <c r="H8" s="305">
        <v>3.74</v>
      </c>
      <c r="I8" s="407">
        <v>3.52</v>
      </c>
      <c r="J8" s="430">
        <v>28</v>
      </c>
      <c r="K8" s="429">
        <v>29</v>
      </c>
      <c r="L8" s="305">
        <v>4</v>
      </c>
      <c r="M8" s="407">
        <v>3.86</v>
      </c>
      <c r="N8" s="430">
        <v>6</v>
      </c>
      <c r="O8" s="405">
        <v>15</v>
      </c>
      <c r="P8" s="408">
        <v>3.13</v>
      </c>
      <c r="Q8" s="409">
        <v>3.45</v>
      </c>
      <c r="R8" s="128">
        <v>98</v>
      </c>
      <c r="S8" s="436">
        <v>32</v>
      </c>
      <c r="T8" s="410">
        <v>2.88</v>
      </c>
      <c r="U8" s="317">
        <v>3.09</v>
      </c>
      <c r="V8" s="128">
        <v>88</v>
      </c>
      <c r="W8" s="446">
        <v>2</v>
      </c>
      <c r="X8" s="469">
        <v>3.5</v>
      </c>
      <c r="Y8" s="321">
        <v>3.89</v>
      </c>
      <c r="Z8" s="128">
        <v>23</v>
      </c>
      <c r="AA8" s="170">
        <f t="shared" si="4"/>
        <v>278</v>
      </c>
      <c r="AF8" s="166"/>
    </row>
    <row r="9" spans="1:32" x14ac:dyDescent="0.25">
      <c r="A9" s="167">
        <v>3</v>
      </c>
      <c r="B9" s="83" t="s">
        <v>94</v>
      </c>
      <c r="C9" s="900">
        <v>65</v>
      </c>
      <c r="D9" s="904">
        <v>3.0156999999999998</v>
      </c>
      <c r="E9" s="407">
        <v>3.58</v>
      </c>
      <c r="F9" s="901">
        <v>24</v>
      </c>
      <c r="G9" s="429">
        <v>24</v>
      </c>
      <c r="H9" s="216">
        <v>3.83</v>
      </c>
      <c r="I9" s="407">
        <v>3.52</v>
      </c>
      <c r="J9" s="430">
        <v>20</v>
      </c>
      <c r="K9" s="429">
        <v>26</v>
      </c>
      <c r="L9" s="216">
        <v>4.0769230769230766</v>
      </c>
      <c r="M9" s="407">
        <v>3.86</v>
      </c>
      <c r="N9" s="430">
        <v>4</v>
      </c>
      <c r="O9" s="405">
        <v>24</v>
      </c>
      <c r="P9" s="408">
        <v>3.96</v>
      </c>
      <c r="Q9" s="409">
        <v>3.45</v>
      </c>
      <c r="R9" s="128">
        <v>9</v>
      </c>
      <c r="S9" s="436">
        <v>15</v>
      </c>
      <c r="T9" s="410">
        <v>3.2</v>
      </c>
      <c r="U9" s="317">
        <v>3.09</v>
      </c>
      <c r="V9" s="128">
        <v>41</v>
      </c>
      <c r="W9" s="445"/>
      <c r="X9" s="469"/>
      <c r="Y9" s="321">
        <v>3.89</v>
      </c>
      <c r="Z9" s="128">
        <v>28</v>
      </c>
      <c r="AA9" s="170">
        <f t="shared" si="4"/>
        <v>126</v>
      </c>
      <c r="AF9" s="166"/>
    </row>
    <row r="10" spans="1:32" x14ac:dyDescent="0.25">
      <c r="A10" s="167">
        <v>4</v>
      </c>
      <c r="B10" s="428" t="s">
        <v>65</v>
      </c>
      <c r="C10" s="898">
        <v>17</v>
      </c>
      <c r="D10" s="411">
        <v>3.2941000000000003</v>
      </c>
      <c r="E10" s="570">
        <v>3.58</v>
      </c>
      <c r="F10" s="899">
        <v>13</v>
      </c>
      <c r="G10" s="429">
        <v>6</v>
      </c>
      <c r="H10" s="411">
        <v>4.5</v>
      </c>
      <c r="I10" s="570">
        <v>3.52</v>
      </c>
      <c r="J10" s="430">
        <v>2</v>
      </c>
      <c r="K10" s="431">
        <v>6</v>
      </c>
      <c r="L10" s="411">
        <v>4</v>
      </c>
      <c r="M10" s="407">
        <v>3.86</v>
      </c>
      <c r="N10" s="430">
        <v>8</v>
      </c>
      <c r="O10" s="405">
        <v>10</v>
      </c>
      <c r="P10" s="408">
        <v>3.3</v>
      </c>
      <c r="Q10" s="409">
        <v>3.45</v>
      </c>
      <c r="R10" s="128">
        <v>80</v>
      </c>
      <c r="S10" s="436">
        <v>13</v>
      </c>
      <c r="T10" s="410">
        <v>3.08</v>
      </c>
      <c r="U10" s="317">
        <v>3.09</v>
      </c>
      <c r="V10" s="128">
        <v>61</v>
      </c>
      <c r="W10" s="446">
        <v>3</v>
      </c>
      <c r="X10" s="469">
        <v>4</v>
      </c>
      <c r="Y10" s="321">
        <v>3.89</v>
      </c>
      <c r="Z10" s="128">
        <v>8</v>
      </c>
      <c r="AA10" s="168">
        <f t="shared" si="4"/>
        <v>172</v>
      </c>
      <c r="AD10" s="166"/>
      <c r="AF10" s="166"/>
    </row>
    <row r="11" spans="1:32" x14ac:dyDescent="0.25">
      <c r="A11" s="167">
        <v>5</v>
      </c>
      <c r="B11" s="83" t="s">
        <v>96</v>
      </c>
      <c r="C11" s="900"/>
      <c r="D11" s="904"/>
      <c r="E11" s="407">
        <v>3.58</v>
      </c>
      <c r="F11" s="901">
        <v>35</v>
      </c>
      <c r="G11" s="431">
        <v>9</v>
      </c>
      <c r="H11" s="305">
        <v>3.67</v>
      </c>
      <c r="I11" s="407">
        <v>3.52</v>
      </c>
      <c r="J11" s="430">
        <v>39</v>
      </c>
      <c r="K11" s="429">
        <v>8</v>
      </c>
      <c r="L11" s="305">
        <v>3.625</v>
      </c>
      <c r="M11" s="407">
        <v>3.86</v>
      </c>
      <c r="N11" s="430">
        <v>50</v>
      </c>
      <c r="O11" s="405">
        <v>25</v>
      </c>
      <c r="P11" s="408">
        <v>3.56</v>
      </c>
      <c r="Q11" s="409">
        <v>3.45</v>
      </c>
      <c r="R11" s="128">
        <v>35</v>
      </c>
      <c r="S11" s="436">
        <v>21</v>
      </c>
      <c r="T11" s="410">
        <v>3.1</v>
      </c>
      <c r="U11" s="317">
        <v>3.09</v>
      </c>
      <c r="V11" s="128">
        <v>60</v>
      </c>
      <c r="W11" s="445"/>
      <c r="X11" s="469"/>
      <c r="Y11" s="321">
        <v>3.89</v>
      </c>
      <c r="Z11" s="128">
        <v>28</v>
      </c>
      <c r="AA11" s="168">
        <f t="shared" si="4"/>
        <v>247</v>
      </c>
      <c r="AD11" s="166"/>
      <c r="AF11" s="166"/>
    </row>
    <row r="12" spans="1:32" x14ac:dyDescent="0.25">
      <c r="A12" s="167">
        <v>6</v>
      </c>
      <c r="B12" s="83" t="s">
        <v>72</v>
      </c>
      <c r="C12" s="900"/>
      <c r="D12" s="904"/>
      <c r="E12" s="407">
        <v>3.58</v>
      </c>
      <c r="F12" s="901">
        <v>35</v>
      </c>
      <c r="G12" s="429">
        <v>20</v>
      </c>
      <c r="H12" s="305">
        <v>3.75</v>
      </c>
      <c r="I12" s="407">
        <v>3.52</v>
      </c>
      <c r="J12" s="430">
        <v>26</v>
      </c>
      <c r="K12" s="429">
        <v>34</v>
      </c>
      <c r="L12" s="305">
        <v>3.3235294117647061</v>
      </c>
      <c r="M12" s="407">
        <v>3.86</v>
      </c>
      <c r="N12" s="430">
        <v>87</v>
      </c>
      <c r="O12" s="405">
        <v>3</v>
      </c>
      <c r="P12" s="408">
        <v>4</v>
      </c>
      <c r="Q12" s="409">
        <v>3.45</v>
      </c>
      <c r="R12" s="128">
        <v>5</v>
      </c>
      <c r="S12" s="436">
        <v>32</v>
      </c>
      <c r="T12" s="410">
        <v>2.91</v>
      </c>
      <c r="U12" s="317">
        <v>3.09</v>
      </c>
      <c r="V12" s="128">
        <v>82</v>
      </c>
      <c r="W12" s="446">
        <v>1</v>
      </c>
      <c r="X12" s="469">
        <v>4</v>
      </c>
      <c r="Y12" s="321">
        <v>3.89</v>
      </c>
      <c r="Z12" s="128">
        <v>11</v>
      </c>
      <c r="AA12" s="170">
        <f t="shared" si="4"/>
        <v>246</v>
      </c>
      <c r="AD12" s="166"/>
      <c r="AF12" s="166"/>
    </row>
    <row r="13" spans="1:32" x14ac:dyDescent="0.25">
      <c r="A13" s="167">
        <v>7</v>
      </c>
      <c r="B13" s="83" t="s">
        <v>97</v>
      </c>
      <c r="C13" s="900">
        <v>43</v>
      </c>
      <c r="D13" s="904">
        <v>3.3720000000000003</v>
      </c>
      <c r="E13" s="407">
        <v>3.58</v>
      </c>
      <c r="F13" s="901">
        <v>9</v>
      </c>
      <c r="G13" s="429">
        <v>17</v>
      </c>
      <c r="H13" s="305">
        <v>3.59</v>
      </c>
      <c r="I13" s="407">
        <v>3.52</v>
      </c>
      <c r="J13" s="430">
        <v>47</v>
      </c>
      <c r="K13" s="429">
        <v>21</v>
      </c>
      <c r="L13" s="305">
        <v>3.9523809523809526</v>
      </c>
      <c r="M13" s="407">
        <v>3.86</v>
      </c>
      <c r="N13" s="430">
        <v>14</v>
      </c>
      <c r="O13" s="405">
        <v>20</v>
      </c>
      <c r="P13" s="408">
        <v>3.3</v>
      </c>
      <c r="Q13" s="409">
        <v>3.45</v>
      </c>
      <c r="R13" s="128">
        <v>79</v>
      </c>
      <c r="S13" s="436">
        <v>26</v>
      </c>
      <c r="T13" s="410">
        <v>3.15</v>
      </c>
      <c r="U13" s="317">
        <v>3.09</v>
      </c>
      <c r="V13" s="128">
        <v>50</v>
      </c>
      <c r="W13" s="446">
        <v>3</v>
      </c>
      <c r="X13" s="469">
        <v>4.3</v>
      </c>
      <c r="Y13" s="321">
        <v>3.89</v>
      </c>
      <c r="Z13" s="128">
        <v>2</v>
      </c>
      <c r="AA13" s="168">
        <f t="shared" si="4"/>
        <v>201</v>
      </c>
      <c r="AD13" s="166"/>
      <c r="AF13" s="166"/>
    </row>
    <row r="14" spans="1:32" ht="15.75" thickBot="1" x14ac:dyDescent="0.3">
      <c r="A14" s="167">
        <v>8</v>
      </c>
      <c r="B14" s="83" t="s">
        <v>141</v>
      </c>
      <c r="C14" s="900">
        <v>39</v>
      </c>
      <c r="D14" s="904">
        <v>3.6922000000000001</v>
      </c>
      <c r="E14" s="407">
        <v>3.58</v>
      </c>
      <c r="F14" s="901">
        <v>5</v>
      </c>
      <c r="G14" s="429">
        <v>21</v>
      </c>
      <c r="H14" s="305">
        <v>3.29</v>
      </c>
      <c r="I14" s="407">
        <v>3.52</v>
      </c>
      <c r="J14" s="430">
        <v>88</v>
      </c>
      <c r="K14" s="429">
        <v>14</v>
      </c>
      <c r="L14" s="305">
        <v>3.36</v>
      </c>
      <c r="M14" s="407">
        <v>3.86</v>
      </c>
      <c r="N14" s="430">
        <v>81</v>
      </c>
      <c r="O14" s="405">
        <v>17</v>
      </c>
      <c r="P14" s="408">
        <v>3.29</v>
      </c>
      <c r="Q14" s="409">
        <v>3.45</v>
      </c>
      <c r="R14" s="128">
        <v>81</v>
      </c>
      <c r="S14" s="436">
        <v>6</v>
      </c>
      <c r="T14" s="410">
        <v>3.17</v>
      </c>
      <c r="U14" s="317">
        <v>3.09</v>
      </c>
      <c r="V14" s="128">
        <v>47</v>
      </c>
      <c r="W14" s="445"/>
      <c r="X14" s="469"/>
      <c r="Y14" s="321">
        <v>3.89</v>
      </c>
      <c r="Z14" s="128">
        <v>28</v>
      </c>
      <c r="AA14" s="168">
        <f t="shared" si="4"/>
        <v>330</v>
      </c>
      <c r="AD14" s="166"/>
      <c r="AF14" s="166"/>
    </row>
    <row r="15" spans="1:32" ht="15.75" thickBot="1" x14ac:dyDescent="0.3">
      <c r="A15" s="367"/>
      <c r="B15" s="375" t="s">
        <v>138</v>
      </c>
      <c r="C15" s="558">
        <f>SUM(C16:C29)</f>
        <v>81</v>
      </c>
      <c r="D15" s="453">
        <f>AVERAGE(D16:D29)</f>
        <v>3.1442999999999999</v>
      </c>
      <c r="E15" s="195">
        <v>3.58</v>
      </c>
      <c r="F15" s="559"/>
      <c r="G15" s="558">
        <f>SUM(G16:G29)</f>
        <v>237</v>
      </c>
      <c r="H15" s="195">
        <f>AVERAGE(H16:H29)</f>
        <v>3.3699999999999997</v>
      </c>
      <c r="I15" s="565">
        <v>3.52</v>
      </c>
      <c r="J15" s="559"/>
      <c r="K15" s="381">
        <f>SUM(K16:K29)</f>
        <v>197</v>
      </c>
      <c r="L15" s="453">
        <f>AVERAGE(L16:L29)</f>
        <v>3.4291501913405935</v>
      </c>
      <c r="M15" s="195">
        <f t="shared" si="0"/>
        <v>3.86</v>
      </c>
      <c r="N15" s="198"/>
      <c r="O15" s="379">
        <f>SUM(O16:O29)</f>
        <v>259</v>
      </c>
      <c r="P15" s="382">
        <f>AVERAGE(P16:P29)</f>
        <v>3.4492857142857143</v>
      </c>
      <c r="Q15" s="380">
        <f t="shared" si="1"/>
        <v>3.45</v>
      </c>
      <c r="R15" s="383"/>
      <c r="S15" s="437">
        <f>SUM(S16:S29)</f>
        <v>257</v>
      </c>
      <c r="T15" s="384">
        <f>AVERAGE(T16:T29)</f>
        <v>2.9457142857142853</v>
      </c>
      <c r="U15" s="385">
        <f t="shared" si="2"/>
        <v>3.09</v>
      </c>
      <c r="V15" s="438"/>
      <c r="W15" s="386">
        <f>SUM(W16:W29)</f>
        <v>16</v>
      </c>
      <c r="X15" s="387">
        <f>AVERAGE(X16:X29)</f>
        <v>4.2</v>
      </c>
      <c r="Y15" s="418">
        <f t="shared" si="3"/>
        <v>3.89</v>
      </c>
      <c r="Z15" s="388"/>
      <c r="AA15" s="389"/>
      <c r="AD15" s="166"/>
      <c r="AF15" s="166"/>
    </row>
    <row r="16" spans="1:32" x14ac:dyDescent="0.25">
      <c r="A16" s="173">
        <v>1</v>
      </c>
      <c r="B16" s="83" t="s">
        <v>56</v>
      </c>
      <c r="C16" s="900"/>
      <c r="D16" s="904"/>
      <c r="E16" s="407">
        <v>3.58</v>
      </c>
      <c r="F16" s="901">
        <v>35</v>
      </c>
      <c r="G16" s="405">
        <v>12</v>
      </c>
      <c r="H16" s="306">
        <v>3.33</v>
      </c>
      <c r="I16" s="407">
        <v>3.52</v>
      </c>
      <c r="J16" s="430">
        <v>83</v>
      </c>
      <c r="K16" s="405">
        <v>17</v>
      </c>
      <c r="L16" s="306">
        <v>3.7058823529411766</v>
      </c>
      <c r="M16" s="407">
        <v>3.86</v>
      </c>
      <c r="N16" s="430">
        <v>40</v>
      </c>
      <c r="O16" s="405">
        <v>40</v>
      </c>
      <c r="P16" s="408">
        <v>3.73</v>
      </c>
      <c r="Q16" s="409">
        <v>3.45</v>
      </c>
      <c r="R16" s="128">
        <v>21</v>
      </c>
      <c r="S16" s="439">
        <v>34</v>
      </c>
      <c r="T16" s="410">
        <v>3.38</v>
      </c>
      <c r="U16" s="317">
        <v>3.09</v>
      </c>
      <c r="V16" s="128">
        <v>18</v>
      </c>
      <c r="W16" s="446">
        <v>11</v>
      </c>
      <c r="X16" s="469">
        <v>3.6</v>
      </c>
      <c r="Y16" s="321">
        <v>3.89</v>
      </c>
      <c r="Z16" s="128">
        <v>21</v>
      </c>
      <c r="AA16" s="168">
        <f t="shared" ref="AA16:AA79" si="5">Z16+V16+R16+N16+J16+F16</f>
        <v>218</v>
      </c>
      <c r="AD16" s="166"/>
      <c r="AF16" s="166"/>
    </row>
    <row r="17" spans="1:32" x14ac:dyDescent="0.25">
      <c r="A17" s="167">
        <v>2</v>
      </c>
      <c r="B17" s="83" t="s">
        <v>54</v>
      </c>
      <c r="C17" s="900"/>
      <c r="D17" s="904"/>
      <c r="E17" s="407">
        <v>3.58</v>
      </c>
      <c r="F17" s="901">
        <v>35</v>
      </c>
      <c r="G17" s="405">
        <v>6</v>
      </c>
      <c r="H17" s="306">
        <v>3.5</v>
      </c>
      <c r="I17" s="407">
        <v>3.52</v>
      </c>
      <c r="J17" s="430">
        <v>65</v>
      </c>
      <c r="K17" s="405">
        <v>1</v>
      </c>
      <c r="L17" s="306">
        <v>3</v>
      </c>
      <c r="M17" s="407">
        <v>3.86</v>
      </c>
      <c r="N17" s="430">
        <v>110</v>
      </c>
      <c r="O17" s="405">
        <v>14</v>
      </c>
      <c r="P17" s="408">
        <v>3.21</v>
      </c>
      <c r="Q17" s="409">
        <v>3.45</v>
      </c>
      <c r="R17" s="128">
        <v>89</v>
      </c>
      <c r="S17" s="439">
        <v>18</v>
      </c>
      <c r="T17" s="410">
        <v>2.83</v>
      </c>
      <c r="U17" s="317">
        <v>3.09</v>
      </c>
      <c r="V17" s="128">
        <v>93</v>
      </c>
      <c r="W17" s="445"/>
      <c r="X17" s="469"/>
      <c r="Y17" s="321">
        <v>3.89</v>
      </c>
      <c r="Z17" s="128">
        <v>28</v>
      </c>
      <c r="AA17" s="168">
        <f t="shared" si="5"/>
        <v>420</v>
      </c>
      <c r="AC17" s="166"/>
      <c r="AD17" s="166"/>
      <c r="AF17" s="166"/>
    </row>
    <row r="18" spans="1:32" x14ac:dyDescent="0.25">
      <c r="A18" s="167">
        <v>3</v>
      </c>
      <c r="B18" s="83" t="s">
        <v>48</v>
      </c>
      <c r="C18" s="900"/>
      <c r="D18" s="904"/>
      <c r="E18" s="407">
        <v>3.58</v>
      </c>
      <c r="F18" s="901">
        <v>35</v>
      </c>
      <c r="G18" s="405">
        <v>23</v>
      </c>
      <c r="H18" s="306">
        <v>3.87</v>
      </c>
      <c r="I18" s="407">
        <v>3.52</v>
      </c>
      <c r="J18" s="430">
        <v>16</v>
      </c>
      <c r="K18" s="405">
        <v>28</v>
      </c>
      <c r="L18" s="306">
        <v>3.8571428571428572</v>
      </c>
      <c r="M18" s="407">
        <v>3.86</v>
      </c>
      <c r="N18" s="430">
        <v>23</v>
      </c>
      <c r="O18" s="405">
        <v>38</v>
      </c>
      <c r="P18" s="408">
        <v>3.63</v>
      </c>
      <c r="Q18" s="409">
        <v>3.45</v>
      </c>
      <c r="R18" s="128">
        <v>30</v>
      </c>
      <c r="S18" s="439">
        <v>31</v>
      </c>
      <c r="T18" s="410">
        <v>3.26</v>
      </c>
      <c r="U18" s="317">
        <v>3.09</v>
      </c>
      <c r="V18" s="128">
        <v>32</v>
      </c>
      <c r="W18" s="446">
        <v>1</v>
      </c>
      <c r="X18" s="469">
        <v>5</v>
      </c>
      <c r="Y18" s="321">
        <v>3.89</v>
      </c>
      <c r="Z18" s="128">
        <v>1</v>
      </c>
      <c r="AA18" s="170">
        <f t="shared" si="5"/>
        <v>137</v>
      </c>
      <c r="AC18" s="166"/>
      <c r="AD18" s="166"/>
      <c r="AF18" s="166"/>
    </row>
    <row r="19" spans="1:32" x14ac:dyDescent="0.25">
      <c r="A19" s="167">
        <v>4</v>
      </c>
      <c r="B19" s="83" t="s">
        <v>55</v>
      </c>
      <c r="C19" s="900"/>
      <c r="D19" s="904"/>
      <c r="E19" s="407">
        <v>3.58</v>
      </c>
      <c r="F19" s="901">
        <v>35</v>
      </c>
      <c r="G19" s="405">
        <v>29</v>
      </c>
      <c r="H19" s="306">
        <v>3.62</v>
      </c>
      <c r="I19" s="407">
        <v>3.52</v>
      </c>
      <c r="J19" s="430">
        <v>41</v>
      </c>
      <c r="K19" s="405">
        <v>32</v>
      </c>
      <c r="L19" s="306">
        <v>3.5625</v>
      </c>
      <c r="M19" s="407">
        <v>3.86</v>
      </c>
      <c r="N19" s="430">
        <v>62</v>
      </c>
      <c r="O19" s="405">
        <v>26</v>
      </c>
      <c r="P19" s="408">
        <v>3.58</v>
      </c>
      <c r="Q19" s="409">
        <v>3.45</v>
      </c>
      <c r="R19" s="128">
        <v>34</v>
      </c>
      <c r="S19" s="439">
        <v>24</v>
      </c>
      <c r="T19" s="410">
        <v>3.13</v>
      </c>
      <c r="U19" s="317">
        <v>3.09</v>
      </c>
      <c r="V19" s="128">
        <v>55</v>
      </c>
      <c r="W19" s="446">
        <v>4</v>
      </c>
      <c r="X19" s="469">
        <v>4</v>
      </c>
      <c r="Y19" s="321">
        <v>3.89</v>
      </c>
      <c r="Z19" s="128">
        <v>7</v>
      </c>
      <c r="AA19" s="168">
        <f t="shared" si="5"/>
        <v>234</v>
      </c>
      <c r="AC19" s="166"/>
      <c r="AD19" s="166"/>
      <c r="AF19" s="166"/>
    </row>
    <row r="20" spans="1:32" x14ac:dyDescent="0.25">
      <c r="A20" s="167">
        <v>5</v>
      </c>
      <c r="B20" s="83" t="s">
        <v>53</v>
      </c>
      <c r="C20" s="900">
        <v>18</v>
      </c>
      <c r="D20" s="904">
        <v>3.7774000000000001</v>
      </c>
      <c r="E20" s="407">
        <v>3.58</v>
      </c>
      <c r="F20" s="901">
        <v>4</v>
      </c>
      <c r="G20" s="405">
        <v>27</v>
      </c>
      <c r="H20" s="306">
        <v>3.56</v>
      </c>
      <c r="I20" s="407">
        <v>3.52</v>
      </c>
      <c r="J20" s="430">
        <v>52</v>
      </c>
      <c r="K20" s="405">
        <v>27</v>
      </c>
      <c r="L20" s="306">
        <v>3.7037037037037037</v>
      </c>
      <c r="M20" s="407">
        <v>3.86</v>
      </c>
      <c r="N20" s="430">
        <v>43</v>
      </c>
      <c r="O20" s="405">
        <v>16</v>
      </c>
      <c r="P20" s="408">
        <v>4.0599999999999996</v>
      </c>
      <c r="Q20" s="409">
        <v>3.45</v>
      </c>
      <c r="R20" s="128">
        <v>4</v>
      </c>
      <c r="S20" s="439">
        <v>23</v>
      </c>
      <c r="T20" s="410">
        <v>3.13</v>
      </c>
      <c r="U20" s="317">
        <v>3.09</v>
      </c>
      <c r="V20" s="128">
        <v>56</v>
      </c>
      <c r="W20" s="445"/>
      <c r="X20" s="469"/>
      <c r="Y20" s="321">
        <v>3.89</v>
      </c>
      <c r="Z20" s="128">
        <v>28</v>
      </c>
      <c r="AA20" s="168">
        <f t="shared" si="5"/>
        <v>187</v>
      </c>
      <c r="AC20" s="166"/>
      <c r="AD20" s="166"/>
      <c r="AF20" s="166"/>
    </row>
    <row r="21" spans="1:32" x14ac:dyDescent="0.25">
      <c r="A21" s="167">
        <v>6</v>
      </c>
      <c r="B21" s="83" t="s">
        <v>99</v>
      </c>
      <c r="C21" s="900">
        <v>43</v>
      </c>
      <c r="D21" s="904">
        <v>3.2555000000000005</v>
      </c>
      <c r="E21" s="407">
        <v>3.58</v>
      </c>
      <c r="F21" s="901">
        <v>15</v>
      </c>
      <c r="G21" s="405">
        <v>17</v>
      </c>
      <c r="H21" s="306">
        <v>3.12</v>
      </c>
      <c r="I21" s="407">
        <v>3.52</v>
      </c>
      <c r="J21" s="430">
        <v>103</v>
      </c>
      <c r="K21" s="405">
        <v>6</v>
      </c>
      <c r="L21" s="306">
        <v>3.5</v>
      </c>
      <c r="M21" s="407">
        <v>3.86</v>
      </c>
      <c r="N21" s="430">
        <v>68</v>
      </c>
      <c r="O21" s="405">
        <v>8</v>
      </c>
      <c r="P21" s="408">
        <v>3.13</v>
      </c>
      <c r="Q21" s="409">
        <v>3.45</v>
      </c>
      <c r="R21" s="128">
        <v>99</v>
      </c>
      <c r="S21" s="439">
        <v>7</v>
      </c>
      <c r="T21" s="410">
        <v>3.14</v>
      </c>
      <c r="U21" s="317">
        <v>3.09</v>
      </c>
      <c r="V21" s="128">
        <v>54</v>
      </c>
      <c r="W21" s="445"/>
      <c r="X21" s="469"/>
      <c r="Y21" s="321">
        <v>3.89</v>
      </c>
      <c r="Z21" s="128">
        <v>28</v>
      </c>
      <c r="AA21" s="168">
        <f t="shared" si="5"/>
        <v>367</v>
      </c>
      <c r="AC21" s="166"/>
      <c r="AD21" s="166"/>
      <c r="AF21" s="166"/>
    </row>
    <row r="22" spans="1:32" x14ac:dyDescent="0.25">
      <c r="A22" s="167">
        <v>7</v>
      </c>
      <c r="B22" s="83" t="s">
        <v>52</v>
      </c>
      <c r="C22" s="900"/>
      <c r="D22" s="904"/>
      <c r="E22" s="407">
        <v>3.58</v>
      </c>
      <c r="F22" s="901">
        <v>35</v>
      </c>
      <c r="G22" s="405">
        <v>25</v>
      </c>
      <c r="H22" s="306">
        <v>3.36</v>
      </c>
      <c r="I22" s="407">
        <v>3.52</v>
      </c>
      <c r="J22" s="430">
        <v>79</v>
      </c>
      <c r="K22" s="405">
        <v>23</v>
      </c>
      <c r="L22" s="306">
        <v>3</v>
      </c>
      <c r="M22" s="407">
        <v>3.86</v>
      </c>
      <c r="N22" s="430">
        <v>106</v>
      </c>
      <c r="O22" s="405">
        <v>16</v>
      </c>
      <c r="P22" s="408">
        <v>3.38</v>
      </c>
      <c r="Q22" s="409">
        <v>3.45</v>
      </c>
      <c r="R22" s="128">
        <v>65</v>
      </c>
      <c r="S22" s="439">
        <v>28</v>
      </c>
      <c r="T22" s="410">
        <v>2.89</v>
      </c>
      <c r="U22" s="317">
        <v>3.09</v>
      </c>
      <c r="V22" s="128">
        <v>85</v>
      </c>
      <c r="W22" s="445"/>
      <c r="X22" s="469"/>
      <c r="Y22" s="321">
        <v>3.89</v>
      </c>
      <c r="Z22" s="128">
        <v>28</v>
      </c>
      <c r="AA22" s="168">
        <f t="shared" si="5"/>
        <v>398</v>
      </c>
      <c r="AC22" s="166"/>
      <c r="AD22" s="166"/>
      <c r="AF22" s="166"/>
    </row>
    <row r="23" spans="1:32" x14ac:dyDescent="0.25">
      <c r="A23" s="167">
        <v>8</v>
      </c>
      <c r="B23" s="83" t="s">
        <v>63</v>
      </c>
      <c r="C23" s="900"/>
      <c r="D23" s="904"/>
      <c r="E23" s="407">
        <v>3.58</v>
      </c>
      <c r="F23" s="901">
        <v>35</v>
      </c>
      <c r="G23" s="405">
        <v>10</v>
      </c>
      <c r="H23" s="306">
        <v>3.1</v>
      </c>
      <c r="I23" s="407">
        <v>3.52</v>
      </c>
      <c r="J23" s="430">
        <v>104</v>
      </c>
      <c r="K23" s="405">
        <v>8</v>
      </c>
      <c r="L23" s="306">
        <v>3.625</v>
      </c>
      <c r="M23" s="407">
        <v>3.86</v>
      </c>
      <c r="N23" s="430">
        <v>51</v>
      </c>
      <c r="O23" s="405">
        <v>6</v>
      </c>
      <c r="P23" s="408">
        <v>3.5</v>
      </c>
      <c r="Q23" s="409">
        <v>3.45</v>
      </c>
      <c r="R23" s="128">
        <v>42</v>
      </c>
      <c r="S23" s="439">
        <v>6</v>
      </c>
      <c r="T23" s="410">
        <v>3.33</v>
      </c>
      <c r="U23" s="317">
        <v>3.09</v>
      </c>
      <c r="V23" s="128">
        <v>28</v>
      </c>
      <c r="W23" s="445"/>
      <c r="X23" s="469"/>
      <c r="Y23" s="321">
        <v>3.89</v>
      </c>
      <c r="Z23" s="128">
        <v>28</v>
      </c>
      <c r="AA23" s="168">
        <f t="shared" si="5"/>
        <v>288</v>
      </c>
      <c r="AC23" s="166"/>
      <c r="AD23" s="166"/>
      <c r="AF23" s="166"/>
    </row>
    <row r="24" spans="1:32" x14ac:dyDescent="0.25">
      <c r="A24" s="167">
        <v>9</v>
      </c>
      <c r="B24" s="83" t="s">
        <v>51</v>
      </c>
      <c r="C24" s="900"/>
      <c r="D24" s="904"/>
      <c r="E24" s="407">
        <v>3.58</v>
      </c>
      <c r="F24" s="901">
        <v>35</v>
      </c>
      <c r="G24" s="405">
        <v>15</v>
      </c>
      <c r="H24" s="306">
        <v>3.47</v>
      </c>
      <c r="I24" s="407">
        <v>3.52</v>
      </c>
      <c r="J24" s="430">
        <v>68</v>
      </c>
      <c r="K24" s="405">
        <v>7</v>
      </c>
      <c r="L24" s="306">
        <v>3.2857142857142856</v>
      </c>
      <c r="M24" s="407">
        <v>3.86</v>
      </c>
      <c r="N24" s="430">
        <v>92</v>
      </c>
      <c r="O24" s="405">
        <v>17</v>
      </c>
      <c r="P24" s="408">
        <v>3.41</v>
      </c>
      <c r="Q24" s="409">
        <v>3.45</v>
      </c>
      <c r="R24" s="128">
        <v>58</v>
      </c>
      <c r="S24" s="439">
        <v>17</v>
      </c>
      <c r="T24" s="410">
        <v>2.71</v>
      </c>
      <c r="U24" s="317">
        <v>3.09</v>
      </c>
      <c r="V24" s="128">
        <v>105</v>
      </c>
      <c r="W24" s="445"/>
      <c r="X24" s="469"/>
      <c r="Y24" s="321">
        <v>3.89</v>
      </c>
      <c r="Z24" s="128">
        <v>28</v>
      </c>
      <c r="AA24" s="168">
        <f t="shared" si="5"/>
        <v>386</v>
      </c>
      <c r="AC24" s="166"/>
      <c r="AD24" s="166"/>
      <c r="AF24" s="166"/>
    </row>
    <row r="25" spans="1:32" x14ac:dyDescent="0.25">
      <c r="A25" s="167">
        <v>10</v>
      </c>
      <c r="B25" s="83" t="s">
        <v>50</v>
      </c>
      <c r="C25" s="900">
        <v>20</v>
      </c>
      <c r="D25" s="904">
        <v>2.4</v>
      </c>
      <c r="E25" s="407">
        <v>3.58</v>
      </c>
      <c r="F25" s="901">
        <v>31</v>
      </c>
      <c r="G25" s="405">
        <v>7</v>
      </c>
      <c r="H25" s="306">
        <v>3.57</v>
      </c>
      <c r="I25" s="407">
        <v>3.52</v>
      </c>
      <c r="J25" s="430">
        <v>51</v>
      </c>
      <c r="K25" s="405">
        <v>4</v>
      </c>
      <c r="L25" s="306">
        <v>3.25</v>
      </c>
      <c r="M25" s="407">
        <v>3.86</v>
      </c>
      <c r="N25" s="430">
        <v>98</v>
      </c>
      <c r="O25" s="405">
        <v>11</v>
      </c>
      <c r="P25" s="408">
        <v>3.36</v>
      </c>
      <c r="Q25" s="409">
        <v>3.45</v>
      </c>
      <c r="R25" s="128">
        <v>69</v>
      </c>
      <c r="S25" s="439">
        <v>3</v>
      </c>
      <c r="T25" s="410">
        <v>3</v>
      </c>
      <c r="U25" s="317">
        <v>3.09</v>
      </c>
      <c r="V25" s="128">
        <v>72</v>
      </c>
      <c r="W25" s="445"/>
      <c r="X25" s="469"/>
      <c r="Y25" s="321">
        <v>3.89</v>
      </c>
      <c r="Z25" s="128">
        <v>28</v>
      </c>
      <c r="AA25" s="168">
        <f t="shared" si="5"/>
        <v>349</v>
      </c>
      <c r="AC25" s="166"/>
      <c r="AD25" s="166"/>
      <c r="AF25" s="166"/>
    </row>
    <row r="26" spans="1:32" x14ac:dyDescent="0.25">
      <c r="A26" s="167">
        <v>11</v>
      </c>
      <c r="B26" s="84" t="s">
        <v>62</v>
      </c>
      <c r="C26" s="905"/>
      <c r="D26" s="758"/>
      <c r="E26" s="758">
        <v>3.58</v>
      </c>
      <c r="F26" s="906">
        <v>35</v>
      </c>
      <c r="G26" s="33"/>
      <c r="H26" s="270"/>
      <c r="I26" s="270">
        <v>3.52</v>
      </c>
      <c r="J26" s="430">
        <v>114</v>
      </c>
      <c r="K26" s="33"/>
      <c r="L26" s="270"/>
      <c r="M26" s="270">
        <v>3.86</v>
      </c>
      <c r="N26" s="430">
        <v>115</v>
      </c>
      <c r="O26" s="405">
        <v>2</v>
      </c>
      <c r="P26" s="408">
        <v>3.5</v>
      </c>
      <c r="Q26" s="409">
        <v>3.45</v>
      </c>
      <c r="R26" s="128">
        <v>46</v>
      </c>
      <c r="S26" s="439">
        <v>14</v>
      </c>
      <c r="T26" s="410">
        <v>2.64</v>
      </c>
      <c r="U26" s="317">
        <v>3.09</v>
      </c>
      <c r="V26" s="128">
        <v>110</v>
      </c>
      <c r="W26" s="445"/>
      <c r="X26" s="469"/>
      <c r="Y26" s="321">
        <v>3.89</v>
      </c>
      <c r="Z26" s="128">
        <v>28</v>
      </c>
      <c r="AA26" s="168">
        <f t="shared" si="5"/>
        <v>448</v>
      </c>
      <c r="AC26" s="166"/>
      <c r="AD26" s="166"/>
      <c r="AF26" s="166"/>
    </row>
    <row r="27" spans="1:32" x14ac:dyDescent="0.25">
      <c r="A27" s="167">
        <v>12</v>
      </c>
      <c r="B27" s="84" t="s">
        <v>61</v>
      </c>
      <c r="C27" s="905"/>
      <c r="D27" s="758"/>
      <c r="E27" s="758">
        <v>3.58</v>
      </c>
      <c r="F27" s="906">
        <v>35</v>
      </c>
      <c r="G27" s="405">
        <v>25</v>
      </c>
      <c r="H27" s="306">
        <v>3.12</v>
      </c>
      <c r="I27" s="270">
        <v>3.52</v>
      </c>
      <c r="J27" s="430">
        <v>102</v>
      </c>
      <c r="K27" s="405">
        <v>8</v>
      </c>
      <c r="L27" s="306">
        <v>3.25</v>
      </c>
      <c r="M27" s="270">
        <v>3.86</v>
      </c>
      <c r="N27" s="430">
        <v>96</v>
      </c>
      <c r="O27" s="405">
        <v>30</v>
      </c>
      <c r="P27" s="408">
        <v>3.47</v>
      </c>
      <c r="Q27" s="409">
        <v>3.45</v>
      </c>
      <c r="R27" s="128">
        <v>48</v>
      </c>
      <c r="S27" s="439">
        <v>12</v>
      </c>
      <c r="T27" s="410">
        <v>2.5</v>
      </c>
      <c r="U27" s="317">
        <v>3.09</v>
      </c>
      <c r="V27" s="128">
        <v>113</v>
      </c>
      <c r="W27" s="445"/>
      <c r="X27" s="469"/>
      <c r="Y27" s="321">
        <v>3.89</v>
      </c>
      <c r="Z27" s="128">
        <v>28</v>
      </c>
      <c r="AA27" s="168">
        <f t="shared" si="5"/>
        <v>422</v>
      </c>
      <c r="AC27" s="166"/>
      <c r="AD27" s="166"/>
      <c r="AF27" s="166"/>
    </row>
    <row r="28" spans="1:32" x14ac:dyDescent="0.25">
      <c r="A28" s="167">
        <v>13</v>
      </c>
      <c r="B28" s="83" t="s">
        <v>49</v>
      </c>
      <c r="C28" s="900"/>
      <c r="D28" s="407"/>
      <c r="E28" s="407">
        <v>3.58</v>
      </c>
      <c r="F28" s="901">
        <v>35</v>
      </c>
      <c r="G28" s="405">
        <v>37</v>
      </c>
      <c r="H28" s="306">
        <v>3.19</v>
      </c>
      <c r="I28" s="407">
        <v>3.52</v>
      </c>
      <c r="J28" s="430">
        <v>95</v>
      </c>
      <c r="K28" s="405">
        <v>19</v>
      </c>
      <c r="L28" s="306">
        <v>3.3684210526315788</v>
      </c>
      <c r="M28" s="407">
        <v>3.86</v>
      </c>
      <c r="N28" s="430">
        <v>80</v>
      </c>
      <c r="O28" s="405">
        <v>21</v>
      </c>
      <c r="P28" s="408">
        <v>3.19</v>
      </c>
      <c r="Q28" s="409">
        <v>3.45</v>
      </c>
      <c r="R28" s="128">
        <v>92</v>
      </c>
      <c r="S28" s="439">
        <v>22</v>
      </c>
      <c r="T28" s="410">
        <v>2.91</v>
      </c>
      <c r="U28" s="317">
        <v>3.09</v>
      </c>
      <c r="V28" s="128">
        <v>83</v>
      </c>
      <c r="W28" s="445"/>
      <c r="X28" s="469"/>
      <c r="Y28" s="321">
        <v>3.89</v>
      </c>
      <c r="Z28" s="128">
        <v>28</v>
      </c>
      <c r="AA28" s="168">
        <f t="shared" si="5"/>
        <v>413</v>
      </c>
      <c r="AC28" s="166"/>
      <c r="AD28" s="166"/>
      <c r="AF28" s="166"/>
    </row>
    <row r="29" spans="1:32" ht="15.75" thickBot="1" x14ac:dyDescent="0.3">
      <c r="A29" s="180">
        <v>14</v>
      </c>
      <c r="B29" s="83" t="s">
        <v>47</v>
      </c>
      <c r="C29" s="900"/>
      <c r="D29" s="407"/>
      <c r="E29" s="407">
        <v>3.58</v>
      </c>
      <c r="F29" s="901">
        <v>35</v>
      </c>
      <c r="G29" s="405">
        <v>4</v>
      </c>
      <c r="H29" s="306">
        <v>3</v>
      </c>
      <c r="I29" s="407">
        <v>3.52</v>
      </c>
      <c r="J29" s="430">
        <v>108</v>
      </c>
      <c r="K29" s="405">
        <v>17</v>
      </c>
      <c r="L29" s="306">
        <v>3.4705882352941178</v>
      </c>
      <c r="M29" s="407">
        <v>3.86</v>
      </c>
      <c r="N29" s="430">
        <v>70</v>
      </c>
      <c r="O29" s="405">
        <v>14</v>
      </c>
      <c r="P29" s="408">
        <v>3.14</v>
      </c>
      <c r="Q29" s="409">
        <v>3.45</v>
      </c>
      <c r="R29" s="128">
        <v>97</v>
      </c>
      <c r="S29" s="439">
        <v>18</v>
      </c>
      <c r="T29" s="410">
        <v>2.39</v>
      </c>
      <c r="U29" s="317">
        <v>3.09</v>
      </c>
      <c r="V29" s="128">
        <v>115</v>
      </c>
      <c r="W29" s="445"/>
      <c r="X29" s="469"/>
      <c r="Y29" s="321">
        <v>3.89</v>
      </c>
      <c r="Z29" s="128">
        <v>28</v>
      </c>
      <c r="AA29" s="170">
        <f t="shared" si="5"/>
        <v>453</v>
      </c>
      <c r="AC29" s="166"/>
      <c r="AD29" s="166"/>
      <c r="AF29" s="166"/>
    </row>
    <row r="30" spans="1:32" ht="15.75" thickBot="1" x14ac:dyDescent="0.3">
      <c r="A30" s="391"/>
      <c r="B30" s="375" t="s">
        <v>139</v>
      </c>
      <c r="C30" s="558">
        <f>SUM(C31:C49)</f>
        <v>159</v>
      </c>
      <c r="D30" s="453">
        <f>AVERAGE(D31:D49)</f>
        <v>2.9852666666666665</v>
      </c>
      <c r="E30" s="195">
        <v>3.58</v>
      </c>
      <c r="F30" s="559"/>
      <c r="G30" s="558">
        <f>SUM(G31:G49)</f>
        <v>306</v>
      </c>
      <c r="H30" s="453">
        <f>AVERAGE(H31:H49)</f>
        <v>3.3221052631578947</v>
      </c>
      <c r="I30" s="565">
        <v>3.52</v>
      </c>
      <c r="J30" s="559"/>
      <c r="K30" s="381">
        <f>SUM(K31:K49)</f>
        <v>279</v>
      </c>
      <c r="L30" s="453">
        <f>AVERAGE(L31:L49)</f>
        <v>3.5250722626493336</v>
      </c>
      <c r="M30" s="195">
        <f t="shared" si="0"/>
        <v>3.86</v>
      </c>
      <c r="N30" s="198"/>
      <c r="O30" s="379">
        <f>SUM(O31:O49)</f>
        <v>260</v>
      </c>
      <c r="P30" s="382">
        <f>AVERAGE(P31:P49)</f>
        <v>3.400526315789473</v>
      </c>
      <c r="Q30" s="380">
        <f t="shared" si="1"/>
        <v>3.45</v>
      </c>
      <c r="R30" s="383"/>
      <c r="S30" s="386">
        <f>SUM(S31:S49)</f>
        <v>356</v>
      </c>
      <c r="T30" s="384">
        <f>AVERAGE(T31:T49)</f>
        <v>3.03</v>
      </c>
      <c r="U30" s="385">
        <f t="shared" si="2"/>
        <v>3.09</v>
      </c>
      <c r="V30" s="438"/>
      <c r="W30" s="386">
        <f>SUM(W31:W49)</f>
        <v>9</v>
      </c>
      <c r="X30" s="387">
        <f>AVERAGE(X31:X49)</f>
        <v>3.6749999999999998</v>
      </c>
      <c r="Y30" s="418">
        <f t="shared" si="3"/>
        <v>3.89</v>
      </c>
      <c r="Z30" s="388"/>
      <c r="AA30" s="389"/>
      <c r="AC30" s="166"/>
      <c r="AD30" s="166"/>
      <c r="AF30" s="166"/>
    </row>
    <row r="31" spans="1:32" x14ac:dyDescent="0.25">
      <c r="A31" s="173">
        <v>1</v>
      </c>
      <c r="B31" s="83" t="s">
        <v>69</v>
      </c>
      <c r="C31" s="900"/>
      <c r="D31" s="904"/>
      <c r="E31" s="407">
        <v>3.58</v>
      </c>
      <c r="F31" s="901">
        <v>35</v>
      </c>
      <c r="G31" s="405">
        <v>16</v>
      </c>
      <c r="H31" s="306">
        <v>3.88</v>
      </c>
      <c r="I31" s="407">
        <v>3.52</v>
      </c>
      <c r="J31" s="430">
        <v>14</v>
      </c>
      <c r="K31" s="405">
        <v>22</v>
      </c>
      <c r="L31" s="306">
        <v>3.7272727272727271</v>
      </c>
      <c r="M31" s="407">
        <v>3.86</v>
      </c>
      <c r="N31" s="430">
        <v>39</v>
      </c>
      <c r="O31" s="405">
        <v>17</v>
      </c>
      <c r="P31" s="408">
        <v>3.88</v>
      </c>
      <c r="Q31" s="409">
        <v>3.45</v>
      </c>
      <c r="R31" s="128">
        <v>11</v>
      </c>
      <c r="S31" s="436">
        <v>26</v>
      </c>
      <c r="T31" s="410">
        <v>3.38</v>
      </c>
      <c r="U31" s="317">
        <v>3.09</v>
      </c>
      <c r="V31" s="128">
        <v>19</v>
      </c>
      <c r="W31" s="446">
        <v>5</v>
      </c>
      <c r="X31" s="469">
        <v>4.2</v>
      </c>
      <c r="Y31" s="321">
        <v>3.89</v>
      </c>
      <c r="Z31" s="128">
        <v>3</v>
      </c>
      <c r="AA31" s="168">
        <f t="shared" si="5"/>
        <v>121</v>
      </c>
      <c r="AC31" s="166"/>
      <c r="AD31" s="166"/>
      <c r="AF31" s="166"/>
    </row>
    <row r="32" spans="1:32" ht="15" customHeight="1" x14ac:dyDescent="0.25">
      <c r="A32" s="167">
        <v>2</v>
      </c>
      <c r="B32" s="83" t="s">
        <v>140</v>
      </c>
      <c r="C32" s="900"/>
      <c r="D32" s="904"/>
      <c r="E32" s="407">
        <v>3.58</v>
      </c>
      <c r="F32" s="901">
        <v>35</v>
      </c>
      <c r="G32" s="405">
        <v>12</v>
      </c>
      <c r="H32" s="306">
        <v>3.58</v>
      </c>
      <c r="I32" s="407">
        <v>3.52</v>
      </c>
      <c r="J32" s="430">
        <v>48</v>
      </c>
      <c r="K32" s="405">
        <v>18</v>
      </c>
      <c r="L32" s="306">
        <v>3.8333333333333335</v>
      </c>
      <c r="M32" s="407">
        <v>3.86</v>
      </c>
      <c r="N32" s="430">
        <v>31</v>
      </c>
      <c r="O32" s="405">
        <v>19</v>
      </c>
      <c r="P32" s="408">
        <v>3.47</v>
      </c>
      <c r="Q32" s="409">
        <v>3.45</v>
      </c>
      <c r="R32" s="128">
        <v>49</v>
      </c>
      <c r="S32" s="436">
        <v>12</v>
      </c>
      <c r="T32" s="410">
        <v>3.25</v>
      </c>
      <c r="U32" s="317">
        <v>3.09</v>
      </c>
      <c r="V32" s="128">
        <v>35</v>
      </c>
      <c r="W32" s="446">
        <v>1</v>
      </c>
      <c r="X32" s="469">
        <v>3</v>
      </c>
      <c r="Y32" s="321">
        <v>3.89</v>
      </c>
      <c r="Z32" s="128">
        <v>26</v>
      </c>
      <c r="AA32" s="170">
        <f t="shared" si="5"/>
        <v>224</v>
      </c>
      <c r="AC32" s="166"/>
      <c r="AD32" s="166"/>
      <c r="AF32" s="166"/>
    </row>
    <row r="33" spans="1:32" ht="15" customHeight="1" x14ac:dyDescent="0.25">
      <c r="A33" s="167">
        <v>3</v>
      </c>
      <c r="B33" s="83" t="s">
        <v>100</v>
      </c>
      <c r="C33" s="900">
        <v>16</v>
      </c>
      <c r="D33" s="904">
        <v>2.6875</v>
      </c>
      <c r="E33" s="407">
        <v>3.58</v>
      </c>
      <c r="F33" s="901">
        <v>29</v>
      </c>
      <c r="G33" s="405">
        <v>30</v>
      </c>
      <c r="H33" s="306">
        <v>3.33</v>
      </c>
      <c r="I33" s="407">
        <v>3.52</v>
      </c>
      <c r="J33" s="430">
        <v>82</v>
      </c>
      <c r="K33" s="405">
        <v>38</v>
      </c>
      <c r="L33" s="306">
        <v>3.3421052631578947</v>
      </c>
      <c r="M33" s="407">
        <v>3.86</v>
      </c>
      <c r="N33" s="430">
        <v>84</v>
      </c>
      <c r="O33" s="405">
        <v>51</v>
      </c>
      <c r="P33" s="408">
        <v>3.25</v>
      </c>
      <c r="Q33" s="409">
        <v>3.45</v>
      </c>
      <c r="R33" s="128">
        <v>84</v>
      </c>
      <c r="S33" s="436">
        <v>65</v>
      </c>
      <c r="T33" s="410">
        <v>2.83</v>
      </c>
      <c r="U33" s="317">
        <v>3.09</v>
      </c>
      <c r="V33" s="128">
        <v>92</v>
      </c>
      <c r="W33" s="446"/>
      <c r="X33" s="469"/>
      <c r="Y33" s="321">
        <v>3.89</v>
      </c>
      <c r="Z33" s="128">
        <v>28</v>
      </c>
      <c r="AA33" s="168">
        <f t="shared" si="5"/>
        <v>399</v>
      </c>
      <c r="AC33" s="166"/>
      <c r="AD33" s="166"/>
      <c r="AF33" s="166"/>
    </row>
    <row r="34" spans="1:32" ht="15" customHeight="1" x14ac:dyDescent="0.25">
      <c r="A34" s="167">
        <v>4</v>
      </c>
      <c r="B34" s="83" t="s">
        <v>70</v>
      </c>
      <c r="C34" s="900"/>
      <c r="D34" s="904"/>
      <c r="E34" s="407">
        <v>3.58</v>
      </c>
      <c r="F34" s="901">
        <v>35</v>
      </c>
      <c r="G34" s="405">
        <v>10</v>
      </c>
      <c r="H34" s="306">
        <v>3.5</v>
      </c>
      <c r="I34" s="407">
        <v>3.52</v>
      </c>
      <c r="J34" s="430">
        <v>60</v>
      </c>
      <c r="K34" s="405">
        <v>7</v>
      </c>
      <c r="L34" s="306">
        <v>3.8571428571428572</v>
      </c>
      <c r="M34" s="407">
        <v>3.86</v>
      </c>
      <c r="N34" s="430">
        <v>25</v>
      </c>
      <c r="O34" s="405">
        <v>10</v>
      </c>
      <c r="P34" s="408">
        <v>3.6</v>
      </c>
      <c r="Q34" s="409">
        <v>3.45</v>
      </c>
      <c r="R34" s="128">
        <v>32</v>
      </c>
      <c r="S34" s="436">
        <v>23</v>
      </c>
      <c r="T34" s="410">
        <v>3.35</v>
      </c>
      <c r="U34" s="317">
        <v>3.09</v>
      </c>
      <c r="V34" s="128">
        <v>24</v>
      </c>
      <c r="W34" s="446">
        <v>1</v>
      </c>
      <c r="X34" s="469">
        <v>4</v>
      </c>
      <c r="Y34" s="321">
        <v>3.89</v>
      </c>
      <c r="Z34" s="128">
        <v>12</v>
      </c>
      <c r="AA34" s="168">
        <f t="shared" si="5"/>
        <v>188</v>
      </c>
      <c r="AC34" s="166"/>
      <c r="AD34" s="166"/>
      <c r="AF34" s="166"/>
    </row>
    <row r="35" spans="1:32" ht="15" customHeight="1" x14ac:dyDescent="0.25">
      <c r="A35" s="167">
        <v>5</v>
      </c>
      <c r="B35" s="84" t="s">
        <v>103</v>
      </c>
      <c r="C35" s="905">
        <v>89</v>
      </c>
      <c r="D35" s="907">
        <v>3.1572999999999998</v>
      </c>
      <c r="E35" s="758">
        <v>3.58</v>
      </c>
      <c r="F35" s="906">
        <v>18</v>
      </c>
      <c r="G35" s="405">
        <v>26</v>
      </c>
      <c r="H35" s="306">
        <v>3.5</v>
      </c>
      <c r="I35" s="270">
        <v>3.52</v>
      </c>
      <c r="J35" s="430">
        <v>58</v>
      </c>
      <c r="K35" s="405">
        <v>28</v>
      </c>
      <c r="L35" s="306">
        <v>3.6071428571428572</v>
      </c>
      <c r="M35" s="270">
        <v>3.86</v>
      </c>
      <c r="N35" s="430">
        <v>55</v>
      </c>
      <c r="O35" s="405">
        <v>15</v>
      </c>
      <c r="P35" s="408">
        <v>4.07</v>
      </c>
      <c r="Q35" s="409">
        <v>3.45</v>
      </c>
      <c r="R35" s="128">
        <v>3</v>
      </c>
      <c r="S35" s="436">
        <v>42</v>
      </c>
      <c r="T35" s="410">
        <v>3.24</v>
      </c>
      <c r="U35" s="317">
        <v>3.09</v>
      </c>
      <c r="V35" s="128">
        <v>38</v>
      </c>
      <c r="W35" s="446"/>
      <c r="X35" s="469"/>
      <c r="Y35" s="321">
        <v>3.89</v>
      </c>
      <c r="Z35" s="128">
        <v>28</v>
      </c>
      <c r="AA35" s="168">
        <f t="shared" si="5"/>
        <v>200</v>
      </c>
      <c r="AC35" s="166"/>
      <c r="AD35" s="166"/>
      <c r="AF35" s="166"/>
    </row>
    <row r="36" spans="1:32" ht="15" customHeight="1" x14ac:dyDescent="0.25">
      <c r="A36" s="167">
        <v>6</v>
      </c>
      <c r="B36" s="83" t="s">
        <v>46</v>
      </c>
      <c r="C36" s="900"/>
      <c r="D36" s="904"/>
      <c r="E36" s="407">
        <v>3.58</v>
      </c>
      <c r="F36" s="901">
        <v>35</v>
      </c>
      <c r="G36" s="405">
        <v>6</v>
      </c>
      <c r="H36" s="306">
        <v>3.17</v>
      </c>
      <c r="I36" s="407">
        <v>3.52</v>
      </c>
      <c r="J36" s="430">
        <v>98</v>
      </c>
      <c r="K36" s="405">
        <v>5</v>
      </c>
      <c r="L36" s="306">
        <v>3.4</v>
      </c>
      <c r="M36" s="407">
        <v>3.86</v>
      </c>
      <c r="N36" s="430">
        <v>78</v>
      </c>
      <c r="O36" s="405">
        <v>16</v>
      </c>
      <c r="P36" s="408">
        <v>3.25</v>
      </c>
      <c r="Q36" s="409">
        <v>3.45</v>
      </c>
      <c r="R36" s="128">
        <v>85</v>
      </c>
      <c r="S36" s="436">
        <v>4</v>
      </c>
      <c r="T36" s="410">
        <v>2.75</v>
      </c>
      <c r="U36" s="317">
        <v>3.09</v>
      </c>
      <c r="V36" s="128">
        <v>103</v>
      </c>
      <c r="W36" s="446"/>
      <c r="X36" s="469"/>
      <c r="Y36" s="321">
        <v>3.89</v>
      </c>
      <c r="Z36" s="128">
        <v>28</v>
      </c>
      <c r="AA36" s="168">
        <f t="shared" si="5"/>
        <v>427</v>
      </c>
      <c r="AC36" s="166"/>
      <c r="AD36" s="166"/>
      <c r="AF36" s="166"/>
    </row>
    <row r="37" spans="1:32" ht="15" customHeight="1" x14ac:dyDescent="0.25">
      <c r="A37" s="167">
        <v>7</v>
      </c>
      <c r="B37" s="83" t="s">
        <v>45</v>
      </c>
      <c r="C37" s="900">
        <v>54</v>
      </c>
      <c r="D37" s="904">
        <v>3.1110000000000002</v>
      </c>
      <c r="E37" s="407">
        <v>3.58</v>
      </c>
      <c r="F37" s="901">
        <v>21</v>
      </c>
      <c r="G37" s="405">
        <v>32</v>
      </c>
      <c r="H37" s="306">
        <v>3.16</v>
      </c>
      <c r="I37" s="407">
        <v>3.52</v>
      </c>
      <c r="J37" s="430">
        <v>99</v>
      </c>
      <c r="K37" s="405">
        <v>31</v>
      </c>
      <c r="L37" s="306">
        <v>3.225806451612903</v>
      </c>
      <c r="M37" s="407">
        <v>3.86</v>
      </c>
      <c r="N37" s="430">
        <v>99</v>
      </c>
      <c r="O37" s="405">
        <v>37</v>
      </c>
      <c r="P37" s="408">
        <v>3.24</v>
      </c>
      <c r="Q37" s="409">
        <v>3.45</v>
      </c>
      <c r="R37" s="128">
        <v>88</v>
      </c>
      <c r="S37" s="436">
        <v>21</v>
      </c>
      <c r="T37" s="410">
        <v>3</v>
      </c>
      <c r="U37" s="317">
        <v>3.09</v>
      </c>
      <c r="V37" s="128">
        <v>65</v>
      </c>
      <c r="W37" s="446"/>
      <c r="X37" s="469"/>
      <c r="Y37" s="321">
        <v>3.89</v>
      </c>
      <c r="Z37" s="128">
        <v>28</v>
      </c>
      <c r="AA37" s="168">
        <f t="shared" si="5"/>
        <v>400</v>
      </c>
      <c r="AC37" s="166"/>
      <c r="AD37" s="166"/>
      <c r="AF37" s="166"/>
    </row>
    <row r="38" spans="1:32" ht="15" customHeight="1" x14ac:dyDescent="0.25">
      <c r="A38" s="167">
        <v>8</v>
      </c>
      <c r="B38" s="83" t="s">
        <v>44</v>
      </c>
      <c r="C38" s="900"/>
      <c r="D38" s="904"/>
      <c r="E38" s="407">
        <v>3.58</v>
      </c>
      <c r="F38" s="901">
        <v>35</v>
      </c>
      <c r="G38" s="405">
        <v>3</v>
      </c>
      <c r="H38" s="306">
        <v>3</v>
      </c>
      <c r="I38" s="407">
        <v>3.52</v>
      </c>
      <c r="J38" s="430">
        <v>110</v>
      </c>
      <c r="K38" s="405">
        <v>3</v>
      </c>
      <c r="L38" s="306">
        <v>3.6666666666666665</v>
      </c>
      <c r="M38" s="407">
        <v>3.86</v>
      </c>
      <c r="N38" s="430">
        <v>47</v>
      </c>
      <c r="O38" s="405">
        <v>2</v>
      </c>
      <c r="P38" s="408">
        <v>3.5</v>
      </c>
      <c r="Q38" s="409">
        <v>3.45</v>
      </c>
      <c r="R38" s="128">
        <v>47</v>
      </c>
      <c r="S38" s="436">
        <v>6</v>
      </c>
      <c r="T38" s="410">
        <v>2.5</v>
      </c>
      <c r="U38" s="317">
        <v>3.09</v>
      </c>
      <c r="V38" s="128">
        <v>114</v>
      </c>
      <c r="W38" s="446"/>
      <c r="X38" s="469"/>
      <c r="Y38" s="321">
        <v>3.89</v>
      </c>
      <c r="Z38" s="128">
        <v>28</v>
      </c>
      <c r="AA38" s="168">
        <f t="shared" si="5"/>
        <v>381</v>
      </c>
      <c r="AC38" s="166"/>
      <c r="AD38" s="166"/>
      <c r="AF38" s="166"/>
    </row>
    <row r="39" spans="1:32" ht="15" customHeight="1" x14ac:dyDescent="0.25">
      <c r="A39" s="167">
        <v>9</v>
      </c>
      <c r="B39" s="83" t="s">
        <v>43</v>
      </c>
      <c r="C39" s="900"/>
      <c r="D39" s="407"/>
      <c r="E39" s="407">
        <v>3.58</v>
      </c>
      <c r="F39" s="901">
        <v>35</v>
      </c>
      <c r="G39" s="405">
        <v>11</v>
      </c>
      <c r="H39" s="306">
        <v>3.45</v>
      </c>
      <c r="I39" s="407">
        <v>3.52</v>
      </c>
      <c r="J39" s="430">
        <v>70</v>
      </c>
      <c r="K39" s="405">
        <v>19</v>
      </c>
      <c r="L39" s="306">
        <v>3.6842105263157894</v>
      </c>
      <c r="M39" s="407">
        <v>3.86</v>
      </c>
      <c r="N39" s="430">
        <v>44</v>
      </c>
      <c r="O39" s="405">
        <v>10</v>
      </c>
      <c r="P39" s="408">
        <v>3.2</v>
      </c>
      <c r="Q39" s="409">
        <v>3.45</v>
      </c>
      <c r="R39" s="128">
        <v>91</v>
      </c>
      <c r="S39" s="436">
        <v>14</v>
      </c>
      <c r="T39" s="410">
        <v>3.14</v>
      </c>
      <c r="U39" s="317">
        <v>3.09</v>
      </c>
      <c r="V39" s="128">
        <v>53</v>
      </c>
      <c r="W39" s="446"/>
      <c r="X39" s="469"/>
      <c r="Y39" s="321">
        <v>3.89</v>
      </c>
      <c r="Z39" s="128">
        <v>28</v>
      </c>
      <c r="AA39" s="168">
        <f t="shared" si="5"/>
        <v>321</v>
      </c>
      <c r="AC39" s="166"/>
      <c r="AD39" s="166"/>
      <c r="AF39" s="166"/>
    </row>
    <row r="40" spans="1:32" ht="15" customHeight="1" x14ac:dyDescent="0.25">
      <c r="A40" s="167">
        <v>10</v>
      </c>
      <c r="B40" s="83" t="s">
        <v>60</v>
      </c>
      <c r="C40" s="900"/>
      <c r="D40" s="407"/>
      <c r="E40" s="407">
        <v>3.58</v>
      </c>
      <c r="F40" s="901">
        <v>35</v>
      </c>
      <c r="G40" s="405">
        <v>9</v>
      </c>
      <c r="H40" s="306">
        <v>3.44</v>
      </c>
      <c r="I40" s="407">
        <v>3.52</v>
      </c>
      <c r="J40" s="430">
        <v>71</v>
      </c>
      <c r="K40" s="405">
        <v>4</v>
      </c>
      <c r="L40" s="306">
        <v>4</v>
      </c>
      <c r="M40" s="407">
        <v>3.86</v>
      </c>
      <c r="N40" s="430">
        <v>10</v>
      </c>
      <c r="O40" s="405">
        <v>12</v>
      </c>
      <c r="P40" s="408">
        <v>3.25</v>
      </c>
      <c r="Q40" s="409">
        <v>3.45</v>
      </c>
      <c r="R40" s="128">
        <v>86</v>
      </c>
      <c r="S40" s="436">
        <v>14</v>
      </c>
      <c r="T40" s="410">
        <v>2.86</v>
      </c>
      <c r="U40" s="317">
        <v>3.09</v>
      </c>
      <c r="V40" s="128">
        <v>91</v>
      </c>
      <c r="W40" s="446"/>
      <c r="X40" s="469"/>
      <c r="Y40" s="321">
        <v>3.89</v>
      </c>
      <c r="Z40" s="128">
        <v>28</v>
      </c>
      <c r="AA40" s="168">
        <f t="shared" si="5"/>
        <v>321</v>
      </c>
      <c r="AC40" s="166"/>
      <c r="AD40" s="166"/>
      <c r="AF40" s="166"/>
    </row>
    <row r="41" spans="1:32" ht="15" customHeight="1" x14ac:dyDescent="0.25">
      <c r="A41" s="167">
        <v>11</v>
      </c>
      <c r="B41" s="84" t="s">
        <v>59</v>
      </c>
      <c r="C41" s="905"/>
      <c r="D41" s="758"/>
      <c r="E41" s="758">
        <v>3.58</v>
      </c>
      <c r="F41" s="906">
        <v>35</v>
      </c>
      <c r="G41" s="405">
        <v>28</v>
      </c>
      <c r="H41" s="306">
        <v>3.18</v>
      </c>
      <c r="I41" s="270">
        <v>3.52</v>
      </c>
      <c r="J41" s="430">
        <v>96</v>
      </c>
      <c r="K41" s="405">
        <v>10</v>
      </c>
      <c r="L41" s="306">
        <v>3.2</v>
      </c>
      <c r="M41" s="270">
        <v>3.86</v>
      </c>
      <c r="N41" s="430">
        <v>102</v>
      </c>
      <c r="O41" s="405">
        <v>8</v>
      </c>
      <c r="P41" s="408">
        <v>3.25</v>
      </c>
      <c r="Q41" s="409">
        <v>3.45</v>
      </c>
      <c r="R41" s="128">
        <v>87</v>
      </c>
      <c r="S41" s="436">
        <v>20</v>
      </c>
      <c r="T41" s="410">
        <v>2.7</v>
      </c>
      <c r="U41" s="317">
        <v>3.09</v>
      </c>
      <c r="V41" s="128">
        <v>106</v>
      </c>
      <c r="W41" s="446"/>
      <c r="X41" s="469"/>
      <c r="Y41" s="321">
        <v>3.89</v>
      </c>
      <c r="Z41" s="128">
        <v>28</v>
      </c>
      <c r="AA41" s="168">
        <f t="shared" si="5"/>
        <v>454</v>
      </c>
      <c r="AC41" s="166"/>
      <c r="AD41" s="166"/>
      <c r="AF41" s="166"/>
    </row>
    <row r="42" spans="1:32" ht="15" customHeight="1" x14ac:dyDescent="0.25">
      <c r="A42" s="167">
        <v>12</v>
      </c>
      <c r="B42" s="84" t="s">
        <v>42</v>
      </c>
      <c r="C42" s="905"/>
      <c r="D42" s="758"/>
      <c r="E42" s="758">
        <v>3.58</v>
      </c>
      <c r="F42" s="906">
        <v>35</v>
      </c>
      <c r="G42" s="405">
        <v>8</v>
      </c>
      <c r="H42" s="306">
        <v>3.5</v>
      </c>
      <c r="I42" s="270">
        <v>3.52</v>
      </c>
      <c r="J42" s="430">
        <v>62</v>
      </c>
      <c r="K42" s="405">
        <v>11</v>
      </c>
      <c r="L42" s="306">
        <v>3.3636363636363638</v>
      </c>
      <c r="M42" s="270">
        <v>3.86</v>
      </c>
      <c r="N42" s="430">
        <v>82</v>
      </c>
      <c r="O42" s="405">
        <v>19</v>
      </c>
      <c r="P42" s="408">
        <v>2.89</v>
      </c>
      <c r="Q42" s="409">
        <v>3.45</v>
      </c>
      <c r="R42" s="128">
        <v>112</v>
      </c>
      <c r="S42" s="436">
        <v>16</v>
      </c>
      <c r="T42" s="410">
        <v>2.94</v>
      </c>
      <c r="U42" s="317">
        <v>3.09</v>
      </c>
      <c r="V42" s="128">
        <v>79</v>
      </c>
      <c r="W42" s="446"/>
      <c r="X42" s="469"/>
      <c r="Y42" s="321">
        <v>3.89</v>
      </c>
      <c r="Z42" s="128">
        <v>28</v>
      </c>
      <c r="AA42" s="168">
        <f t="shared" si="5"/>
        <v>398</v>
      </c>
      <c r="AC42" s="166"/>
      <c r="AD42" s="166"/>
      <c r="AF42" s="166"/>
    </row>
    <row r="43" spans="1:32" ht="15" customHeight="1" x14ac:dyDescent="0.25">
      <c r="A43" s="167">
        <v>13</v>
      </c>
      <c r="B43" s="84" t="s">
        <v>41</v>
      </c>
      <c r="C43" s="905"/>
      <c r="D43" s="758"/>
      <c r="E43" s="758">
        <v>3.58</v>
      </c>
      <c r="F43" s="906">
        <v>35</v>
      </c>
      <c r="G43" s="405">
        <v>12</v>
      </c>
      <c r="H43" s="306">
        <v>3.58</v>
      </c>
      <c r="I43" s="270">
        <v>3.52</v>
      </c>
      <c r="J43" s="430">
        <v>49</v>
      </c>
      <c r="K43" s="405">
        <v>7</v>
      </c>
      <c r="L43" s="306">
        <v>3.8571428571428572</v>
      </c>
      <c r="M43" s="270">
        <v>3.86</v>
      </c>
      <c r="N43" s="430">
        <v>26</v>
      </c>
      <c r="O43" s="405">
        <v>10</v>
      </c>
      <c r="P43" s="408">
        <v>3.8</v>
      </c>
      <c r="Q43" s="409">
        <v>3.45</v>
      </c>
      <c r="R43" s="128">
        <v>16</v>
      </c>
      <c r="S43" s="436">
        <v>15</v>
      </c>
      <c r="T43" s="410">
        <v>3.67</v>
      </c>
      <c r="U43" s="317">
        <v>3.09</v>
      </c>
      <c r="V43" s="128">
        <v>4</v>
      </c>
      <c r="W43" s="446"/>
      <c r="X43" s="469"/>
      <c r="Y43" s="321">
        <v>3.89</v>
      </c>
      <c r="Z43" s="128">
        <v>28</v>
      </c>
      <c r="AA43" s="168">
        <f t="shared" si="5"/>
        <v>158</v>
      </c>
      <c r="AC43" s="166"/>
      <c r="AD43" s="166"/>
      <c r="AF43" s="166"/>
    </row>
    <row r="44" spans="1:32" ht="15" customHeight="1" x14ac:dyDescent="0.25">
      <c r="A44" s="167">
        <v>14</v>
      </c>
      <c r="B44" s="84" t="s">
        <v>101</v>
      </c>
      <c r="C44" s="905"/>
      <c r="D44" s="758"/>
      <c r="E44" s="758">
        <v>3.58</v>
      </c>
      <c r="F44" s="906">
        <v>35</v>
      </c>
      <c r="G44" s="405">
        <v>31</v>
      </c>
      <c r="H44" s="306">
        <v>3.03</v>
      </c>
      <c r="I44" s="270">
        <v>3.52</v>
      </c>
      <c r="J44" s="430">
        <v>106</v>
      </c>
      <c r="K44" s="405">
        <v>22</v>
      </c>
      <c r="L44" s="306">
        <v>3.1363636363636362</v>
      </c>
      <c r="M44" s="270">
        <v>3.86</v>
      </c>
      <c r="N44" s="430">
        <v>104</v>
      </c>
      <c r="O44" s="405">
        <v>12</v>
      </c>
      <c r="P44" s="408">
        <v>3.08</v>
      </c>
      <c r="Q44" s="409">
        <v>3.45</v>
      </c>
      <c r="R44" s="128">
        <v>102</v>
      </c>
      <c r="S44" s="436">
        <v>36</v>
      </c>
      <c r="T44" s="410">
        <v>2.61</v>
      </c>
      <c r="U44" s="317">
        <v>3.09</v>
      </c>
      <c r="V44" s="128">
        <v>111</v>
      </c>
      <c r="W44" s="446">
        <v>2</v>
      </c>
      <c r="X44" s="469">
        <v>3.5</v>
      </c>
      <c r="Y44" s="321">
        <v>3.89</v>
      </c>
      <c r="Z44" s="128">
        <v>24</v>
      </c>
      <c r="AA44" s="168">
        <f t="shared" si="5"/>
        <v>482</v>
      </c>
      <c r="AC44" s="166"/>
      <c r="AD44" s="166"/>
      <c r="AF44" s="166"/>
    </row>
    <row r="45" spans="1:32" ht="15" customHeight="1" x14ac:dyDescent="0.25">
      <c r="A45" s="167">
        <v>15</v>
      </c>
      <c r="B45" s="84" t="s">
        <v>102</v>
      </c>
      <c r="C45" s="905"/>
      <c r="D45" s="758"/>
      <c r="E45" s="758">
        <v>3.58</v>
      </c>
      <c r="F45" s="906">
        <v>35</v>
      </c>
      <c r="G45" s="405">
        <v>13</v>
      </c>
      <c r="H45" s="306">
        <v>2.92</v>
      </c>
      <c r="I45" s="270">
        <v>3.52</v>
      </c>
      <c r="J45" s="430">
        <v>111</v>
      </c>
      <c r="K45" s="405">
        <v>7</v>
      </c>
      <c r="L45" s="306">
        <v>3.1428571428571428</v>
      </c>
      <c r="M45" s="270">
        <v>3.86</v>
      </c>
      <c r="N45" s="430">
        <v>105</v>
      </c>
      <c r="O45" s="405">
        <v>2</v>
      </c>
      <c r="P45" s="408">
        <v>3</v>
      </c>
      <c r="Q45" s="409">
        <v>3.45</v>
      </c>
      <c r="R45" s="128">
        <v>110</v>
      </c>
      <c r="S45" s="436">
        <v>1</v>
      </c>
      <c r="T45" s="410">
        <v>3</v>
      </c>
      <c r="U45" s="317">
        <v>3.09</v>
      </c>
      <c r="V45" s="128">
        <v>73</v>
      </c>
      <c r="W45" s="446"/>
      <c r="X45" s="469"/>
      <c r="Y45" s="321">
        <v>3.89</v>
      </c>
      <c r="Z45" s="128">
        <v>28</v>
      </c>
      <c r="AA45" s="168">
        <f t="shared" si="5"/>
        <v>462</v>
      </c>
      <c r="AC45" s="166"/>
      <c r="AD45" s="166"/>
      <c r="AF45" s="166"/>
    </row>
    <row r="46" spans="1:32" ht="15" customHeight="1" x14ac:dyDescent="0.25">
      <c r="A46" s="167">
        <v>16</v>
      </c>
      <c r="B46" s="84" t="s">
        <v>40</v>
      </c>
      <c r="C46" s="905"/>
      <c r="D46" s="758"/>
      <c r="E46" s="758">
        <v>3.58</v>
      </c>
      <c r="F46" s="906">
        <v>35</v>
      </c>
      <c r="G46" s="405">
        <v>9</v>
      </c>
      <c r="H46" s="306">
        <v>3.44</v>
      </c>
      <c r="I46" s="270">
        <v>3.52</v>
      </c>
      <c r="J46" s="430">
        <v>72</v>
      </c>
      <c r="K46" s="405">
        <v>12</v>
      </c>
      <c r="L46" s="306">
        <v>3.6666666666666665</v>
      </c>
      <c r="M46" s="270">
        <v>3.86</v>
      </c>
      <c r="N46" s="430">
        <v>45</v>
      </c>
      <c r="O46" s="405">
        <v>4</v>
      </c>
      <c r="P46" s="408">
        <v>3.75</v>
      </c>
      <c r="Q46" s="409">
        <v>3.45</v>
      </c>
      <c r="R46" s="128">
        <v>20</v>
      </c>
      <c r="S46" s="436">
        <v>6</v>
      </c>
      <c r="T46" s="410">
        <v>3</v>
      </c>
      <c r="U46" s="317">
        <v>3.09</v>
      </c>
      <c r="V46" s="128">
        <v>70</v>
      </c>
      <c r="W46" s="446"/>
      <c r="X46" s="469"/>
      <c r="Y46" s="321">
        <v>3.89</v>
      </c>
      <c r="Z46" s="128">
        <v>28</v>
      </c>
      <c r="AA46" s="168">
        <f t="shared" si="5"/>
        <v>270</v>
      </c>
      <c r="AC46" s="166"/>
      <c r="AD46" s="166"/>
      <c r="AF46" s="166"/>
    </row>
    <row r="47" spans="1:32" ht="15" customHeight="1" x14ac:dyDescent="0.25">
      <c r="A47" s="167">
        <v>17</v>
      </c>
      <c r="B47" s="84" t="s">
        <v>39</v>
      </c>
      <c r="C47" s="905"/>
      <c r="D47" s="758"/>
      <c r="E47" s="758">
        <v>3.58</v>
      </c>
      <c r="F47" s="906">
        <v>35</v>
      </c>
      <c r="G47" s="405">
        <v>36</v>
      </c>
      <c r="H47" s="306">
        <v>3.03</v>
      </c>
      <c r="I47" s="270">
        <v>3.52</v>
      </c>
      <c r="J47" s="430">
        <v>105</v>
      </c>
      <c r="K47" s="405">
        <v>13</v>
      </c>
      <c r="L47" s="306">
        <v>3.3076923076923075</v>
      </c>
      <c r="M47" s="270">
        <v>3.86</v>
      </c>
      <c r="N47" s="430">
        <v>89</v>
      </c>
      <c r="O47" s="405">
        <v>6</v>
      </c>
      <c r="P47" s="408">
        <v>3.33</v>
      </c>
      <c r="Q47" s="409">
        <v>3.45</v>
      </c>
      <c r="R47" s="128">
        <v>76</v>
      </c>
      <c r="S47" s="436">
        <v>12</v>
      </c>
      <c r="T47" s="410">
        <v>2.67</v>
      </c>
      <c r="U47" s="317">
        <v>3.09</v>
      </c>
      <c r="V47" s="128">
        <v>108</v>
      </c>
      <c r="W47" s="446"/>
      <c r="X47" s="469"/>
      <c r="Y47" s="321">
        <v>3.89</v>
      </c>
      <c r="Z47" s="128">
        <v>28</v>
      </c>
      <c r="AA47" s="168">
        <f t="shared" si="5"/>
        <v>441</v>
      </c>
      <c r="AC47" s="166"/>
      <c r="AD47" s="166"/>
      <c r="AF47" s="166"/>
    </row>
    <row r="48" spans="1:32" ht="15" customHeight="1" x14ac:dyDescent="0.25">
      <c r="A48" s="167">
        <v>18</v>
      </c>
      <c r="B48" s="84" t="s">
        <v>38</v>
      </c>
      <c r="C48" s="905"/>
      <c r="D48" s="758"/>
      <c r="E48" s="758">
        <v>3.58</v>
      </c>
      <c r="F48" s="906">
        <v>35</v>
      </c>
      <c r="G48" s="405">
        <v>7</v>
      </c>
      <c r="H48" s="306">
        <v>3.29</v>
      </c>
      <c r="I48" s="270">
        <v>3.52</v>
      </c>
      <c r="J48" s="430">
        <v>89</v>
      </c>
      <c r="K48" s="405">
        <v>16</v>
      </c>
      <c r="L48" s="306">
        <v>3.625</v>
      </c>
      <c r="M48" s="270">
        <v>3.86</v>
      </c>
      <c r="N48" s="430">
        <v>49</v>
      </c>
      <c r="O48" s="405">
        <v>5</v>
      </c>
      <c r="P48" s="408">
        <v>3.4</v>
      </c>
      <c r="Q48" s="409">
        <v>3.45</v>
      </c>
      <c r="R48" s="128">
        <v>61</v>
      </c>
      <c r="S48" s="436">
        <v>20</v>
      </c>
      <c r="T48" s="410">
        <v>3.35</v>
      </c>
      <c r="U48" s="317">
        <v>3.09</v>
      </c>
      <c r="V48" s="128">
        <v>25</v>
      </c>
      <c r="W48" s="446"/>
      <c r="X48" s="469"/>
      <c r="Y48" s="321">
        <v>3.89</v>
      </c>
      <c r="Z48" s="128">
        <v>28</v>
      </c>
      <c r="AA48" s="390">
        <f t="shared" si="5"/>
        <v>287</v>
      </c>
      <c r="AC48" s="166"/>
      <c r="AD48" s="166"/>
      <c r="AF48" s="166"/>
    </row>
    <row r="49" spans="1:32" ht="15" customHeight="1" thickBot="1" x14ac:dyDescent="0.3">
      <c r="A49" s="180">
        <v>19</v>
      </c>
      <c r="B49" s="84" t="s">
        <v>37</v>
      </c>
      <c r="C49" s="905"/>
      <c r="D49" s="758"/>
      <c r="E49" s="758">
        <v>3.58</v>
      </c>
      <c r="F49" s="906">
        <v>35</v>
      </c>
      <c r="G49" s="405">
        <v>7</v>
      </c>
      <c r="H49" s="306">
        <v>3.14</v>
      </c>
      <c r="I49" s="270">
        <v>3.52</v>
      </c>
      <c r="J49" s="430">
        <v>101</v>
      </c>
      <c r="K49" s="405">
        <v>6</v>
      </c>
      <c r="L49" s="306">
        <v>3.3333333333333335</v>
      </c>
      <c r="M49" s="270">
        <v>3.86</v>
      </c>
      <c r="N49" s="430">
        <v>86</v>
      </c>
      <c r="O49" s="405">
        <v>5</v>
      </c>
      <c r="P49" s="408">
        <v>3.4</v>
      </c>
      <c r="Q49" s="409">
        <v>3.45</v>
      </c>
      <c r="R49" s="128">
        <v>62</v>
      </c>
      <c r="S49" s="436">
        <v>3</v>
      </c>
      <c r="T49" s="410">
        <v>3.33</v>
      </c>
      <c r="U49" s="317">
        <v>3.09</v>
      </c>
      <c r="V49" s="128">
        <v>29</v>
      </c>
      <c r="W49" s="446"/>
      <c r="X49" s="469"/>
      <c r="Y49" s="321">
        <v>3.89</v>
      </c>
      <c r="Z49" s="128">
        <v>28</v>
      </c>
      <c r="AA49" s="168">
        <f t="shared" si="5"/>
        <v>341</v>
      </c>
      <c r="AC49" s="166"/>
      <c r="AD49" s="166"/>
      <c r="AF49" s="166"/>
    </row>
    <row r="50" spans="1:32" ht="15" customHeight="1" thickBot="1" x14ac:dyDescent="0.3">
      <c r="A50" s="391"/>
      <c r="B50" s="392" t="s">
        <v>143</v>
      </c>
      <c r="C50" s="393">
        <f>SUM(C51:C69)</f>
        <v>186</v>
      </c>
      <c r="D50" s="454">
        <f>AVERAGE(D51:D69)</f>
        <v>3.1746250000000003</v>
      </c>
      <c r="E50" s="196">
        <v>3.58</v>
      </c>
      <c r="F50" s="560"/>
      <c r="G50" s="393">
        <f>SUM(G51:G69)</f>
        <v>282</v>
      </c>
      <c r="H50" s="196">
        <f>AVERAGE(H51:H69)</f>
        <v>3.6863157894736847</v>
      </c>
      <c r="I50" s="197">
        <v>3.52</v>
      </c>
      <c r="J50" s="560"/>
      <c r="K50" s="393">
        <f>SUM(K51:K69)</f>
        <v>263</v>
      </c>
      <c r="L50" s="454">
        <f>AVERAGE(L51:L69)</f>
        <v>3.6318629152065691</v>
      </c>
      <c r="M50" s="420">
        <f t="shared" ref="M50" si="6">$L$132</f>
        <v>3.86</v>
      </c>
      <c r="N50" s="388"/>
      <c r="O50" s="379">
        <f>SUM(O51:O69)</f>
        <v>283</v>
      </c>
      <c r="P50" s="382">
        <f>AVERAGE(P51:P69)</f>
        <v>3.5172222222222227</v>
      </c>
      <c r="Q50" s="380">
        <f t="shared" ref="Q50" si="7">$P$132</f>
        <v>3.45</v>
      </c>
      <c r="R50" s="383"/>
      <c r="S50" s="437">
        <f>SUM(S51:S69)</f>
        <v>345</v>
      </c>
      <c r="T50" s="384">
        <f>AVERAGE(T51:T69)</f>
        <v>3.1315789473684212</v>
      </c>
      <c r="U50" s="385">
        <f t="shared" ref="U50" si="8">$T$132</f>
        <v>3.09</v>
      </c>
      <c r="V50" s="438"/>
      <c r="W50" s="386">
        <f>SUM(W51:W69)</f>
        <v>43</v>
      </c>
      <c r="X50" s="387">
        <f>AVERAGE(X51:X69)</f>
        <v>3.8624999999999998</v>
      </c>
      <c r="Y50" s="418">
        <f t="shared" ref="Y50" si="9">$X$132</f>
        <v>3.89</v>
      </c>
      <c r="Z50" s="388"/>
      <c r="AA50" s="389"/>
      <c r="AC50" s="166"/>
      <c r="AD50" s="166"/>
      <c r="AF50" s="166"/>
    </row>
    <row r="51" spans="1:32" ht="15" customHeight="1" x14ac:dyDescent="0.25">
      <c r="A51" s="173">
        <v>1</v>
      </c>
      <c r="B51" s="83" t="s">
        <v>104</v>
      </c>
      <c r="C51" s="900"/>
      <c r="D51" s="904"/>
      <c r="E51" s="407">
        <v>3.58</v>
      </c>
      <c r="F51" s="901">
        <v>35</v>
      </c>
      <c r="G51" s="405">
        <v>27</v>
      </c>
      <c r="H51" s="315">
        <v>3.89</v>
      </c>
      <c r="I51" s="407">
        <v>3.52</v>
      </c>
      <c r="J51" s="430">
        <v>12</v>
      </c>
      <c r="K51" s="405">
        <v>39</v>
      </c>
      <c r="L51" s="315">
        <v>3.8717948717948718</v>
      </c>
      <c r="M51" s="407">
        <v>3.86</v>
      </c>
      <c r="N51" s="430">
        <v>22</v>
      </c>
      <c r="O51" s="405">
        <v>42</v>
      </c>
      <c r="P51" s="408">
        <v>3.76</v>
      </c>
      <c r="Q51" s="409">
        <v>3.45</v>
      </c>
      <c r="R51" s="128">
        <v>19</v>
      </c>
      <c r="S51" s="436">
        <v>55</v>
      </c>
      <c r="T51" s="410">
        <v>3.33</v>
      </c>
      <c r="U51" s="317">
        <v>3.09</v>
      </c>
      <c r="V51" s="128">
        <v>26</v>
      </c>
      <c r="W51" s="445">
        <v>11</v>
      </c>
      <c r="X51" s="469">
        <v>4</v>
      </c>
      <c r="Y51" s="321">
        <v>3.89</v>
      </c>
      <c r="Z51" s="128">
        <v>5</v>
      </c>
      <c r="AA51" s="170">
        <f t="shared" si="5"/>
        <v>119</v>
      </c>
      <c r="AC51" s="166"/>
      <c r="AD51" s="166"/>
      <c r="AF51" s="166"/>
    </row>
    <row r="52" spans="1:32" ht="15" customHeight="1" x14ac:dyDescent="0.25">
      <c r="A52" s="167">
        <v>2</v>
      </c>
      <c r="B52" s="83" t="s">
        <v>152</v>
      </c>
      <c r="C52" s="900"/>
      <c r="D52" s="904"/>
      <c r="E52" s="407">
        <v>3.58</v>
      </c>
      <c r="F52" s="901">
        <v>35</v>
      </c>
      <c r="G52" s="405">
        <v>9</v>
      </c>
      <c r="H52" s="315">
        <v>4</v>
      </c>
      <c r="I52" s="407">
        <v>3.52</v>
      </c>
      <c r="J52" s="430">
        <v>7</v>
      </c>
      <c r="K52" s="405">
        <v>8</v>
      </c>
      <c r="L52" s="315">
        <v>3.625</v>
      </c>
      <c r="M52" s="407">
        <v>3.86</v>
      </c>
      <c r="N52" s="430">
        <v>52</v>
      </c>
      <c r="O52" s="405">
        <v>4</v>
      </c>
      <c r="P52" s="408">
        <v>4.25</v>
      </c>
      <c r="Q52" s="409">
        <v>3.45</v>
      </c>
      <c r="R52" s="128">
        <v>1</v>
      </c>
      <c r="S52" s="436">
        <v>6</v>
      </c>
      <c r="T52" s="410">
        <v>3.67</v>
      </c>
      <c r="U52" s="317">
        <v>3.09</v>
      </c>
      <c r="V52" s="128">
        <v>5</v>
      </c>
      <c r="W52" s="445">
        <v>5</v>
      </c>
      <c r="X52" s="469">
        <v>3.6</v>
      </c>
      <c r="Y52" s="321">
        <v>3.89</v>
      </c>
      <c r="Z52" s="128">
        <v>22</v>
      </c>
      <c r="AA52" s="168">
        <f t="shared" si="5"/>
        <v>122</v>
      </c>
      <c r="AC52" s="166"/>
      <c r="AD52" s="166"/>
      <c r="AF52" s="166"/>
    </row>
    <row r="53" spans="1:32" ht="15" customHeight="1" x14ac:dyDescent="0.25">
      <c r="A53" s="167">
        <v>3</v>
      </c>
      <c r="B53" s="88" t="s">
        <v>107</v>
      </c>
      <c r="C53" s="908"/>
      <c r="D53" s="918"/>
      <c r="E53" s="571">
        <v>3.58</v>
      </c>
      <c r="F53" s="909">
        <v>35</v>
      </c>
      <c r="G53" s="405">
        <v>15</v>
      </c>
      <c r="H53" s="315">
        <v>3.53</v>
      </c>
      <c r="I53" s="571">
        <v>3.52</v>
      </c>
      <c r="J53" s="430">
        <v>54</v>
      </c>
      <c r="K53" s="405">
        <v>20</v>
      </c>
      <c r="L53" s="315">
        <v>3.9</v>
      </c>
      <c r="M53" s="571">
        <v>3.86</v>
      </c>
      <c r="N53" s="430">
        <v>19</v>
      </c>
      <c r="O53" s="405">
        <v>22</v>
      </c>
      <c r="P53" s="408">
        <v>3.82</v>
      </c>
      <c r="Q53" s="409">
        <v>3.45</v>
      </c>
      <c r="R53" s="128">
        <v>15</v>
      </c>
      <c r="S53" s="436">
        <v>11</v>
      </c>
      <c r="T53" s="410">
        <v>2.82</v>
      </c>
      <c r="U53" s="317">
        <v>3.09</v>
      </c>
      <c r="V53" s="128">
        <v>96</v>
      </c>
      <c r="W53" s="445">
        <v>9</v>
      </c>
      <c r="X53" s="469">
        <v>4</v>
      </c>
      <c r="Y53" s="321">
        <v>3.89</v>
      </c>
      <c r="Z53" s="128">
        <v>6</v>
      </c>
      <c r="AA53" s="168">
        <f t="shared" si="5"/>
        <v>225</v>
      </c>
      <c r="AC53" s="166"/>
      <c r="AD53" s="166"/>
      <c r="AF53" s="166"/>
    </row>
    <row r="54" spans="1:32" ht="15" customHeight="1" x14ac:dyDescent="0.25">
      <c r="A54" s="167">
        <v>4</v>
      </c>
      <c r="B54" s="83" t="s">
        <v>105</v>
      </c>
      <c r="C54" s="900"/>
      <c r="D54" s="904"/>
      <c r="E54" s="407">
        <v>3.58</v>
      </c>
      <c r="F54" s="901">
        <v>35</v>
      </c>
      <c r="G54" s="405">
        <v>33</v>
      </c>
      <c r="H54" s="315">
        <v>3.73</v>
      </c>
      <c r="I54" s="407">
        <v>3.52</v>
      </c>
      <c r="J54" s="430">
        <v>29</v>
      </c>
      <c r="K54" s="405">
        <v>34</v>
      </c>
      <c r="L54" s="315">
        <v>3.8529411764705883</v>
      </c>
      <c r="M54" s="407">
        <v>3.86</v>
      </c>
      <c r="N54" s="430">
        <v>28</v>
      </c>
      <c r="O54" s="405">
        <v>42</v>
      </c>
      <c r="P54" s="408">
        <v>3.67</v>
      </c>
      <c r="Q54" s="409">
        <v>3.45</v>
      </c>
      <c r="R54" s="128">
        <v>27</v>
      </c>
      <c r="S54" s="436">
        <v>29</v>
      </c>
      <c r="T54" s="410">
        <v>3.41</v>
      </c>
      <c r="U54" s="317">
        <v>3.09</v>
      </c>
      <c r="V54" s="128">
        <v>16</v>
      </c>
      <c r="W54" s="445"/>
      <c r="X54" s="469"/>
      <c r="Y54" s="321">
        <v>3.89</v>
      </c>
      <c r="Z54" s="128">
        <v>28</v>
      </c>
      <c r="AA54" s="168">
        <f t="shared" si="5"/>
        <v>163</v>
      </c>
      <c r="AC54" s="166"/>
      <c r="AD54" s="166"/>
      <c r="AF54" s="166"/>
    </row>
    <row r="55" spans="1:32" ht="15" customHeight="1" x14ac:dyDescent="0.25">
      <c r="A55" s="167">
        <v>5</v>
      </c>
      <c r="B55" s="83" t="s">
        <v>35</v>
      </c>
      <c r="C55" s="900"/>
      <c r="D55" s="904"/>
      <c r="E55" s="407">
        <v>3.58</v>
      </c>
      <c r="F55" s="901">
        <v>35</v>
      </c>
      <c r="G55" s="405">
        <v>23</v>
      </c>
      <c r="H55" s="315">
        <v>3.87</v>
      </c>
      <c r="I55" s="407">
        <v>3.52</v>
      </c>
      <c r="J55" s="430">
        <v>17</v>
      </c>
      <c r="K55" s="405">
        <v>21</v>
      </c>
      <c r="L55" s="315">
        <v>3.6190476190476191</v>
      </c>
      <c r="M55" s="407">
        <v>3.86</v>
      </c>
      <c r="N55" s="430">
        <v>53</v>
      </c>
      <c r="O55" s="405">
        <v>20</v>
      </c>
      <c r="P55" s="408">
        <v>3.35</v>
      </c>
      <c r="Q55" s="409">
        <v>3.45</v>
      </c>
      <c r="R55" s="128">
        <v>70</v>
      </c>
      <c r="S55" s="436">
        <v>18</v>
      </c>
      <c r="T55" s="410">
        <v>2.89</v>
      </c>
      <c r="U55" s="317">
        <v>3.09</v>
      </c>
      <c r="V55" s="128">
        <v>86</v>
      </c>
      <c r="W55" s="445"/>
      <c r="X55" s="469"/>
      <c r="Y55" s="321">
        <v>3.89</v>
      </c>
      <c r="Z55" s="128">
        <v>28</v>
      </c>
      <c r="AA55" s="168">
        <f t="shared" si="5"/>
        <v>289</v>
      </c>
      <c r="AC55" s="166"/>
      <c r="AD55" s="166"/>
      <c r="AF55" s="166"/>
    </row>
    <row r="56" spans="1:32" ht="15" customHeight="1" x14ac:dyDescent="0.25">
      <c r="A56" s="167">
        <v>6</v>
      </c>
      <c r="B56" s="83" t="s">
        <v>34</v>
      </c>
      <c r="C56" s="900"/>
      <c r="D56" s="904"/>
      <c r="E56" s="407">
        <v>3.58</v>
      </c>
      <c r="F56" s="901">
        <v>35</v>
      </c>
      <c r="G56" s="405">
        <v>34</v>
      </c>
      <c r="H56" s="315">
        <v>3.59</v>
      </c>
      <c r="I56" s="407">
        <v>3.52</v>
      </c>
      <c r="J56" s="430">
        <v>46</v>
      </c>
      <c r="K56" s="405">
        <v>21</v>
      </c>
      <c r="L56" s="315">
        <v>3.9523809523809526</v>
      </c>
      <c r="M56" s="407">
        <v>3.86</v>
      </c>
      <c r="N56" s="430">
        <v>15</v>
      </c>
      <c r="O56" s="405">
        <v>26</v>
      </c>
      <c r="P56" s="408">
        <v>3.92</v>
      </c>
      <c r="Q56" s="409">
        <v>3.45</v>
      </c>
      <c r="R56" s="128">
        <v>10</v>
      </c>
      <c r="S56" s="436">
        <v>22</v>
      </c>
      <c r="T56" s="410">
        <v>3.14</v>
      </c>
      <c r="U56" s="317">
        <v>3.09</v>
      </c>
      <c r="V56" s="128">
        <v>52</v>
      </c>
      <c r="W56" s="445"/>
      <c r="X56" s="469"/>
      <c r="Y56" s="321">
        <v>3.89</v>
      </c>
      <c r="Z56" s="128">
        <v>28</v>
      </c>
      <c r="AA56" s="168">
        <f t="shared" si="5"/>
        <v>186</v>
      </c>
      <c r="AC56" s="166"/>
      <c r="AD56" s="166"/>
      <c r="AF56" s="166"/>
    </row>
    <row r="57" spans="1:32" ht="15" customHeight="1" x14ac:dyDescent="0.25">
      <c r="A57" s="167">
        <v>7</v>
      </c>
      <c r="B57" s="83" t="s">
        <v>142</v>
      </c>
      <c r="C57" s="900"/>
      <c r="D57" s="904"/>
      <c r="E57" s="407">
        <v>3.58</v>
      </c>
      <c r="F57" s="901">
        <v>35</v>
      </c>
      <c r="G57" s="405">
        <v>10</v>
      </c>
      <c r="H57" s="315">
        <v>4.2</v>
      </c>
      <c r="I57" s="407">
        <v>3.52</v>
      </c>
      <c r="J57" s="430">
        <v>5</v>
      </c>
      <c r="K57" s="405">
        <v>8</v>
      </c>
      <c r="L57" s="315">
        <v>3.875</v>
      </c>
      <c r="M57" s="407">
        <v>3.86</v>
      </c>
      <c r="N57" s="430">
        <v>21</v>
      </c>
      <c r="O57" s="405">
        <v>15</v>
      </c>
      <c r="P57" s="408">
        <v>3.67</v>
      </c>
      <c r="Q57" s="409">
        <v>3.45</v>
      </c>
      <c r="R57" s="128">
        <v>29</v>
      </c>
      <c r="S57" s="436">
        <v>18</v>
      </c>
      <c r="T57" s="410">
        <v>3.83</v>
      </c>
      <c r="U57" s="317">
        <v>3.09</v>
      </c>
      <c r="V57" s="128">
        <v>2</v>
      </c>
      <c r="W57" s="445">
        <v>9</v>
      </c>
      <c r="X57" s="469">
        <v>4.0999999999999996</v>
      </c>
      <c r="Y57" s="321">
        <v>3.89</v>
      </c>
      <c r="Z57" s="128">
        <v>4</v>
      </c>
      <c r="AA57" s="390">
        <f t="shared" si="5"/>
        <v>96</v>
      </c>
      <c r="AC57" s="166"/>
      <c r="AD57" s="166"/>
      <c r="AF57" s="166"/>
    </row>
    <row r="58" spans="1:32" ht="15" customHeight="1" x14ac:dyDescent="0.25">
      <c r="A58" s="167">
        <v>8</v>
      </c>
      <c r="B58" s="83" t="s">
        <v>36</v>
      </c>
      <c r="C58" s="900"/>
      <c r="D58" s="904"/>
      <c r="E58" s="407">
        <v>3.58</v>
      </c>
      <c r="F58" s="901">
        <v>35</v>
      </c>
      <c r="G58" s="405">
        <v>30</v>
      </c>
      <c r="H58" s="315">
        <v>3.43</v>
      </c>
      <c r="I58" s="407">
        <v>3.52</v>
      </c>
      <c r="J58" s="430">
        <v>74</v>
      </c>
      <c r="K58" s="405">
        <v>15</v>
      </c>
      <c r="L58" s="315">
        <v>3.2666666666666666</v>
      </c>
      <c r="M58" s="407">
        <v>3.86</v>
      </c>
      <c r="N58" s="430">
        <v>93</v>
      </c>
      <c r="O58" s="405">
        <v>16</v>
      </c>
      <c r="P58" s="408">
        <v>3.44</v>
      </c>
      <c r="Q58" s="409">
        <v>3.45</v>
      </c>
      <c r="R58" s="128">
        <v>54</v>
      </c>
      <c r="S58" s="436">
        <v>19</v>
      </c>
      <c r="T58" s="410">
        <v>3.26</v>
      </c>
      <c r="U58" s="317">
        <v>3.09</v>
      </c>
      <c r="V58" s="128">
        <v>33</v>
      </c>
      <c r="W58" s="445"/>
      <c r="X58" s="469"/>
      <c r="Y58" s="321">
        <v>3.89</v>
      </c>
      <c r="Z58" s="128">
        <v>28</v>
      </c>
      <c r="AA58" s="168">
        <f t="shared" si="5"/>
        <v>317</v>
      </c>
      <c r="AC58" s="166"/>
      <c r="AD58" s="166"/>
      <c r="AF58" s="166"/>
    </row>
    <row r="59" spans="1:32" ht="15" customHeight="1" x14ac:dyDescent="0.25">
      <c r="A59" s="167">
        <v>9</v>
      </c>
      <c r="B59" s="83" t="s">
        <v>106</v>
      </c>
      <c r="C59" s="900">
        <v>44</v>
      </c>
      <c r="D59" s="904">
        <v>2.8409000000000004</v>
      </c>
      <c r="E59" s="407">
        <v>3.58</v>
      </c>
      <c r="F59" s="901">
        <v>28</v>
      </c>
      <c r="G59" s="405">
        <v>12</v>
      </c>
      <c r="H59" s="315">
        <v>3.33</v>
      </c>
      <c r="I59" s="407">
        <v>3.52</v>
      </c>
      <c r="J59" s="430">
        <v>84</v>
      </c>
      <c r="K59" s="405">
        <v>13</v>
      </c>
      <c r="L59" s="315">
        <v>3.7692307692307692</v>
      </c>
      <c r="M59" s="407">
        <v>3.86</v>
      </c>
      <c r="N59" s="430">
        <v>35</v>
      </c>
      <c r="O59" s="405">
        <v>6</v>
      </c>
      <c r="P59" s="408">
        <v>3.5</v>
      </c>
      <c r="Q59" s="409">
        <v>3.45</v>
      </c>
      <c r="R59" s="128">
        <v>43</v>
      </c>
      <c r="S59" s="436">
        <v>23</v>
      </c>
      <c r="T59" s="410">
        <v>2.96</v>
      </c>
      <c r="U59" s="317">
        <v>3.09</v>
      </c>
      <c r="V59" s="128">
        <v>76</v>
      </c>
      <c r="W59" s="445"/>
      <c r="X59" s="469"/>
      <c r="Y59" s="321">
        <v>3.89</v>
      </c>
      <c r="Z59" s="128">
        <v>28</v>
      </c>
      <c r="AA59" s="168">
        <f t="shared" si="5"/>
        <v>294</v>
      </c>
      <c r="AC59" s="166"/>
      <c r="AD59" s="166"/>
      <c r="AF59" s="166"/>
    </row>
    <row r="60" spans="1:32" ht="15" customHeight="1" x14ac:dyDescent="0.25">
      <c r="A60" s="167">
        <v>10</v>
      </c>
      <c r="B60" s="320" t="s">
        <v>151</v>
      </c>
      <c r="C60" s="912">
        <v>18</v>
      </c>
      <c r="D60" s="949">
        <v>3.3336999999999999</v>
      </c>
      <c r="E60" s="573">
        <v>3.58</v>
      </c>
      <c r="F60" s="913">
        <v>12</v>
      </c>
      <c r="G60" s="405">
        <v>2</v>
      </c>
      <c r="H60" s="315">
        <v>3.5</v>
      </c>
      <c r="I60" s="573">
        <v>3.52</v>
      </c>
      <c r="J60" s="430">
        <v>67</v>
      </c>
      <c r="K60" s="405">
        <v>1</v>
      </c>
      <c r="L60" s="315">
        <v>3</v>
      </c>
      <c r="M60" s="571">
        <v>3.86</v>
      </c>
      <c r="N60" s="430">
        <v>111</v>
      </c>
      <c r="O60" s="405"/>
      <c r="P60" s="408"/>
      <c r="Q60" s="409">
        <v>3.45</v>
      </c>
      <c r="R60" s="435">
        <v>116</v>
      </c>
      <c r="S60" s="436">
        <v>4</v>
      </c>
      <c r="T60" s="410">
        <v>3</v>
      </c>
      <c r="U60" s="317">
        <v>3.09</v>
      </c>
      <c r="V60" s="128">
        <v>71</v>
      </c>
      <c r="W60" s="445"/>
      <c r="X60" s="469"/>
      <c r="Y60" s="321">
        <v>3.89</v>
      </c>
      <c r="Z60" s="128">
        <v>28</v>
      </c>
      <c r="AA60" s="168">
        <f t="shared" si="5"/>
        <v>405</v>
      </c>
      <c r="AC60" s="166"/>
      <c r="AD60" s="166"/>
      <c r="AF60" s="166"/>
    </row>
    <row r="61" spans="1:32" ht="15" customHeight="1" x14ac:dyDescent="0.25">
      <c r="A61" s="167">
        <v>11</v>
      </c>
      <c r="B61" s="87" t="s">
        <v>32</v>
      </c>
      <c r="C61" s="910"/>
      <c r="D61" s="950"/>
      <c r="E61" s="574">
        <v>3.58</v>
      </c>
      <c r="F61" s="911">
        <v>35</v>
      </c>
      <c r="G61" s="405">
        <v>8</v>
      </c>
      <c r="H61" s="315">
        <v>3</v>
      </c>
      <c r="I61" s="574">
        <v>3.52</v>
      </c>
      <c r="J61" s="430">
        <v>107</v>
      </c>
      <c r="K61" s="405">
        <v>11</v>
      </c>
      <c r="L61" s="315">
        <v>3</v>
      </c>
      <c r="M61" s="574">
        <v>3.86</v>
      </c>
      <c r="N61" s="430">
        <v>107</v>
      </c>
      <c r="O61" s="405">
        <v>12</v>
      </c>
      <c r="P61" s="408">
        <v>2.83</v>
      </c>
      <c r="Q61" s="409">
        <v>3.45</v>
      </c>
      <c r="R61" s="128">
        <v>115</v>
      </c>
      <c r="S61" s="436">
        <v>15</v>
      </c>
      <c r="T61" s="410">
        <v>3.33</v>
      </c>
      <c r="U61" s="317">
        <v>3.09</v>
      </c>
      <c r="V61" s="128">
        <v>27</v>
      </c>
      <c r="W61" s="445"/>
      <c r="X61" s="469"/>
      <c r="Y61" s="321">
        <v>3.89</v>
      </c>
      <c r="Z61" s="128">
        <v>28</v>
      </c>
      <c r="AA61" s="168">
        <f t="shared" si="5"/>
        <v>419</v>
      </c>
      <c r="AC61" s="166"/>
      <c r="AD61" s="166"/>
      <c r="AF61" s="166"/>
    </row>
    <row r="62" spans="1:32" ht="15" customHeight="1" x14ac:dyDescent="0.25">
      <c r="A62" s="167">
        <v>12</v>
      </c>
      <c r="B62" s="87" t="s">
        <v>58</v>
      </c>
      <c r="C62" s="910"/>
      <c r="D62" s="950"/>
      <c r="E62" s="574">
        <v>3.58</v>
      </c>
      <c r="F62" s="911">
        <v>35</v>
      </c>
      <c r="G62" s="405">
        <v>8</v>
      </c>
      <c r="H62" s="315">
        <v>3.5</v>
      </c>
      <c r="I62" s="574">
        <v>3.52</v>
      </c>
      <c r="J62" s="430">
        <v>63</v>
      </c>
      <c r="K62" s="405">
        <v>1</v>
      </c>
      <c r="L62" s="315">
        <v>3</v>
      </c>
      <c r="M62" s="574">
        <v>3.86</v>
      </c>
      <c r="N62" s="430">
        <v>112</v>
      </c>
      <c r="O62" s="405">
        <v>3</v>
      </c>
      <c r="P62" s="408">
        <v>3</v>
      </c>
      <c r="Q62" s="409">
        <v>3.45</v>
      </c>
      <c r="R62" s="128">
        <v>109</v>
      </c>
      <c r="S62" s="436">
        <v>6</v>
      </c>
      <c r="T62" s="410">
        <v>2.83</v>
      </c>
      <c r="U62" s="317">
        <v>3.09</v>
      </c>
      <c r="V62" s="128">
        <v>94</v>
      </c>
      <c r="W62" s="445"/>
      <c r="X62" s="469"/>
      <c r="Y62" s="321">
        <v>3.89</v>
      </c>
      <c r="Z62" s="128">
        <v>28</v>
      </c>
      <c r="AA62" s="168">
        <f t="shared" si="5"/>
        <v>441</v>
      </c>
      <c r="AC62" s="166"/>
      <c r="AD62" s="166"/>
      <c r="AF62" s="166"/>
    </row>
    <row r="63" spans="1:32" ht="15" customHeight="1" x14ac:dyDescent="0.25">
      <c r="A63" s="167">
        <v>13</v>
      </c>
      <c r="B63" s="263" t="s">
        <v>133</v>
      </c>
      <c r="C63" s="914"/>
      <c r="D63" s="951"/>
      <c r="E63" s="575">
        <v>3.58</v>
      </c>
      <c r="F63" s="915">
        <v>35</v>
      </c>
      <c r="G63" s="405">
        <v>16</v>
      </c>
      <c r="H63" s="319">
        <v>3.38</v>
      </c>
      <c r="I63" s="575">
        <v>3.52</v>
      </c>
      <c r="J63" s="430">
        <v>77</v>
      </c>
      <c r="K63" s="405">
        <v>10</v>
      </c>
      <c r="L63" s="319">
        <v>3.5</v>
      </c>
      <c r="M63" s="576">
        <v>3.86</v>
      </c>
      <c r="N63" s="430">
        <v>66</v>
      </c>
      <c r="O63" s="405">
        <v>16</v>
      </c>
      <c r="P63" s="412">
        <v>3.5</v>
      </c>
      <c r="Q63" s="409">
        <v>3.45</v>
      </c>
      <c r="R63" s="128">
        <v>40</v>
      </c>
      <c r="S63" s="436">
        <v>20</v>
      </c>
      <c r="T63" s="410">
        <v>2.9</v>
      </c>
      <c r="U63" s="317">
        <v>3.09</v>
      </c>
      <c r="V63" s="128">
        <v>84</v>
      </c>
      <c r="W63" s="447">
        <v>2</v>
      </c>
      <c r="X63" s="469">
        <v>4</v>
      </c>
      <c r="Y63" s="321">
        <v>3.89</v>
      </c>
      <c r="Z63" s="128">
        <v>9</v>
      </c>
      <c r="AA63" s="168">
        <f t="shared" si="5"/>
        <v>311</v>
      </c>
      <c r="AC63" s="166"/>
      <c r="AD63" s="166"/>
      <c r="AF63" s="166"/>
    </row>
    <row r="64" spans="1:32" ht="15" customHeight="1" x14ac:dyDescent="0.25">
      <c r="A64" s="167">
        <v>14</v>
      </c>
      <c r="B64" s="88" t="s">
        <v>108</v>
      </c>
      <c r="C64" s="908"/>
      <c r="D64" s="918"/>
      <c r="E64" s="571">
        <v>3.58</v>
      </c>
      <c r="F64" s="909">
        <v>35</v>
      </c>
      <c r="G64" s="405">
        <v>2</v>
      </c>
      <c r="H64" s="315">
        <v>5</v>
      </c>
      <c r="I64" s="571">
        <v>3.52</v>
      </c>
      <c r="J64" s="430">
        <v>1</v>
      </c>
      <c r="K64" s="405">
        <v>3</v>
      </c>
      <c r="L64" s="315">
        <v>4.333333333333333</v>
      </c>
      <c r="M64" s="571">
        <v>3.86</v>
      </c>
      <c r="N64" s="430">
        <v>1</v>
      </c>
      <c r="O64" s="405">
        <v>3</v>
      </c>
      <c r="P64" s="408">
        <v>4</v>
      </c>
      <c r="Q64" s="409">
        <v>3.45</v>
      </c>
      <c r="R64" s="128">
        <v>6</v>
      </c>
      <c r="S64" s="440">
        <v>6</v>
      </c>
      <c r="T64" s="410">
        <v>2.67</v>
      </c>
      <c r="U64" s="317">
        <v>3.09</v>
      </c>
      <c r="V64" s="128">
        <v>109</v>
      </c>
      <c r="W64" s="445"/>
      <c r="X64" s="469"/>
      <c r="Y64" s="321">
        <v>3.89</v>
      </c>
      <c r="Z64" s="128">
        <v>28</v>
      </c>
      <c r="AA64" s="168">
        <f t="shared" si="5"/>
        <v>180</v>
      </c>
      <c r="AC64" s="166"/>
      <c r="AD64" s="166"/>
      <c r="AF64" s="166"/>
    </row>
    <row r="65" spans="1:32" ht="15" customHeight="1" x14ac:dyDescent="0.25">
      <c r="A65" s="167">
        <v>15</v>
      </c>
      <c r="B65" s="87" t="s">
        <v>31</v>
      </c>
      <c r="C65" s="910"/>
      <c r="D65" s="950"/>
      <c r="E65" s="574">
        <v>3.58</v>
      </c>
      <c r="F65" s="911">
        <v>35</v>
      </c>
      <c r="G65" s="405">
        <v>8</v>
      </c>
      <c r="H65" s="315">
        <v>3.88</v>
      </c>
      <c r="I65" s="574">
        <v>3.52</v>
      </c>
      <c r="J65" s="430">
        <v>15</v>
      </c>
      <c r="K65" s="405">
        <v>3</v>
      </c>
      <c r="L65" s="315">
        <v>4.333333333333333</v>
      </c>
      <c r="M65" s="574">
        <v>3.86</v>
      </c>
      <c r="N65" s="430">
        <v>2</v>
      </c>
      <c r="O65" s="405">
        <v>6</v>
      </c>
      <c r="P65" s="408">
        <v>3.5</v>
      </c>
      <c r="Q65" s="409">
        <v>3.45</v>
      </c>
      <c r="R65" s="128">
        <v>44</v>
      </c>
      <c r="S65" s="436">
        <v>12</v>
      </c>
      <c r="T65" s="410">
        <v>3.25</v>
      </c>
      <c r="U65" s="317">
        <v>3.09</v>
      </c>
      <c r="V65" s="128">
        <v>34</v>
      </c>
      <c r="W65" s="445">
        <v>2</v>
      </c>
      <c r="X65" s="469">
        <v>4</v>
      </c>
      <c r="Y65" s="321">
        <v>3.89</v>
      </c>
      <c r="Z65" s="128">
        <v>10</v>
      </c>
      <c r="AA65" s="168">
        <f t="shared" si="5"/>
        <v>140</v>
      </c>
      <c r="AC65" s="166"/>
      <c r="AD65" s="166"/>
      <c r="AF65" s="166"/>
    </row>
    <row r="66" spans="1:32" ht="15" customHeight="1" x14ac:dyDescent="0.25">
      <c r="A66" s="167">
        <v>16</v>
      </c>
      <c r="B66" s="87" t="s">
        <v>30</v>
      </c>
      <c r="C66" s="910"/>
      <c r="D66" s="950"/>
      <c r="E66" s="574">
        <v>3.58</v>
      </c>
      <c r="F66" s="911">
        <v>35</v>
      </c>
      <c r="G66" s="405">
        <v>8</v>
      </c>
      <c r="H66" s="315">
        <v>3.5</v>
      </c>
      <c r="I66" s="574">
        <v>3.52</v>
      </c>
      <c r="J66" s="430">
        <v>64</v>
      </c>
      <c r="K66" s="405">
        <v>18</v>
      </c>
      <c r="L66" s="315">
        <v>3.1666666666666665</v>
      </c>
      <c r="M66" s="574">
        <v>3.86</v>
      </c>
      <c r="N66" s="430">
        <v>103</v>
      </c>
      <c r="O66" s="405">
        <v>13</v>
      </c>
      <c r="P66" s="408">
        <v>3.15</v>
      </c>
      <c r="Q66" s="409">
        <v>3.45</v>
      </c>
      <c r="R66" s="128">
        <v>94</v>
      </c>
      <c r="S66" s="436">
        <v>18</v>
      </c>
      <c r="T66" s="410">
        <v>2.89</v>
      </c>
      <c r="U66" s="317">
        <v>3.09</v>
      </c>
      <c r="V66" s="128">
        <v>87</v>
      </c>
      <c r="W66" s="445"/>
      <c r="X66" s="469"/>
      <c r="Y66" s="321">
        <v>3.89</v>
      </c>
      <c r="Z66" s="128">
        <v>28</v>
      </c>
      <c r="AA66" s="168">
        <f t="shared" si="5"/>
        <v>411</v>
      </c>
      <c r="AC66" s="166"/>
      <c r="AD66" s="166"/>
      <c r="AF66" s="166"/>
    </row>
    <row r="67" spans="1:32" ht="15" customHeight="1" x14ac:dyDescent="0.25">
      <c r="A67" s="167">
        <v>17</v>
      </c>
      <c r="B67" s="88" t="s">
        <v>109</v>
      </c>
      <c r="C67" s="908"/>
      <c r="D67" s="918"/>
      <c r="E67" s="571">
        <v>3.58</v>
      </c>
      <c r="F67" s="909">
        <v>35</v>
      </c>
      <c r="G67" s="405">
        <v>2</v>
      </c>
      <c r="H67" s="315">
        <v>4</v>
      </c>
      <c r="I67" s="571">
        <v>3.52</v>
      </c>
      <c r="J67" s="430">
        <v>9</v>
      </c>
      <c r="K67" s="405">
        <v>6</v>
      </c>
      <c r="L67" s="315">
        <v>4</v>
      </c>
      <c r="M67" s="571">
        <v>3.86</v>
      </c>
      <c r="N67" s="430">
        <v>9</v>
      </c>
      <c r="O67" s="405">
        <v>5</v>
      </c>
      <c r="P67" s="408">
        <v>3.4</v>
      </c>
      <c r="Q67" s="409">
        <v>3.45</v>
      </c>
      <c r="R67" s="128">
        <v>63</v>
      </c>
      <c r="S67" s="436">
        <v>8</v>
      </c>
      <c r="T67" s="410">
        <v>3.38</v>
      </c>
      <c r="U67" s="317">
        <v>3.09</v>
      </c>
      <c r="V67" s="128">
        <v>21</v>
      </c>
      <c r="W67" s="445">
        <v>2</v>
      </c>
      <c r="X67" s="469">
        <v>3.5</v>
      </c>
      <c r="Y67" s="321">
        <v>3.89</v>
      </c>
      <c r="Z67" s="128">
        <v>25</v>
      </c>
      <c r="AA67" s="168">
        <f t="shared" si="5"/>
        <v>162</v>
      </c>
      <c r="AC67" s="166"/>
      <c r="AD67" s="166"/>
      <c r="AF67" s="166"/>
    </row>
    <row r="68" spans="1:32" ht="15" customHeight="1" x14ac:dyDescent="0.25">
      <c r="A68" s="167">
        <v>18</v>
      </c>
      <c r="B68" s="88" t="s">
        <v>29</v>
      </c>
      <c r="C68" s="908">
        <v>80</v>
      </c>
      <c r="D68" s="918">
        <v>3.3875000000000002</v>
      </c>
      <c r="E68" s="571">
        <v>3.58</v>
      </c>
      <c r="F68" s="909">
        <v>8</v>
      </c>
      <c r="G68" s="405">
        <v>21</v>
      </c>
      <c r="H68" s="315">
        <v>3.57</v>
      </c>
      <c r="I68" s="571">
        <v>3.52</v>
      </c>
      <c r="J68" s="430">
        <v>50</v>
      </c>
      <c r="K68" s="405">
        <v>25</v>
      </c>
      <c r="L68" s="315">
        <v>3.44</v>
      </c>
      <c r="M68" s="571">
        <v>3.86</v>
      </c>
      <c r="N68" s="430">
        <v>73</v>
      </c>
      <c r="O68" s="405">
        <v>26</v>
      </c>
      <c r="P68" s="408">
        <v>3.38</v>
      </c>
      <c r="Q68" s="409">
        <v>3.45</v>
      </c>
      <c r="R68" s="128">
        <v>64</v>
      </c>
      <c r="S68" s="441">
        <v>26</v>
      </c>
      <c r="T68" s="410">
        <v>3.15</v>
      </c>
      <c r="U68" s="317">
        <v>3.09</v>
      </c>
      <c r="V68" s="128">
        <v>51</v>
      </c>
      <c r="W68" s="445">
        <v>3</v>
      </c>
      <c r="X68" s="469">
        <v>3.7</v>
      </c>
      <c r="Y68" s="321">
        <v>3.89</v>
      </c>
      <c r="Z68" s="128">
        <v>19</v>
      </c>
      <c r="AA68" s="170">
        <f t="shared" si="5"/>
        <v>265</v>
      </c>
      <c r="AC68" s="166"/>
      <c r="AD68" s="166"/>
      <c r="AF68" s="166"/>
    </row>
    <row r="69" spans="1:32" ht="15" customHeight="1" thickBot="1" x14ac:dyDescent="0.3">
      <c r="A69" s="180">
        <v>19</v>
      </c>
      <c r="B69" s="94" t="s">
        <v>33</v>
      </c>
      <c r="C69" s="916">
        <v>44</v>
      </c>
      <c r="D69" s="952">
        <v>3.1364000000000001</v>
      </c>
      <c r="E69" s="572">
        <v>3.58</v>
      </c>
      <c r="F69" s="917">
        <v>20</v>
      </c>
      <c r="G69" s="405">
        <v>14</v>
      </c>
      <c r="H69" s="315">
        <v>3.14</v>
      </c>
      <c r="I69" s="572">
        <v>3.52</v>
      </c>
      <c r="J69" s="430">
        <v>100</v>
      </c>
      <c r="K69" s="405">
        <v>6</v>
      </c>
      <c r="L69" s="315">
        <v>3.5</v>
      </c>
      <c r="M69" s="572">
        <v>3.86</v>
      </c>
      <c r="N69" s="430">
        <v>69</v>
      </c>
      <c r="O69" s="405">
        <v>6</v>
      </c>
      <c r="P69" s="408">
        <v>3.17</v>
      </c>
      <c r="Q69" s="409">
        <v>3.45</v>
      </c>
      <c r="R69" s="128">
        <v>93</v>
      </c>
      <c r="S69" s="436">
        <v>29</v>
      </c>
      <c r="T69" s="410">
        <v>2.79</v>
      </c>
      <c r="U69" s="317">
        <v>3.09</v>
      </c>
      <c r="V69" s="128">
        <v>98</v>
      </c>
      <c r="W69" s="445"/>
      <c r="X69" s="469"/>
      <c r="Y69" s="321">
        <v>3.89</v>
      </c>
      <c r="Z69" s="128">
        <v>28</v>
      </c>
      <c r="AA69" s="168">
        <f t="shared" si="5"/>
        <v>408</v>
      </c>
      <c r="AC69" s="166"/>
      <c r="AD69" s="166"/>
      <c r="AF69" s="166"/>
    </row>
    <row r="70" spans="1:32" ht="15" customHeight="1" thickBot="1" x14ac:dyDescent="0.3">
      <c r="A70" s="391"/>
      <c r="B70" s="394" t="s">
        <v>144</v>
      </c>
      <c r="C70" s="395">
        <f>SUM(C71:C86)</f>
        <v>291</v>
      </c>
      <c r="D70" s="455">
        <f>AVERAGE(D71:D86)</f>
        <v>3.1749999999999998</v>
      </c>
      <c r="E70" s="483">
        <v>3.58</v>
      </c>
      <c r="F70" s="397"/>
      <c r="G70" s="395">
        <f>SUM(G71:G86)</f>
        <v>227</v>
      </c>
      <c r="H70" s="455">
        <f>AVERAGE(H71:H86)</f>
        <v>3.7353333333333336</v>
      </c>
      <c r="I70" s="566">
        <v>3.52</v>
      </c>
      <c r="J70" s="397"/>
      <c r="K70" s="395">
        <f>SUM(K71:K86)</f>
        <v>245</v>
      </c>
      <c r="L70" s="455">
        <f>AVERAGE(L71:L86)</f>
        <v>3.5715965000485128</v>
      </c>
      <c r="M70" s="483">
        <f t="shared" ref="M70:M87" si="10">$L$132</f>
        <v>3.86</v>
      </c>
      <c r="N70" s="397"/>
      <c r="O70" s="379">
        <f>SUM(O71:O86)</f>
        <v>276</v>
      </c>
      <c r="P70" s="382">
        <f>AVERAGE(P71:P86)</f>
        <v>3.5237499999999997</v>
      </c>
      <c r="Q70" s="380">
        <f t="shared" ref="Q70:Q87" si="11">$P$132</f>
        <v>3.45</v>
      </c>
      <c r="R70" s="398"/>
      <c r="S70" s="437">
        <f>SUM(S71:S86)</f>
        <v>275</v>
      </c>
      <c r="T70" s="384">
        <f>AVERAGE(T71:T86)</f>
        <v>3.09</v>
      </c>
      <c r="U70" s="385">
        <f t="shared" ref="U70:U87" si="12">$T$132</f>
        <v>3.09</v>
      </c>
      <c r="V70" s="438"/>
      <c r="W70" s="386">
        <f>SUM(W71:W86)</f>
        <v>7</v>
      </c>
      <c r="X70" s="387">
        <f>AVERAGE(X71:X86)</f>
        <v>3.9</v>
      </c>
      <c r="Y70" s="418">
        <f t="shared" ref="Y70:Y87" si="13">$X$132</f>
        <v>3.89</v>
      </c>
      <c r="Z70" s="388"/>
      <c r="AA70" s="389"/>
      <c r="AC70" s="166"/>
      <c r="AD70" s="166"/>
      <c r="AF70" s="166"/>
    </row>
    <row r="71" spans="1:32" ht="15" customHeight="1" x14ac:dyDescent="0.25">
      <c r="A71" s="164">
        <v>1</v>
      </c>
      <c r="B71" s="39" t="s">
        <v>112</v>
      </c>
      <c r="C71" s="919"/>
      <c r="D71" s="925"/>
      <c r="E71" s="404">
        <v>3.58</v>
      </c>
      <c r="F71" s="920">
        <v>35</v>
      </c>
      <c r="G71" s="405">
        <v>11</v>
      </c>
      <c r="H71" s="306">
        <v>4.09</v>
      </c>
      <c r="I71" s="404">
        <v>3.52</v>
      </c>
      <c r="J71" s="430">
        <v>6</v>
      </c>
      <c r="K71" s="405">
        <v>17</v>
      </c>
      <c r="L71" s="306">
        <v>3.9411764705882355</v>
      </c>
      <c r="M71" s="404">
        <v>3.86</v>
      </c>
      <c r="N71" s="430">
        <v>16</v>
      </c>
      <c r="O71" s="405">
        <v>14</v>
      </c>
      <c r="P71" s="408">
        <v>3.71</v>
      </c>
      <c r="Q71" s="409">
        <v>3.45</v>
      </c>
      <c r="R71" s="128">
        <v>24</v>
      </c>
      <c r="S71" s="442">
        <v>8</v>
      </c>
      <c r="T71" s="410">
        <v>3.25</v>
      </c>
      <c r="U71" s="317">
        <v>3.09</v>
      </c>
      <c r="V71" s="128">
        <v>36</v>
      </c>
      <c r="W71" s="445"/>
      <c r="X71" s="469"/>
      <c r="Y71" s="321">
        <v>3.89</v>
      </c>
      <c r="Z71" s="128">
        <v>28</v>
      </c>
      <c r="AA71" s="165">
        <f t="shared" si="5"/>
        <v>145</v>
      </c>
      <c r="AC71" s="166"/>
      <c r="AD71" s="166"/>
      <c r="AF71" s="166"/>
    </row>
    <row r="72" spans="1:32" ht="15" customHeight="1" x14ac:dyDescent="0.25">
      <c r="A72" s="167">
        <v>2</v>
      </c>
      <c r="B72" s="39" t="s">
        <v>111</v>
      </c>
      <c r="C72" s="919">
        <v>73</v>
      </c>
      <c r="D72" s="925">
        <v>3.0274000000000001</v>
      </c>
      <c r="E72" s="404">
        <v>3.58</v>
      </c>
      <c r="F72" s="920">
        <v>23</v>
      </c>
      <c r="G72" s="405">
        <v>11</v>
      </c>
      <c r="H72" s="306">
        <v>4.3600000000000003</v>
      </c>
      <c r="I72" s="404">
        <v>3.52</v>
      </c>
      <c r="J72" s="430">
        <v>3</v>
      </c>
      <c r="K72" s="405">
        <v>8</v>
      </c>
      <c r="L72" s="306">
        <v>3.5</v>
      </c>
      <c r="M72" s="404">
        <v>3.86</v>
      </c>
      <c r="N72" s="430">
        <v>67</v>
      </c>
      <c r="O72" s="405">
        <v>23</v>
      </c>
      <c r="P72" s="408">
        <v>3.61</v>
      </c>
      <c r="Q72" s="409">
        <v>3.45</v>
      </c>
      <c r="R72" s="128">
        <v>31</v>
      </c>
      <c r="S72" s="442">
        <v>23</v>
      </c>
      <c r="T72" s="410">
        <v>3.78</v>
      </c>
      <c r="U72" s="317">
        <v>3.09</v>
      </c>
      <c r="V72" s="128">
        <v>3</v>
      </c>
      <c r="W72" s="445"/>
      <c r="X72" s="469"/>
      <c r="Y72" s="321">
        <v>3.89</v>
      </c>
      <c r="Z72" s="128">
        <v>28</v>
      </c>
      <c r="AA72" s="168">
        <f t="shared" si="5"/>
        <v>155</v>
      </c>
      <c r="AC72" s="166"/>
      <c r="AD72" s="166"/>
      <c r="AF72" s="166"/>
    </row>
    <row r="73" spans="1:32" ht="15" customHeight="1" x14ac:dyDescent="0.25">
      <c r="A73" s="167">
        <v>3</v>
      </c>
      <c r="B73" s="39" t="s">
        <v>27</v>
      </c>
      <c r="C73" s="919"/>
      <c r="D73" s="925"/>
      <c r="E73" s="404">
        <v>3.58</v>
      </c>
      <c r="F73" s="920">
        <v>35</v>
      </c>
      <c r="G73" s="405">
        <v>6</v>
      </c>
      <c r="H73" s="306">
        <v>4.33</v>
      </c>
      <c r="I73" s="404">
        <v>3.52</v>
      </c>
      <c r="J73" s="430">
        <v>4</v>
      </c>
      <c r="K73" s="405">
        <v>7</v>
      </c>
      <c r="L73" s="306">
        <v>3.8571428571428572</v>
      </c>
      <c r="M73" s="404">
        <v>3.86</v>
      </c>
      <c r="N73" s="430">
        <v>27</v>
      </c>
      <c r="O73" s="405">
        <v>11</v>
      </c>
      <c r="P73" s="408">
        <v>3.55</v>
      </c>
      <c r="Q73" s="409">
        <v>3.45</v>
      </c>
      <c r="R73" s="128">
        <v>37</v>
      </c>
      <c r="S73" s="442">
        <v>16</v>
      </c>
      <c r="T73" s="410">
        <v>3</v>
      </c>
      <c r="U73" s="317">
        <v>3.09</v>
      </c>
      <c r="V73" s="128">
        <v>67</v>
      </c>
      <c r="W73" s="445">
        <v>3</v>
      </c>
      <c r="X73" s="469">
        <v>3.7</v>
      </c>
      <c r="Y73" s="321">
        <v>3.89</v>
      </c>
      <c r="Z73" s="128">
        <v>20</v>
      </c>
      <c r="AA73" s="480">
        <f t="shared" si="5"/>
        <v>190</v>
      </c>
      <c r="AC73" s="166"/>
      <c r="AD73" s="166"/>
      <c r="AF73" s="166"/>
    </row>
    <row r="74" spans="1:32" ht="15" customHeight="1" x14ac:dyDescent="0.25">
      <c r="A74" s="167">
        <v>4</v>
      </c>
      <c r="B74" s="86" t="s">
        <v>26</v>
      </c>
      <c r="C74" s="921"/>
      <c r="D74" s="926"/>
      <c r="E74" s="413">
        <v>3.58</v>
      </c>
      <c r="F74" s="922">
        <v>35</v>
      </c>
      <c r="G74" s="405">
        <v>5</v>
      </c>
      <c r="H74" s="306">
        <v>3.6</v>
      </c>
      <c r="I74" s="413">
        <v>3.52</v>
      </c>
      <c r="J74" s="430">
        <v>44</v>
      </c>
      <c r="K74" s="405">
        <v>16</v>
      </c>
      <c r="L74" s="306">
        <v>3.5</v>
      </c>
      <c r="M74" s="413">
        <v>3.86</v>
      </c>
      <c r="N74" s="430">
        <v>65</v>
      </c>
      <c r="O74" s="405">
        <v>26</v>
      </c>
      <c r="P74" s="408">
        <v>3.88</v>
      </c>
      <c r="Q74" s="409">
        <v>3.45</v>
      </c>
      <c r="R74" s="128">
        <v>12</v>
      </c>
      <c r="S74" s="442">
        <v>33</v>
      </c>
      <c r="T74" s="410">
        <v>2.94</v>
      </c>
      <c r="U74" s="317">
        <v>3.09</v>
      </c>
      <c r="V74" s="128">
        <v>77</v>
      </c>
      <c r="W74" s="445"/>
      <c r="X74" s="469"/>
      <c r="Y74" s="321">
        <v>3.89</v>
      </c>
      <c r="Z74" s="128">
        <v>28</v>
      </c>
      <c r="AA74" s="472">
        <f t="shared" si="5"/>
        <v>261</v>
      </c>
      <c r="AC74" s="166"/>
      <c r="AD74" s="166"/>
      <c r="AF74" s="166"/>
    </row>
    <row r="75" spans="1:32" ht="15" customHeight="1" x14ac:dyDescent="0.25">
      <c r="A75" s="167">
        <v>5</v>
      </c>
      <c r="B75" s="86" t="s">
        <v>25</v>
      </c>
      <c r="C75" s="921">
        <v>63</v>
      </c>
      <c r="D75" s="926">
        <v>3.1108000000000002</v>
      </c>
      <c r="E75" s="413">
        <v>3.58</v>
      </c>
      <c r="F75" s="922">
        <v>22</v>
      </c>
      <c r="G75" s="405">
        <v>21</v>
      </c>
      <c r="H75" s="306">
        <v>3.67</v>
      </c>
      <c r="I75" s="413">
        <v>3.52</v>
      </c>
      <c r="J75" s="430">
        <v>36</v>
      </c>
      <c r="K75" s="405">
        <v>21</v>
      </c>
      <c r="L75" s="306">
        <v>3.6190476190476191</v>
      </c>
      <c r="M75" s="413">
        <v>3.86</v>
      </c>
      <c r="N75" s="430">
        <v>54</v>
      </c>
      <c r="O75" s="405">
        <v>8</v>
      </c>
      <c r="P75" s="408">
        <v>3.38</v>
      </c>
      <c r="Q75" s="409">
        <v>3.45</v>
      </c>
      <c r="R75" s="128">
        <v>67</v>
      </c>
      <c r="S75" s="442">
        <v>12</v>
      </c>
      <c r="T75" s="410">
        <v>3.5</v>
      </c>
      <c r="U75" s="317">
        <v>3.09</v>
      </c>
      <c r="V75" s="128">
        <v>13</v>
      </c>
      <c r="W75" s="445">
        <v>1</v>
      </c>
      <c r="X75" s="469">
        <v>4</v>
      </c>
      <c r="Y75" s="321">
        <v>3.89</v>
      </c>
      <c r="Z75" s="128">
        <v>13</v>
      </c>
      <c r="AA75" s="168">
        <f t="shared" si="5"/>
        <v>205</v>
      </c>
      <c r="AC75" s="166"/>
      <c r="AD75" s="166"/>
      <c r="AF75" s="166"/>
    </row>
    <row r="76" spans="1:32" ht="15" customHeight="1" x14ac:dyDescent="0.25">
      <c r="A76" s="167">
        <v>6</v>
      </c>
      <c r="B76" s="86" t="s">
        <v>126</v>
      </c>
      <c r="C76" s="921"/>
      <c r="D76" s="926"/>
      <c r="E76" s="413">
        <v>3.58</v>
      </c>
      <c r="F76" s="922">
        <v>35</v>
      </c>
      <c r="G76" s="405"/>
      <c r="H76" s="322"/>
      <c r="I76" s="413">
        <v>3.52</v>
      </c>
      <c r="J76" s="430">
        <v>114</v>
      </c>
      <c r="K76" s="584"/>
      <c r="L76" s="413"/>
      <c r="M76" s="413">
        <v>3.86</v>
      </c>
      <c r="N76" s="430">
        <v>115</v>
      </c>
      <c r="O76" s="405">
        <v>32</v>
      </c>
      <c r="P76" s="408">
        <v>3.34</v>
      </c>
      <c r="Q76" s="409">
        <v>3.45</v>
      </c>
      <c r="R76" s="128">
        <v>72</v>
      </c>
      <c r="S76" s="442">
        <v>13</v>
      </c>
      <c r="T76" s="410">
        <v>2.38</v>
      </c>
      <c r="U76" s="317">
        <v>3.09</v>
      </c>
      <c r="V76" s="435">
        <v>116</v>
      </c>
      <c r="W76" s="445"/>
      <c r="X76" s="469"/>
      <c r="Y76" s="321">
        <v>3.89</v>
      </c>
      <c r="Z76" s="128">
        <v>28</v>
      </c>
      <c r="AA76" s="168">
        <f t="shared" si="5"/>
        <v>480</v>
      </c>
      <c r="AC76" s="166"/>
      <c r="AD76" s="166"/>
      <c r="AF76" s="166"/>
    </row>
    <row r="77" spans="1:32" ht="15" customHeight="1" x14ac:dyDescent="0.25">
      <c r="A77" s="167">
        <v>7</v>
      </c>
      <c r="B77" s="86" t="s">
        <v>158</v>
      </c>
      <c r="C77" s="921"/>
      <c r="D77" s="926"/>
      <c r="E77" s="413">
        <v>3.58</v>
      </c>
      <c r="F77" s="922">
        <v>35</v>
      </c>
      <c r="G77" s="405">
        <v>15</v>
      </c>
      <c r="H77" s="322">
        <v>3.2</v>
      </c>
      <c r="I77" s="413">
        <v>3.52</v>
      </c>
      <c r="J77" s="430">
        <v>92</v>
      </c>
      <c r="K77" s="405">
        <v>32</v>
      </c>
      <c r="L77" s="322">
        <v>3.25</v>
      </c>
      <c r="M77" s="413">
        <v>3.86</v>
      </c>
      <c r="N77" s="430">
        <v>95</v>
      </c>
      <c r="O77" s="405">
        <v>8</v>
      </c>
      <c r="P77" s="412">
        <v>3.5</v>
      </c>
      <c r="Q77" s="409">
        <v>3.45</v>
      </c>
      <c r="R77" s="128">
        <v>41</v>
      </c>
      <c r="S77" s="442">
        <v>15</v>
      </c>
      <c r="T77" s="410">
        <v>2.87</v>
      </c>
      <c r="U77" s="317">
        <v>3.09</v>
      </c>
      <c r="V77" s="128">
        <v>90</v>
      </c>
      <c r="W77" s="445"/>
      <c r="X77" s="469"/>
      <c r="Y77" s="321">
        <v>3.89</v>
      </c>
      <c r="Z77" s="128">
        <v>28</v>
      </c>
      <c r="AA77" s="168">
        <f t="shared" si="5"/>
        <v>381</v>
      </c>
      <c r="AC77" s="166"/>
      <c r="AD77" s="166"/>
      <c r="AF77" s="166"/>
    </row>
    <row r="78" spans="1:32" ht="15" customHeight="1" x14ac:dyDescent="0.25">
      <c r="A78" s="167">
        <v>8</v>
      </c>
      <c r="B78" s="86" t="s">
        <v>159</v>
      </c>
      <c r="C78" s="921"/>
      <c r="D78" s="926"/>
      <c r="E78" s="413">
        <v>3.58</v>
      </c>
      <c r="F78" s="922">
        <v>35</v>
      </c>
      <c r="G78" s="405">
        <v>11</v>
      </c>
      <c r="H78" s="306">
        <v>3.73</v>
      </c>
      <c r="I78" s="413">
        <v>3.52</v>
      </c>
      <c r="J78" s="430">
        <v>30</v>
      </c>
      <c r="K78" s="405">
        <v>14</v>
      </c>
      <c r="L78" s="306">
        <v>3.8571428571428572</v>
      </c>
      <c r="M78" s="413">
        <v>3.86</v>
      </c>
      <c r="N78" s="430">
        <v>24</v>
      </c>
      <c r="O78" s="405">
        <v>29</v>
      </c>
      <c r="P78" s="408">
        <v>3.14</v>
      </c>
      <c r="Q78" s="409">
        <v>3.45</v>
      </c>
      <c r="R78" s="128">
        <v>95</v>
      </c>
      <c r="S78" s="442">
        <v>8</v>
      </c>
      <c r="T78" s="410">
        <v>3.25</v>
      </c>
      <c r="U78" s="317">
        <v>3.09</v>
      </c>
      <c r="V78" s="128">
        <v>37</v>
      </c>
      <c r="W78" s="445"/>
      <c r="X78" s="469"/>
      <c r="Y78" s="321">
        <v>3.89</v>
      </c>
      <c r="Z78" s="128">
        <v>28</v>
      </c>
      <c r="AA78" s="168">
        <f t="shared" si="5"/>
        <v>249</v>
      </c>
      <c r="AC78" s="166"/>
      <c r="AD78" s="166"/>
      <c r="AF78" s="166"/>
    </row>
    <row r="79" spans="1:32" ht="15" customHeight="1" x14ac:dyDescent="0.25">
      <c r="A79" s="167">
        <v>9</v>
      </c>
      <c r="B79" s="86" t="s">
        <v>68</v>
      </c>
      <c r="C79" s="921">
        <v>89</v>
      </c>
      <c r="D79" s="926">
        <v>3.2133999999999996</v>
      </c>
      <c r="E79" s="413">
        <v>3.58</v>
      </c>
      <c r="F79" s="922">
        <v>17</v>
      </c>
      <c r="G79" s="405">
        <v>25</v>
      </c>
      <c r="H79" s="322">
        <v>3.52</v>
      </c>
      <c r="I79" s="413">
        <v>3.52</v>
      </c>
      <c r="J79" s="430">
        <v>57</v>
      </c>
      <c r="K79" s="405">
        <v>19</v>
      </c>
      <c r="L79" s="322">
        <v>3.5789473684210527</v>
      </c>
      <c r="M79" s="413">
        <v>3.86</v>
      </c>
      <c r="N79" s="430">
        <v>58</v>
      </c>
      <c r="O79" s="405">
        <v>3</v>
      </c>
      <c r="P79" s="412">
        <v>4</v>
      </c>
      <c r="Q79" s="409">
        <v>3.45</v>
      </c>
      <c r="R79" s="128">
        <v>7</v>
      </c>
      <c r="S79" s="442">
        <v>15</v>
      </c>
      <c r="T79" s="410">
        <v>2.8</v>
      </c>
      <c r="U79" s="317">
        <v>3.09</v>
      </c>
      <c r="V79" s="128">
        <v>97</v>
      </c>
      <c r="W79" s="445"/>
      <c r="X79" s="469"/>
      <c r="Y79" s="321">
        <v>3.89</v>
      </c>
      <c r="Z79" s="128">
        <v>28</v>
      </c>
      <c r="AA79" s="168">
        <f t="shared" si="5"/>
        <v>264</v>
      </c>
      <c r="AC79" s="166"/>
      <c r="AD79" s="166"/>
      <c r="AF79" s="166"/>
    </row>
    <row r="80" spans="1:32" ht="15" customHeight="1" x14ac:dyDescent="0.25">
      <c r="A80" s="167">
        <v>10</v>
      </c>
      <c r="B80" s="86" t="s">
        <v>134</v>
      </c>
      <c r="C80" s="921"/>
      <c r="D80" s="926"/>
      <c r="E80" s="413">
        <v>3.58</v>
      </c>
      <c r="F80" s="922">
        <v>35</v>
      </c>
      <c r="G80" s="405">
        <v>14</v>
      </c>
      <c r="H80" s="306">
        <v>3.71</v>
      </c>
      <c r="I80" s="413">
        <v>3.52</v>
      </c>
      <c r="J80" s="430">
        <v>33</v>
      </c>
      <c r="K80" s="405">
        <v>4</v>
      </c>
      <c r="L80" s="306">
        <v>2.75</v>
      </c>
      <c r="M80" s="413">
        <v>3.86</v>
      </c>
      <c r="N80" s="430">
        <v>113</v>
      </c>
      <c r="O80" s="405">
        <v>19</v>
      </c>
      <c r="P80" s="408">
        <v>3.47</v>
      </c>
      <c r="Q80" s="409">
        <v>3.45</v>
      </c>
      <c r="R80" s="128">
        <v>50</v>
      </c>
      <c r="S80" s="442">
        <v>22</v>
      </c>
      <c r="T80" s="410">
        <v>2.73</v>
      </c>
      <c r="U80" s="317">
        <v>3.09</v>
      </c>
      <c r="V80" s="128">
        <v>104</v>
      </c>
      <c r="W80" s="445"/>
      <c r="X80" s="469"/>
      <c r="Y80" s="321">
        <v>3.89</v>
      </c>
      <c r="Z80" s="128">
        <v>28</v>
      </c>
      <c r="AA80" s="168">
        <f t="shared" ref="AA80:AA130" si="14">Z80+V80+R80+N80+J80+F80</f>
        <v>363</v>
      </c>
      <c r="AC80" s="166"/>
      <c r="AD80" s="166"/>
      <c r="AF80" s="166"/>
    </row>
    <row r="81" spans="1:32" ht="15" customHeight="1" x14ac:dyDescent="0.25">
      <c r="A81" s="167">
        <v>11</v>
      </c>
      <c r="B81" s="86" t="s">
        <v>160</v>
      </c>
      <c r="C81" s="921"/>
      <c r="D81" s="926"/>
      <c r="E81" s="413">
        <v>3.58</v>
      </c>
      <c r="F81" s="922">
        <v>35</v>
      </c>
      <c r="G81" s="405">
        <v>30</v>
      </c>
      <c r="H81" s="306">
        <v>3.53</v>
      </c>
      <c r="I81" s="413">
        <v>3.52</v>
      </c>
      <c r="J81" s="430">
        <v>53</v>
      </c>
      <c r="K81" s="405">
        <v>26</v>
      </c>
      <c r="L81" s="306">
        <v>3.5769230769230771</v>
      </c>
      <c r="M81" s="413">
        <v>3.86</v>
      </c>
      <c r="N81" s="430">
        <v>57</v>
      </c>
      <c r="O81" s="405">
        <v>30</v>
      </c>
      <c r="P81" s="408">
        <v>3.4</v>
      </c>
      <c r="Q81" s="409">
        <v>3.45</v>
      </c>
      <c r="R81" s="128">
        <v>59</v>
      </c>
      <c r="S81" s="442">
        <v>32</v>
      </c>
      <c r="T81" s="410">
        <v>2.78</v>
      </c>
      <c r="U81" s="317">
        <v>3.09</v>
      </c>
      <c r="V81" s="128">
        <v>100</v>
      </c>
      <c r="W81" s="445"/>
      <c r="X81" s="469"/>
      <c r="Y81" s="321">
        <v>3.89</v>
      </c>
      <c r="Z81" s="128">
        <v>28</v>
      </c>
      <c r="AA81" s="168">
        <f t="shared" si="14"/>
        <v>332</v>
      </c>
      <c r="AC81" s="166"/>
      <c r="AD81" s="166"/>
      <c r="AF81" s="166"/>
    </row>
    <row r="82" spans="1:32" ht="15" customHeight="1" x14ac:dyDescent="0.25">
      <c r="A82" s="167">
        <v>12</v>
      </c>
      <c r="B82" s="86" t="s">
        <v>161</v>
      </c>
      <c r="C82" s="921"/>
      <c r="D82" s="926"/>
      <c r="E82" s="413">
        <v>3.58</v>
      </c>
      <c r="F82" s="922">
        <v>35</v>
      </c>
      <c r="G82" s="405">
        <v>15</v>
      </c>
      <c r="H82" s="306">
        <v>3.53</v>
      </c>
      <c r="I82" s="413">
        <v>3.52</v>
      </c>
      <c r="J82" s="430">
        <v>55</v>
      </c>
      <c r="K82" s="405">
        <v>20</v>
      </c>
      <c r="L82" s="306">
        <v>3.3</v>
      </c>
      <c r="M82" s="413">
        <v>3.86</v>
      </c>
      <c r="N82" s="430">
        <v>90</v>
      </c>
      <c r="O82" s="405">
        <v>11</v>
      </c>
      <c r="P82" s="408">
        <v>3.45</v>
      </c>
      <c r="Q82" s="409">
        <v>3.45</v>
      </c>
      <c r="R82" s="128">
        <v>52</v>
      </c>
      <c r="S82" s="442">
        <v>24</v>
      </c>
      <c r="T82" s="410">
        <v>2.79</v>
      </c>
      <c r="U82" s="317">
        <v>3.09</v>
      </c>
      <c r="V82" s="128">
        <v>99</v>
      </c>
      <c r="W82" s="445"/>
      <c r="X82" s="469"/>
      <c r="Y82" s="321">
        <v>3.89</v>
      </c>
      <c r="Z82" s="128">
        <v>28</v>
      </c>
      <c r="AA82" s="168">
        <f t="shared" si="14"/>
        <v>359</v>
      </c>
      <c r="AC82" s="166"/>
      <c r="AD82" s="166"/>
      <c r="AF82" s="166"/>
    </row>
    <row r="83" spans="1:32" ht="15" customHeight="1" x14ac:dyDescent="0.25">
      <c r="A83" s="167">
        <v>13</v>
      </c>
      <c r="B83" s="88" t="s">
        <v>110</v>
      </c>
      <c r="C83" s="908">
        <v>66</v>
      </c>
      <c r="D83" s="918">
        <v>3.3484000000000003</v>
      </c>
      <c r="E83" s="571">
        <v>3.58</v>
      </c>
      <c r="F83" s="909">
        <v>11</v>
      </c>
      <c r="G83" s="405">
        <v>12</v>
      </c>
      <c r="H83" s="306">
        <v>3.75</v>
      </c>
      <c r="I83" s="571">
        <v>3.52</v>
      </c>
      <c r="J83" s="430">
        <v>27</v>
      </c>
      <c r="K83" s="405">
        <v>12</v>
      </c>
      <c r="L83" s="306">
        <v>3.9166666666666665</v>
      </c>
      <c r="M83" s="571">
        <v>3.86</v>
      </c>
      <c r="N83" s="430">
        <v>17</v>
      </c>
      <c r="O83" s="405">
        <v>12</v>
      </c>
      <c r="P83" s="408">
        <v>3.83</v>
      </c>
      <c r="Q83" s="409">
        <v>3.45</v>
      </c>
      <c r="R83" s="128">
        <v>14</v>
      </c>
      <c r="S83" s="442">
        <v>20</v>
      </c>
      <c r="T83" s="410">
        <v>3.65</v>
      </c>
      <c r="U83" s="317">
        <v>3.09</v>
      </c>
      <c r="V83" s="128">
        <v>6</v>
      </c>
      <c r="W83" s="445"/>
      <c r="X83" s="469"/>
      <c r="Y83" s="321">
        <v>3.89</v>
      </c>
      <c r="Z83" s="128">
        <v>28</v>
      </c>
      <c r="AA83" s="168">
        <f t="shared" si="14"/>
        <v>103</v>
      </c>
      <c r="AC83" s="166"/>
      <c r="AD83" s="166"/>
      <c r="AF83" s="166"/>
    </row>
    <row r="84" spans="1:32" ht="15" customHeight="1" x14ac:dyDescent="0.25">
      <c r="A84" s="167">
        <v>14</v>
      </c>
      <c r="B84" s="142" t="s">
        <v>162</v>
      </c>
      <c r="C84" s="923"/>
      <c r="D84" s="953"/>
      <c r="E84" s="577">
        <v>3.58</v>
      </c>
      <c r="F84" s="924">
        <v>35</v>
      </c>
      <c r="G84" s="405">
        <v>15</v>
      </c>
      <c r="H84" s="306">
        <v>3.27</v>
      </c>
      <c r="I84" s="577">
        <v>3.52</v>
      </c>
      <c r="J84" s="430">
        <v>90</v>
      </c>
      <c r="K84" s="405">
        <v>19</v>
      </c>
      <c r="L84" s="306">
        <v>3.3157894736842106</v>
      </c>
      <c r="M84" s="577">
        <v>3.86</v>
      </c>
      <c r="N84" s="430">
        <v>88</v>
      </c>
      <c r="O84" s="405">
        <v>9</v>
      </c>
      <c r="P84" s="408">
        <v>3.33</v>
      </c>
      <c r="Q84" s="409">
        <v>3.45</v>
      </c>
      <c r="R84" s="128">
        <v>74</v>
      </c>
      <c r="S84" s="442">
        <v>5</v>
      </c>
      <c r="T84" s="410">
        <v>3.4</v>
      </c>
      <c r="U84" s="317">
        <v>3.09</v>
      </c>
      <c r="V84" s="128">
        <v>17</v>
      </c>
      <c r="W84" s="445"/>
      <c r="X84" s="469"/>
      <c r="Y84" s="321">
        <v>3.89</v>
      </c>
      <c r="Z84" s="128">
        <v>28</v>
      </c>
      <c r="AA84" s="168">
        <f t="shared" si="14"/>
        <v>332</v>
      </c>
      <c r="AC84" s="166"/>
      <c r="AD84" s="166"/>
      <c r="AF84" s="166"/>
    </row>
    <row r="85" spans="1:32" ht="15" customHeight="1" x14ac:dyDescent="0.25">
      <c r="A85" s="167">
        <v>15</v>
      </c>
      <c r="B85" s="86" t="s">
        <v>135</v>
      </c>
      <c r="C85" s="921"/>
      <c r="D85" s="413"/>
      <c r="E85" s="413">
        <v>3.58</v>
      </c>
      <c r="F85" s="922">
        <v>35</v>
      </c>
      <c r="G85" s="405">
        <v>21</v>
      </c>
      <c r="H85" s="306">
        <v>3.81</v>
      </c>
      <c r="I85" s="413">
        <v>3.52</v>
      </c>
      <c r="J85" s="430">
        <v>23</v>
      </c>
      <c r="K85" s="405">
        <v>12</v>
      </c>
      <c r="L85" s="306">
        <v>3.8333333333333335</v>
      </c>
      <c r="M85" s="413">
        <v>3.86</v>
      </c>
      <c r="N85" s="430">
        <v>32</v>
      </c>
      <c r="O85" s="405">
        <v>17</v>
      </c>
      <c r="P85" s="408">
        <v>3.71</v>
      </c>
      <c r="Q85" s="409">
        <v>3.45</v>
      </c>
      <c r="R85" s="128">
        <v>25</v>
      </c>
      <c r="S85" s="442">
        <v>8</v>
      </c>
      <c r="T85" s="410">
        <v>3.13</v>
      </c>
      <c r="U85" s="317">
        <v>3.09</v>
      </c>
      <c r="V85" s="128">
        <v>57</v>
      </c>
      <c r="W85" s="445"/>
      <c r="X85" s="469"/>
      <c r="Y85" s="321">
        <v>3.89</v>
      </c>
      <c r="Z85" s="128">
        <v>28</v>
      </c>
      <c r="AA85" s="170">
        <f t="shared" si="14"/>
        <v>200</v>
      </c>
      <c r="AC85" s="166"/>
      <c r="AD85" s="166"/>
      <c r="AF85" s="166"/>
    </row>
    <row r="86" spans="1:32" ht="15" customHeight="1" thickBot="1" x14ac:dyDescent="0.3">
      <c r="A86" s="167">
        <v>16</v>
      </c>
      <c r="B86" s="86" t="s">
        <v>24</v>
      </c>
      <c r="C86" s="921"/>
      <c r="D86" s="413"/>
      <c r="E86" s="413">
        <v>3.58</v>
      </c>
      <c r="F86" s="922">
        <v>35</v>
      </c>
      <c r="G86" s="405">
        <v>15</v>
      </c>
      <c r="H86" s="306">
        <v>3.93</v>
      </c>
      <c r="I86" s="413">
        <v>3.52</v>
      </c>
      <c r="J86" s="430">
        <v>10</v>
      </c>
      <c r="K86" s="405">
        <v>18</v>
      </c>
      <c r="L86" s="306">
        <v>3.7777777777777777</v>
      </c>
      <c r="M86" s="413">
        <v>3.86</v>
      </c>
      <c r="N86" s="430">
        <v>34</v>
      </c>
      <c r="O86" s="405">
        <v>24</v>
      </c>
      <c r="P86" s="408">
        <v>3.08</v>
      </c>
      <c r="Q86" s="409">
        <v>3.45</v>
      </c>
      <c r="R86" s="128">
        <v>101</v>
      </c>
      <c r="S86" s="442">
        <v>21</v>
      </c>
      <c r="T86" s="410">
        <v>3.19</v>
      </c>
      <c r="U86" s="317">
        <v>3.09</v>
      </c>
      <c r="V86" s="128">
        <v>44</v>
      </c>
      <c r="W86" s="445">
        <v>3</v>
      </c>
      <c r="X86" s="469">
        <v>4</v>
      </c>
      <c r="Y86" s="321">
        <v>3.89</v>
      </c>
      <c r="Z86" s="128">
        <v>14</v>
      </c>
      <c r="AA86" s="168">
        <f t="shared" si="14"/>
        <v>238</v>
      </c>
      <c r="AC86" s="166"/>
      <c r="AD86" s="166"/>
      <c r="AF86" s="166"/>
    </row>
    <row r="87" spans="1:32" ht="15" customHeight="1" thickBot="1" x14ac:dyDescent="0.3">
      <c r="A87" s="391"/>
      <c r="B87" s="201" t="s">
        <v>145</v>
      </c>
      <c r="C87" s="399">
        <f>SUM(C88:C118)</f>
        <v>682</v>
      </c>
      <c r="D87" s="451">
        <f>AVERAGE(D88:D118)</f>
        <v>3.1271307692307695</v>
      </c>
      <c r="E87" s="482">
        <v>3.58</v>
      </c>
      <c r="F87" s="401"/>
      <c r="G87" s="399">
        <f>SUM(G88:G118)</f>
        <v>575</v>
      </c>
      <c r="H87" s="451">
        <f>AVERAGE(H88:H118)</f>
        <v>3.5110000000000001</v>
      </c>
      <c r="I87" s="567">
        <v>3.52</v>
      </c>
      <c r="J87" s="401"/>
      <c r="K87" s="399">
        <f>SUM(K88:K118)</f>
        <v>613</v>
      </c>
      <c r="L87" s="451">
        <f>AVERAGE(L88:L118)</f>
        <v>3.6058343586708386</v>
      </c>
      <c r="M87" s="482">
        <f t="shared" si="10"/>
        <v>3.86</v>
      </c>
      <c r="N87" s="401"/>
      <c r="O87" s="379">
        <f>SUM(O88:O118)</f>
        <v>516</v>
      </c>
      <c r="P87" s="382">
        <f>AVERAGE(P88:P118)</f>
        <v>3.3672413793103444</v>
      </c>
      <c r="Q87" s="380">
        <f t="shared" si="11"/>
        <v>3.45</v>
      </c>
      <c r="R87" s="383"/>
      <c r="S87" s="443">
        <f>SUM(S88:S118)</f>
        <v>595</v>
      </c>
      <c r="T87" s="384">
        <f>AVERAGE(T88:T118)</f>
        <v>3.1193103448275861</v>
      </c>
      <c r="U87" s="385">
        <f t="shared" si="12"/>
        <v>3.09</v>
      </c>
      <c r="V87" s="438"/>
      <c r="W87" s="386">
        <f>SUM(W88:W118)</f>
        <v>3</v>
      </c>
      <c r="X87" s="387">
        <f>AVERAGE(X88:X118)</f>
        <v>3.6666666666666665</v>
      </c>
      <c r="Y87" s="418">
        <f t="shared" si="13"/>
        <v>3.89</v>
      </c>
      <c r="Z87" s="388"/>
      <c r="AA87" s="389"/>
      <c r="AC87" s="166"/>
      <c r="AD87" s="166"/>
      <c r="AF87" s="166"/>
    </row>
    <row r="88" spans="1:32" ht="15" customHeight="1" x14ac:dyDescent="0.25">
      <c r="A88" s="173">
        <v>1</v>
      </c>
      <c r="B88" s="49" t="s">
        <v>22</v>
      </c>
      <c r="C88" s="927">
        <v>69</v>
      </c>
      <c r="D88" s="415">
        <v>3.2608000000000006</v>
      </c>
      <c r="E88" s="414">
        <v>3.58</v>
      </c>
      <c r="F88" s="928">
        <v>16</v>
      </c>
      <c r="G88" s="405">
        <v>8</v>
      </c>
      <c r="H88" s="306">
        <v>2.88</v>
      </c>
      <c r="I88" s="414">
        <v>3.52</v>
      </c>
      <c r="J88" s="430">
        <v>112</v>
      </c>
      <c r="K88" s="405">
        <v>14</v>
      </c>
      <c r="L88" s="306">
        <v>3.2857142857142856</v>
      </c>
      <c r="M88" s="414">
        <v>3.86</v>
      </c>
      <c r="N88" s="430">
        <v>91</v>
      </c>
      <c r="O88" s="405">
        <v>20</v>
      </c>
      <c r="P88" s="408">
        <v>3.35</v>
      </c>
      <c r="Q88" s="409">
        <v>3.45</v>
      </c>
      <c r="R88" s="128">
        <v>71</v>
      </c>
      <c r="S88" s="436">
        <v>16</v>
      </c>
      <c r="T88" s="410">
        <v>3</v>
      </c>
      <c r="U88" s="317">
        <v>3.09</v>
      </c>
      <c r="V88" s="128">
        <v>68</v>
      </c>
      <c r="W88" s="446"/>
      <c r="X88" s="469"/>
      <c r="Y88" s="321">
        <v>3.89</v>
      </c>
      <c r="Z88" s="128">
        <v>28</v>
      </c>
      <c r="AA88" s="168">
        <f t="shared" si="14"/>
        <v>386</v>
      </c>
      <c r="AC88" s="166"/>
      <c r="AD88" s="166"/>
      <c r="AF88" s="166"/>
    </row>
    <row r="89" spans="1:32" ht="15" customHeight="1" x14ac:dyDescent="0.25">
      <c r="A89" s="167">
        <v>2</v>
      </c>
      <c r="B89" s="50" t="s">
        <v>21</v>
      </c>
      <c r="C89" s="931"/>
      <c r="D89" s="957"/>
      <c r="E89" s="416">
        <v>3.58</v>
      </c>
      <c r="F89" s="932">
        <v>35</v>
      </c>
      <c r="G89" s="405">
        <v>4</v>
      </c>
      <c r="H89" s="306">
        <v>3</v>
      </c>
      <c r="I89" s="416">
        <v>3.52</v>
      </c>
      <c r="J89" s="430">
        <v>109</v>
      </c>
      <c r="K89" s="405">
        <v>3</v>
      </c>
      <c r="L89" s="306">
        <v>4</v>
      </c>
      <c r="M89" s="416">
        <v>3.86</v>
      </c>
      <c r="N89" s="430">
        <v>11</v>
      </c>
      <c r="O89" s="405">
        <v>9</v>
      </c>
      <c r="P89" s="408">
        <v>3.11</v>
      </c>
      <c r="Q89" s="409">
        <v>3.45</v>
      </c>
      <c r="R89" s="128">
        <v>100</v>
      </c>
      <c r="S89" s="436">
        <v>9</v>
      </c>
      <c r="T89" s="410">
        <v>3.11</v>
      </c>
      <c r="U89" s="317">
        <v>3.09</v>
      </c>
      <c r="V89" s="128">
        <v>59</v>
      </c>
      <c r="W89" s="446"/>
      <c r="X89" s="469"/>
      <c r="Y89" s="321">
        <v>3.89</v>
      </c>
      <c r="Z89" s="128">
        <v>28</v>
      </c>
      <c r="AA89" s="168">
        <f t="shared" si="14"/>
        <v>342</v>
      </c>
      <c r="AC89" s="166"/>
      <c r="AD89" s="166"/>
      <c r="AF89" s="166"/>
    </row>
    <row r="90" spans="1:32" ht="15" customHeight="1" x14ac:dyDescent="0.25">
      <c r="A90" s="167">
        <v>3</v>
      </c>
      <c r="B90" s="49" t="s">
        <v>20</v>
      </c>
      <c r="C90" s="927">
        <v>20</v>
      </c>
      <c r="D90" s="415">
        <v>2.4500000000000002</v>
      </c>
      <c r="E90" s="414">
        <v>3.58</v>
      </c>
      <c r="F90" s="928">
        <v>30</v>
      </c>
      <c r="G90" s="405">
        <v>21</v>
      </c>
      <c r="H90" s="306">
        <v>3.86</v>
      </c>
      <c r="I90" s="414">
        <v>3.52</v>
      </c>
      <c r="J90" s="430">
        <v>18</v>
      </c>
      <c r="K90" s="405">
        <v>13</v>
      </c>
      <c r="L90" s="306">
        <v>3.5384615384615383</v>
      </c>
      <c r="M90" s="414">
        <v>3.86</v>
      </c>
      <c r="N90" s="430">
        <v>64</v>
      </c>
      <c r="O90" s="405">
        <v>31</v>
      </c>
      <c r="P90" s="408">
        <v>3.58</v>
      </c>
      <c r="Q90" s="409">
        <v>3.45</v>
      </c>
      <c r="R90" s="128">
        <v>33</v>
      </c>
      <c r="S90" s="436">
        <v>28</v>
      </c>
      <c r="T90" s="410">
        <v>2.93</v>
      </c>
      <c r="U90" s="317">
        <v>3.09</v>
      </c>
      <c r="V90" s="128">
        <v>80</v>
      </c>
      <c r="W90" s="446">
        <v>1</v>
      </c>
      <c r="X90" s="469">
        <v>4</v>
      </c>
      <c r="Y90" s="321">
        <v>3.89</v>
      </c>
      <c r="Z90" s="128">
        <v>15</v>
      </c>
      <c r="AA90" s="168">
        <f t="shared" si="14"/>
        <v>240</v>
      </c>
      <c r="AC90" s="166"/>
      <c r="AD90" s="166"/>
      <c r="AF90" s="166"/>
    </row>
    <row r="91" spans="1:32" ht="15" customHeight="1" x14ac:dyDescent="0.25">
      <c r="A91" s="167">
        <v>4</v>
      </c>
      <c r="B91" s="49" t="s">
        <v>19</v>
      </c>
      <c r="C91" s="927"/>
      <c r="D91" s="415"/>
      <c r="E91" s="414">
        <v>3.58</v>
      </c>
      <c r="F91" s="928">
        <v>35</v>
      </c>
      <c r="G91" s="405">
        <v>12</v>
      </c>
      <c r="H91" s="306">
        <v>3.83</v>
      </c>
      <c r="I91" s="414">
        <v>3.52</v>
      </c>
      <c r="J91" s="430">
        <v>22</v>
      </c>
      <c r="K91" s="405">
        <v>15</v>
      </c>
      <c r="L91" s="306">
        <v>3.4</v>
      </c>
      <c r="M91" s="414">
        <v>3.86</v>
      </c>
      <c r="N91" s="430">
        <v>77</v>
      </c>
      <c r="O91" s="405">
        <v>7</v>
      </c>
      <c r="P91" s="408">
        <v>4</v>
      </c>
      <c r="Q91" s="409">
        <v>3.45</v>
      </c>
      <c r="R91" s="128">
        <v>8</v>
      </c>
      <c r="S91" s="436">
        <v>13</v>
      </c>
      <c r="T91" s="410">
        <v>3.38</v>
      </c>
      <c r="U91" s="317">
        <v>3.09</v>
      </c>
      <c r="V91" s="128">
        <v>20</v>
      </c>
      <c r="W91" s="446"/>
      <c r="X91" s="469"/>
      <c r="Y91" s="321">
        <v>3.89</v>
      </c>
      <c r="Z91" s="128">
        <v>28</v>
      </c>
      <c r="AA91" s="168">
        <f t="shared" si="14"/>
        <v>190</v>
      </c>
      <c r="AC91" s="166"/>
      <c r="AD91" s="166"/>
      <c r="AF91" s="166"/>
    </row>
    <row r="92" spans="1:32" ht="15" customHeight="1" x14ac:dyDescent="0.25">
      <c r="A92" s="167">
        <v>5</v>
      </c>
      <c r="B92" s="49" t="s">
        <v>18</v>
      </c>
      <c r="C92" s="927"/>
      <c r="D92" s="415"/>
      <c r="E92" s="414">
        <v>3.58</v>
      </c>
      <c r="F92" s="928">
        <v>35</v>
      </c>
      <c r="G92" s="405">
        <v>12</v>
      </c>
      <c r="H92" s="306">
        <v>3.92</v>
      </c>
      <c r="I92" s="414">
        <v>3.52</v>
      </c>
      <c r="J92" s="430">
        <v>11</v>
      </c>
      <c r="K92" s="405">
        <v>15</v>
      </c>
      <c r="L92" s="306">
        <v>4.0666666666666664</v>
      </c>
      <c r="M92" s="414">
        <v>3.86</v>
      </c>
      <c r="N92" s="430">
        <v>5</v>
      </c>
      <c r="O92" s="405">
        <v>13</v>
      </c>
      <c r="P92" s="408">
        <v>3.69</v>
      </c>
      <c r="Q92" s="409">
        <v>3.45</v>
      </c>
      <c r="R92" s="128">
        <v>26</v>
      </c>
      <c r="S92" s="436">
        <v>11</v>
      </c>
      <c r="T92" s="410">
        <v>3.55</v>
      </c>
      <c r="U92" s="317">
        <v>3.09</v>
      </c>
      <c r="V92" s="128">
        <v>11</v>
      </c>
      <c r="W92" s="446"/>
      <c r="X92" s="469"/>
      <c r="Y92" s="321">
        <v>3.89</v>
      </c>
      <c r="Z92" s="128">
        <v>28</v>
      </c>
      <c r="AA92" s="168">
        <f t="shared" si="14"/>
        <v>116</v>
      </c>
      <c r="AC92" s="166"/>
      <c r="AD92" s="166"/>
      <c r="AF92" s="166"/>
    </row>
    <row r="93" spans="1:32" ht="15" customHeight="1" x14ac:dyDescent="0.25">
      <c r="A93" s="167">
        <v>6</v>
      </c>
      <c r="B93" s="49" t="s">
        <v>17</v>
      </c>
      <c r="C93" s="927"/>
      <c r="D93" s="415"/>
      <c r="E93" s="414">
        <v>3.58</v>
      </c>
      <c r="F93" s="928">
        <v>35</v>
      </c>
      <c r="G93" s="405">
        <v>29</v>
      </c>
      <c r="H93" s="306">
        <v>3.52</v>
      </c>
      <c r="I93" s="414">
        <v>3.52</v>
      </c>
      <c r="J93" s="430">
        <v>56</v>
      </c>
      <c r="K93" s="405">
        <v>27</v>
      </c>
      <c r="L93" s="306">
        <v>3.4074074074074074</v>
      </c>
      <c r="M93" s="414">
        <v>3.86</v>
      </c>
      <c r="N93" s="430">
        <v>75</v>
      </c>
      <c r="O93" s="405">
        <v>15</v>
      </c>
      <c r="P93" s="408">
        <v>3.47</v>
      </c>
      <c r="Q93" s="409">
        <v>3.45</v>
      </c>
      <c r="R93" s="128">
        <v>51</v>
      </c>
      <c r="S93" s="436">
        <v>25</v>
      </c>
      <c r="T93" s="410">
        <v>3.16</v>
      </c>
      <c r="U93" s="317">
        <v>3.09</v>
      </c>
      <c r="V93" s="128">
        <v>48</v>
      </c>
      <c r="W93" s="446"/>
      <c r="X93" s="469"/>
      <c r="Y93" s="321">
        <v>3.89</v>
      </c>
      <c r="Z93" s="128">
        <v>28</v>
      </c>
      <c r="AA93" s="168">
        <f t="shared" si="14"/>
        <v>293</v>
      </c>
      <c r="AC93" s="166"/>
      <c r="AD93" s="166"/>
      <c r="AF93" s="166"/>
    </row>
    <row r="94" spans="1:32" ht="15" customHeight="1" x14ac:dyDescent="0.25">
      <c r="A94" s="167">
        <v>7</v>
      </c>
      <c r="B94" s="49" t="s">
        <v>16</v>
      </c>
      <c r="C94" s="927"/>
      <c r="D94" s="415"/>
      <c r="E94" s="414">
        <v>3.58</v>
      </c>
      <c r="F94" s="928">
        <v>35</v>
      </c>
      <c r="G94" s="405">
        <v>23</v>
      </c>
      <c r="H94" s="306">
        <v>3.78</v>
      </c>
      <c r="I94" s="414">
        <v>3.52</v>
      </c>
      <c r="J94" s="430">
        <v>25</v>
      </c>
      <c r="K94" s="405">
        <v>20</v>
      </c>
      <c r="L94" s="306">
        <v>3.8</v>
      </c>
      <c r="M94" s="414">
        <v>3.86</v>
      </c>
      <c r="N94" s="430">
        <v>33</v>
      </c>
      <c r="O94" s="405">
        <v>16</v>
      </c>
      <c r="P94" s="408">
        <v>3.56</v>
      </c>
      <c r="Q94" s="409">
        <v>3.45</v>
      </c>
      <c r="R94" s="128">
        <v>36</v>
      </c>
      <c r="S94" s="436">
        <v>11</v>
      </c>
      <c r="T94" s="410">
        <v>3.36</v>
      </c>
      <c r="U94" s="317">
        <v>3.09</v>
      </c>
      <c r="V94" s="128">
        <v>23</v>
      </c>
      <c r="W94" s="446"/>
      <c r="X94" s="469"/>
      <c r="Y94" s="321">
        <v>3.89</v>
      </c>
      <c r="Z94" s="128">
        <v>28</v>
      </c>
      <c r="AA94" s="168">
        <f t="shared" si="14"/>
        <v>180</v>
      </c>
      <c r="AC94" s="166"/>
      <c r="AD94" s="166"/>
      <c r="AF94" s="166"/>
    </row>
    <row r="95" spans="1:32" ht="15" customHeight="1" x14ac:dyDescent="0.25">
      <c r="A95" s="167">
        <v>8</v>
      </c>
      <c r="B95" s="49" t="s">
        <v>15</v>
      </c>
      <c r="C95" s="927">
        <v>37</v>
      </c>
      <c r="D95" s="415">
        <v>3.3513000000000002</v>
      </c>
      <c r="E95" s="414">
        <v>3.58</v>
      </c>
      <c r="F95" s="928">
        <v>10</v>
      </c>
      <c r="G95" s="405">
        <v>11</v>
      </c>
      <c r="H95" s="306">
        <v>3.36</v>
      </c>
      <c r="I95" s="414">
        <v>3.52</v>
      </c>
      <c r="J95" s="430">
        <v>80</v>
      </c>
      <c r="K95" s="405">
        <v>22</v>
      </c>
      <c r="L95" s="306">
        <v>3.4090909090909092</v>
      </c>
      <c r="M95" s="414">
        <v>3.86</v>
      </c>
      <c r="N95" s="430">
        <v>76</v>
      </c>
      <c r="O95" s="405">
        <v>11</v>
      </c>
      <c r="P95" s="408">
        <v>3.27</v>
      </c>
      <c r="Q95" s="409">
        <v>3.45</v>
      </c>
      <c r="R95" s="128">
        <v>83</v>
      </c>
      <c r="S95" s="436">
        <v>15</v>
      </c>
      <c r="T95" s="410">
        <v>2.93</v>
      </c>
      <c r="U95" s="317">
        <v>3.09</v>
      </c>
      <c r="V95" s="128">
        <v>81</v>
      </c>
      <c r="W95" s="446"/>
      <c r="X95" s="469"/>
      <c r="Y95" s="321">
        <v>3.89</v>
      </c>
      <c r="Z95" s="128">
        <v>28</v>
      </c>
      <c r="AA95" s="168">
        <f t="shared" si="14"/>
        <v>358</v>
      </c>
      <c r="AC95" s="166"/>
      <c r="AD95" s="166"/>
      <c r="AF95" s="166"/>
    </row>
    <row r="96" spans="1:32" ht="15" customHeight="1" x14ac:dyDescent="0.25">
      <c r="A96" s="167">
        <v>9</v>
      </c>
      <c r="B96" s="49" t="s">
        <v>14</v>
      </c>
      <c r="C96" s="927"/>
      <c r="D96" s="415"/>
      <c r="E96" s="414">
        <v>3.58</v>
      </c>
      <c r="F96" s="928">
        <v>35</v>
      </c>
      <c r="G96" s="405">
        <v>13</v>
      </c>
      <c r="H96" s="306">
        <v>3.62</v>
      </c>
      <c r="I96" s="414">
        <v>3.52</v>
      </c>
      <c r="J96" s="430">
        <v>42</v>
      </c>
      <c r="K96" s="405">
        <v>11</v>
      </c>
      <c r="L96" s="306">
        <v>3.3636363636363638</v>
      </c>
      <c r="M96" s="414">
        <v>3.86</v>
      </c>
      <c r="N96" s="430">
        <v>83</v>
      </c>
      <c r="O96" s="405">
        <v>12</v>
      </c>
      <c r="P96" s="408">
        <v>3.42</v>
      </c>
      <c r="Q96" s="409">
        <v>3.45</v>
      </c>
      <c r="R96" s="128">
        <v>57</v>
      </c>
      <c r="S96" s="436">
        <v>16</v>
      </c>
      <c r="T96" s="410">
        <v>3.06</v>
      </c>
      <c r="U96" s="317">
        <v>3.09</v>
      </c>
      <c r="V96" s="128">
        <v>64</v>
      </c>
      <c r="W96" s="446"/>
      <c r="X96" s="469"/>
      <c r="Y96" s="321">
        <v>3.89</v>
      </c>
      <c r="Z96" s="128">
        <v>28</v>
      </c>
      <c r="AA96" s="168">
        <f t="shared" si="14"/>
        <v>309</v>
      </c>
      <c r="AC96" s="166"/>
      <c r="AD96" s="166"/>
      <c r="AF96" s="166"/>
    </row>
    <row r="97" spans="1:32" ht="15" customHeight="1" x14ac:dyDescent="0.25">
      <c r="A97" s="167">
        <v>10</v>
      </c>
      <c r="B97" s="49" t="s">
        <v>23</v>
      </c>
      <c r="C97" s="927"/>
      <c r="D97" s="415"/>
      <c r="E97" s="414">
        <v>3.58</v>
      </c>
      <c r="F97" s="928">
        <v>35</v>
      </c>
      <c r="G97" s="405">
        <v>5</v>
      </c>
      <c r="H97" s="306">
        <v>3.2</v>
      </c>
      <c r="I97" s="414">
        <v>3.52</v>
      </c>
      <c r="J97" s="430">
        <v>94</v>
      </c>
      <c r="K97" s="405">
        <v>11</v>
      </c>
      <c r="L97" s="306">
        <v>3.2727272727272729</v>
      </c>
      <c r="M97" s="414">
        <v>3.86</v>
      </c>
      <c r="N97" s="430">
        <v>94</v>
      </c>
      <c r="O97" s="405">
        <v>9</v>
      </c>
      <c r="P97" s="408">
        <v>2.89</v>
      </c>
      <c r="Q97" s="409">
        <v>3.45</v>
      </c>
      <c r="R97" s="128">
        <v>113</v>
      </c>
      <c r="S97" s="436">
        <v>14</v>
      </c>
      <c r="T97" s="410">
        <v>3.07</v>
      </c>
      <c r="U97" s="317">
        <v>3.09</v>
      </c>
      <c r="V97" s="128">
        <v>62</v>
      </c>
      <c r="W97" s="446"/>
      <c r="X97" s="469"/>
      <c r="Y97" s="321">
        <v>3.89</v>
      </c>
      <c r="Z97" s="128">
        <v>28</v>
      </c>
      <c r="AA97" s="168">
        <f t="shared" si="14"/>
        <v>426</v>
      </c>
      <c r="AC97" s="166"/>
      <c r="AD97" s="166"/>
      <c r="AF97" s="166"/>
    </row>
    <row r="98" spans="1:32" ht="15" customHeight="1" x14ac:dyDescent="0.25">
      <c r="A98" s="167">
        <v>11</v>
      </c>
      <c r="B98" s="49" t="s">
        <v>13</v>
      </c>
      <c r="C98" s="927">
        <v>45</v>
      </c>
      <c r="D98" s="415">
        <v>2.3774999999999999</v>
      </c>
      <c r="E98" s="414">
        <v>3.58</v>
      </c>
      <c r="F98" s="928">
        <v>32</v>
      </c>
      <c r="G98" s="405">
        <v>10</v>
      </c>
      <c r="H98" s="306">
        <v>3.3</v>
      </c>
      <c r="I98" s="414">
        <v>3.52</v>
      </c>
      <c r="J98" s="430">
        <v>86</v>
      </c>
      <c r="K98" s="405">
        <v>13</v>
      </c>
      <c r="L98" s="306">
        <v>3.2307692307692308</v>
      </c>
      <c r="M98" s="414">
        <v>3.86</v>
      </c>
      <c r="N98" s="430">
        <v>100</v>
      </c>
      <c r="O98" s="405">
        <v>15</v>
      </c>
      <c r="P98" s="408">
        <v>3.07</v>
      </c>
      <c r="Q98" s="409">
        <v>3.45</v>
      </c>
      <c r="R98" s="128">
        <v>103</v>
      </c>
      <c r="S98" s="436">
        <v>26</v>
      </c>
      <c r="T98" s="410">
        <v>2.54</v>
      </c>
      <c r="U98" s="317">
        <v>3.09</v>
      </c>
      <c r="V98" s="128">
        <v>112</v>
      </c>
      <c r="W98" s="446"/>
      <c r="X98" s="469"/>
      <c r="Y98" s="321">
        <v>3.89</v>
      </c>
      <c r="Z98" s="128">
        <v>28</v>
      </c>
      <c r="AA98" s="168">
        <f t="shared" si="14"/>
        <v>461</v>
      </c>
      <c r="AC98" s="166"/>
      <c r="AD98" s="166"/>
      <c r="AF98" s="166"/>
    </row>
    <row r="99" spans="1:32" ht="15" customHeight="1" x14ac:dyDescent="0.25">
      <c r="A99" s="167">
        <v>12</v>
      </c>
      <c r="B99" s="49" t="s">
        <v>12</v>
      </c>
      <c r="C99" s="927">
        <v>38</v>
      </c>
      <c r="D99" s="415">
        <v>2.2894999999999999</v>
      </c>
      <c r="E99" s="414">
        <v>3.58</v>
      </c>
      <c r="F99" s="928">
        <v>33</v>
      </c>
      <c r="G99" s="405">
        <v>15</v>
      </c>
      <c r="H99" s="306">
        <v>3.67</v>
      </c>
      <c r="I99" s="414">
        <v>3.52</v>
      </c>
      <c r="J99" s="430">
        <v>37</v>
      </c>
      <c r="K99" s="405">
        <v>28</v>
      </c>
      <c r="L99" s="306">
        <v>3.75</v>
      </c>
      <c r="M99" s="414">
        <v>3.86</v>
      </c>
      <c r="N99" s="430">
        <v>36</v>
      </c>
      <c r="O99" s="405">
        <v>14</v>
      </c>
      <c r="P99" s="408">
        <v>3.29</v>
      </c>
      <c r="Q99" s="409">
        <v>3.45</v>
      </c>
      <c r="R99" s="128">
        <v>82</v>
      </c>
      <c r="S99" s="436">
        <v>24</v>
      </c>
      <c r="T99" s="410">
        <v>2.75</v>
      </c>
      <c r="U99" s="317">
        <v>3.09</v>
      </c>
      <c r="V99" s="128">
        <v>101</v>
      </c>
      <c r="W99" s="446"/>
      <c r="X99" s="469"/>
      <c r="Y99" s="321">
        <v>3.89</v>
      </c>
      <c r="Z99" s="128">
        <v>28</v>
      </c>
      <c r="AA99" s="168">
        <f t="shared" si="14"/>
        <v>317</v>
      </c>
      <c r="AC99" s="166"/>
      <c r="AD99" s="166"/>
      <c r="AF99" s="166"/>
    </row>
    <row r="100" spans="1:32" ht="15" customHeight="1" x14ac:dyDescent="0.25">
      <c r="A100" s="167">
        <v>13</v>
      </c>
      <c r="B100" s="49" t="s">
        <v>11</v>
      </c>
      <c r="C100" s="927"/>
      <c r="D100" s="415"/>
      <c r="E100" s="414">
        <v>3.58</v>
      </c>
      <c r="F100" s="928">
        <v>35</v>
      </c>
      <c r="G100" s="405">
        <v>18</v>
      </c>
      <c r="H100" s="306">
        <v>3.89</v>
      </c>
      <c r="I100" s="414">
        <v>3.52</v>
      </c>
      <c r="J100" s="430">
        <v>13</v>
      </c>
      <c r="K100" s="405">
        <v>16</v>
      </c>
      <c r="L100" s="306">
        <v>4</v>
      </c>
      <c r="M100" s="414">
        <v>3.86</v>
      </c>
      <c r="N100" s="430">
        <v>7</v>
      </c>
      <c r="O100" s="405">
        <v>20</v>
      </c>
      <c r="P100" s="408">
        <v>3.5</v>
      </c>
      <c r="Q100" s="409">
        <v>3.45</v>
      </c>
      <c r="R100" s="128">
        <v>39</v>
      </c>
      <c r="S100" s="436">
        <v>20</v>
      </c>
      <c r="T100" s="410">
        <v>3.65</v>
      </c>
      <c r="U100" s="317">
        <v>3.09</v>
      </c>
      <c r="V100" s="128">
        <v>7</v>
      </c>
      <c r="W100" s="446"/>
      <c r="X100" s="469"/>
      <c r="Y100" s="321">
        <v>3.89</v>
      </c>
      <c r="Z100" s="128">
        <v>28</v>
      </c>
      <c r="AA100" s="170">
        <f t="shared" si="14"/>
        <v>129</v>
      </c>
      <c r="AC100" s="166"/>
      <c r="AD100" s="166"/>
      <c r="AF100" s="166"/>
    </row>
    <row r="101" spans="1:32" ht="15" customHeight="1" x14ac:dyDescent="0.25">
      <c r="A101" s="167">
        <v>14</v>
      </c>
      <c r="B101" s="49" t="s">
        <v>10</v>
      </c>
      <c r="C101" s="927">
        <v>63</v>
      </c>
      <c r="D101" s="415">
        <v>3</v>
      </c>
      <c r="E101" s="414">
        <v>3.58</v>
      </c>
      <c r="F101" s="928">
        <v>25</v>
      </c>
      <c r="G101" s="405">
        <v>10</v>
      </c>
      <c r="H101" s="306">
        <v>3.5</v>
      </c>
      <c r="I101" s="414">
        <v>3.52</v>
      </c>
      <c r="J101" s="430">
        <v>61</v>
      </c>
      <c r="K101" s="405">
        <v>13</v>
      </c>
      <c r="L101" s="306">
        <v>3.8461538461538463</v>
      </c>
      <c r="M101" s="414">
        <v>3.86</v>
      </c>
      <c r="N101" s="430">
        <v>29</v>
      </c>
      <c r="O101" s="405">
        <v>18</v>
      </c>
      <c r="P101" s="408">
        <v>3.44</v>
      </c>
      <c r="Q101" s="409">
        <v>3.45</v>
      </c>
      <c r="R101" s="128">
        <v>53</v>
      </c>
      <c r="S101" s="436">
        <v>13</v>
      </c>
      <c r="T101" s="410">
        <v>3.23</v>
      </c>
      <c r="U101" s="317">
        <v>3.09</v>
      </c>
      <c r="V101" s="128">
        <v>39</v>
      </c>
      <c r="W101" s="446"/>
      <c r="X101" s="469"/>
      <c r="Y101" s="321">
        <v>3.89</v>
      </c>
      <c r="Z101" s="128">
        <v>28</v>
      </c>
      <c r="AA101" s="390">
        <f t="shared" si="14"/>
        <v>235</v>
      </c>
      <c r="AC101" s="166"/>
      <c r="AD101" s="166"/>
      <c r="AF101" s="166"/>
    </row>
    <row r="102" spans="1:32" ht="15" customHeight="1" x14ac:dyDescent="0.25">
      <c r="A102" s="481">
        <v>15</v>
      </c>
      <c r="B102" s="49" t="s">
        <v>9</v>
      </c>
      <c r="C102" s="927">
        <v>80</v>
      </c>
      <c r="D102" s="415">
        <v>2.9750000000000001</v>
      </c>
      <c r="E102" s="414">
        <v>3.58</v>
      </c>
      <c r="F102" s="928">
        <v>26</v>
      </c>
      <c r="G102" s="405">
        <v>15</v>
      </c>
      <c r="H102" s="306">
        <v>3.67</v>
      </c>
      <c r="I102" s="414">
        <v>3.52</v>
      </c>
      <c r="J102" s="430">
        <v>38</v>
      </c>
      <c r="K102" s="405">
        <v>12</v>
      </c>
      <c r="L102" s="306">
        <v>3.75</v>
      </c>
      <c r="M102" s="414">
        <v>3.86</v>
      </c>
      <c r="N102" s="430">
        <v>37</v>
      </c>
      <c r="O102" s="405">
        <v>9</v>
      </c>
      <c r="P102" s="408">
        <v>3.33</v>
      </c>
      <c r="Q102" s="409">
        <v>3.45</v>
      </c>
      <c r="R102" s="128">
        <v>75</v>
      </c>
      <c r="S102" s="441">
        <v>18</v>
      </c>
      <c r="T102" s="410">
        <v>3.61</v>
      </c>
      <c r="U102" s="317">
        <v>3.09</v>
      </c>
      <c r="V102" s="128">
        <v>9</v>
      </c>
      <c r="W102" s="446"/>
      <c r="X102" s="469"/>
      <c r="Y102" s="321">
        <v>3.89</v>
      </c>
      <c r="Z102" s="128">
        <v>28</v>
      </c>
      <c r="AA102" s="168">
        <f t="shared" si="14"/>
        <v>213</v>
      </c>
      <c r="AC102" s="166"/>
      <c r="AD102" s="166"/>
      <c r="AF102" s="166"/>
    </row>
    <row r="103" spans="1:32" ht="15" customHeight="1" x14ac:dyDescent="0.25">
      <c r="A103" s="167">
        <v>16</v>
      </c>
      <c r="B103" s="49" t="s">
        <v>8</v>
      </c>
      <c r="C103" s="927"/>
      <c r="D103" s="415"/>
      <c r="E103" s="414">
        <v>3.58</v>
      </c>
      <c r="F103" s="928">
        <v>35</v>
      </c>
      <c r="G103" s="405">
        <v>28</v>
      </c>
      <c r="H103" s="306">
        <v>3.29</v>
      </c>
      <c r="I103" s="414">
        <v>3.52</v>
      </c>
      <c r="J103" s="430">
        <v>87</v>
      </c>
      <c r="K103" s="405">
        <v>32</v>
      </c>
      <c r="L103" s="306">
        <v>3.59375</v>
      </c>
      <c r="M103" s="414">
        <v>3.86</v>
      </c>
      <c r="N103" s="430">
        <v>56</v>
      </c>
      <c r="O103" s="405">
        <v>20</v>
      </c>
      <c r="P103" s="408">
        <v>3</v>
      </c>
      <c r="Q103" s="409">
        <v>3.45</v>
      </c>
      <c r="R103" s="128">
        <v>105</v>
      </c>
      <c r="S103" s="436">
        <v>23</v>
      </c>
      <c r="T103" s="410">
        <v>2.87</v>
      </c>
      <c r="U103" s="317">
        <v>3.09</v>
      </c>
      <c r="V103" s="128">
        <v>89</v>
      </c>
      <c r="W103" s="446"/>
      <c r="X103" s="469"/>
      <c r="Y103" s="321">
        <v>3.89</v>
      </c>
      <c r="Z103" s="128">
        <v>28</v>
      </c>
      <c r="AA103" s="168">
        <f t="shared" si="14"/>
        <v>400</v>
      </c>
      <c r="AC103" s="166"/>
      <c r="AD103" s="166"/>
      <c r="AF103" s="166"/>
    </row>
    <row r="104" spans="1:32" ht="15" customHeight="1" x14ac:dyDescent="0.25">
      <c r="A104" s="167">
        <v>17</v>
      </c>
      <c r="B104" s="49" t="s">
        <v>7</v>
      </c>
      <c r="C104" s="927">
        <v>46</v>
      </c>
      <c r="D104" s="415">
        <v>4.0869</v>
      </c>
      <c r="E104" s="414">
        <v>3.58</v>
      </c>
      <c r="F104" s="928">
        <v>3</v>
      </c>
      <c r="G104" s="405">
        <v>6</v>
      </c>
      <c r="H104" s="306">
        <v>3.5</v>
      </c>
      <c r="I104" s="414">
        <v>3.52</v>
      </c>
      <c r="J104" s="430">
        <v>66</v>
      </c>
      <c r="K104" s="405">
        <v>9</v>
      </c>
      <c r="L104" s="306">
        <v>3.6666666666666665</v>
      </c>
      <c r="M104" s="414">
        <v>3.86</v>
      </c>
      <c r="N104" s="430">
        <v>46</v>
      </c>
      <c r="O104" s="405">
        <v>4</v>
      </c>
      <c r="P104" s="408">
        <v>3.5</v>
      </c>
      <c r="Q104" s="409">
        <v>3.45</v>
      </c>
      <c r="R104" s="128">
        <v>45</v>
      </c>
      <c r="S104" s="436">
        <v>12</v>
      </c>
      <c r="T104" s="410">
        <v>2.75</v>
      </c>
      <c r="U104" s="317">
        <v>3.09</v>
      </c>
      <c r="V104" s="128">
        <v>102</v>
      </c>
      <c r="W104" s="446"/>
      <c r="X104" s="469"/>
      <c r="Y104" s="321">
        <v>3.89</v>
      </c>
      <c r="Z104" s="128">
        <v>28</v>
      </c>
      <c r="AA104" s="168">
        <f t="shared" si="14"/>
        <v>290</v>
      </c>
      <c r="AC104" s="166"/>
      <c r="AD104" s="166"/>
      <c r="AF104" s="166"/>
    </row>
    <row r="105" spans="1:32" ht="15" customHeight="1" x14ac:dyDescent="0.25">
      <c r="A105" s="167">
        <v>18</v>
      </c>
      <c r="B105" s="49" t="s">
        <v>6</v>
      </c>
      <c r="C105" s="927"/>
      <c r="D105" s="415"/>
      <c r="E105" s="414">
        <v>3.58</v>
      </c>
      <c r="F105" s="928">
        <v>35</v>
      </c>
      <c r="G105" s="405">
        <v>27</v>
      </c>
      <c r="H105" s="306">
        <v>3.22</v>
      </c>
      <c r="I105" s="414">
        <v>3.52</v>
      </c>
      <c r="J105" s="430">
        <v>91</v>
      </c>
      <c r="K105" s="405">
        <v>30</v>
      </c>
      <c r="L105" s="306">
        <v>3.2</v>
      </c>
      <c r="M105" s="414">
        <v>3.86</v>
      </c>
      <c r="N105" s="430">
        <v>101</v>
      </c>
      <c r="O105" s="405">
        <v>18</v>
      </c>
      <c r="P105" s="408">
        <v>2.83</v>
      </c>
      <c r="Q105" s="409">
        <v>3.45</v>
      </c>
      <c r="R105" s="128">
        <v>114</v>
      </c>
      <c r="S105" s="436">
        <v>24</v>
      </c>
      <c r="T105" s="410">
        <v>2.96</v>
      </c>
      <c r="U105" s="317">
        <v>3.09</v>
      </c>
      <c r="V105" s="128">
        <v>75</v>
      </c>
      <c r="W105" s="446"/>
      <c r="X105" s="469"/>
      <c r="Y105" s="321">
        <v>3.89</v>
      </c>
      <c r="Z105" s="128">
        <v>28</v>
      </c>
      <c r="AA105" s="168">
        <f t="shared" si="14"/>
        <v>444</v>
      </c>
      <c r="AC105" s="166"/>
      <c r="AD105" s="166"/>
      <c r="AF105" s="166"/>
    </row>
    <row r="106" spans="1:32" ht="15" customHeight="1" x14ac:dyDescent="0.25">
      <c r="A106" s="167">
        <v>19</v>
      </c>
      <c r="B106" s="49" t="s">
        <v>5</v>
      </c>
      <c r="C106" s="927"/>
      <c r="D106" s="415"/>
      <c r="E106" s="414">
        <v>3.58</v>
      </c>
      <c r="F106" s="928">
        <v>35</v>
      </c>
      <c r="G106" s="405">
        <v>23</v>
      </c>
      <c r="H106" s="306">
        <v>3.39</v>
      </c>
      <c r="I106" s="414">
        <v>3.52</v>
      </c>
      <c r="J106" s="430">
        <v>76</v>
      </c>
      <c r="K106" s="405">
        <v>29</v>
      </c>
      <c r="L106" s="306">
        <v>3.4137931034482758</v>
      </c>
      <c r="M106" s="414">
        <v>3.86</v>
      </c>
      <c r="N106" s="430">
        <v>74</v>
      </c>
      <c r="O106" s="405">
        <v>14</v>
      </c>
      <c r="P106" s="408">
        <v>3.21</v>
      </c>
      <c r="Q106" s="409">
        <v>3.45</v>
      </c>
      <c r="R106" s="128">
        <v>90</v>
      </c>
      <c r="S106" s="436">
        <v>8</v>
      </c>
      <c r="T106" s="410">
        <v>3.13</v>
      </c>
      <c r="U106" s="317">
        <v>3.09</v>
      </c>
      <c r="V106" s="128">
        <v>58</v>
      </c>
      <c r="W106" s="446"/>
      <c r="X106" s="469"/>
      <c r="Y106" s="321">
        <v>3.89</v>
      </c>
      <c r="Z106" s="128">
        <v>28</v>
      </c>
      <c r="AA106" s="168">
        <f t="shared" si="14"/>
        <v>361</v>
      </c>
      <c r="AC106" s="166"/>
      <c r="AD106" s="166"/>
      <c r="AF106" s="166"/>
    </row>
    <row r="107" spans="1:32" ht="15" customHeight="1" x14ac:dyDescent="0.25">
      <c r="A107" s="167">
        <v>20</v>
      </c>
      <c r="B107" s="49" t="s">
        <v>4</v>
      </c>
      <c r="C107" s="927"/>
      <c r="D107" s="415"/>
      <c r="E107" s="414">
        <v>3.58</v>
      </c>
      <c r="F107" s="928">
        <v>35</v>
      </c>
      <c r="G107" s="405">
        <v>51</v>
      </c>
      <c r="H107" s="306">
        <v>3.37</v>
      </c>
      <c r="I107" s="414">
        <v>3.52</v>
      </c>
      <c r="J107" s="430">
        <v>78</v>
      </c>
      <c r="K107" s="405">
        <v>33</v>
      </c>
      <c r="L107" s="306">
        <v>3.4545454545454546</v>
      </c>
      <c r="M107" s="414">
        <v>3.86</v>
      </c>
      <c r="N107" s="430">
        <v>72</v>
      </c>
      <c r="O107" s="405">
        <v>19</v>
      </c>
      <c r="P107" s="408">
        <v>3.05</v>
      </c>
      <c r="Q107" s="409">
        <v>3.45</v>
      </c>
      <c r="R107" s="128">
        <v>104</v>
      </c>
      <c r="S107" s="436">
        <v>17</v>
      </c>
      <c r="T107" s="410">
        <v>2.94</v>
      </c>
      <c r="U107" s="317">
        <v>3.09</v>
      </c>
      <c r="V107" s="128">
        <v>78</v>
      </c>
      <c r="W107" s="446"/>
      <c r="X107" s="469"/>
      <c r="Y107" s="321">
        <v>3.89</v>
      </c>
      <c r="Z107" s="128">
        <v>28</v>
      </c>
      <c r="AA107" s="168">
        <f t="shared" si="14"/>
        <v>395</v>
      </c>
      <c r="AC107" s="166"/>
      <c r="AD107" s="166"/>
      <c r="AF107" s="166"/>
    </row>
    <row r="108" spans="1:32" ht="15" customHeight="1" x14ac:dyDescent="0.25">
      <c r="A108" s="167">
        <v>21</v>
      </c>
      <c r="B108" s="49" t="s">
        <v>3</v>
      </c>
      <c r="C108" s="927"/>
      <c r="D108" s="415"/>
      <c r="E108" s="414">
        <v>3.58</v>
      </c>
      <c r="F108" s="928">
        <v>35</v>
      </c>
      <c r="G108" s="405">
        <v>11</v>
      </c>
      <c r="H108" s="306">
        <v>3.18</v>
      </c>
      <c r="I108" s="414">
        <v>3.52</v>
      </c>
      <c r="J108" s="430">
        <v>97</v>
      </c>
      <c r="K108" s="405">
        <v>18</v>
      </c>
      <c r="L108" s="306">
        <v>3.3333333333333335</v>
      </c>
      <c r="M108" s="414">
        <v>3.86</v>
      </c>
      <c r="N108" s="430">
        <v>85</v>
      </c>
      <c r="O108" s="405">
        <v>25</v>
      </c>
      <c r="P108" s="408">
        <v>3.32</v>
      </c>
      <c r="Q108" s="409">
        <v>3.45</v>
      </c>
      <c r="R108" s="128">
        <v>78</v>
      </c>
      <c r="S108" s="436">
        <v>33</v>
      </c>
      <c r="T108" s="410">
        <v>3.06</v>
      </c>
      <c r="U108" s="317">
        <v>3.09</v>
      </c>
      <c r="V108" s="128">
        <v>63</v>
      </c>
      <c r="W108" s="446"/>
      <c r="X108" s="469"/>
      <c r="Y108" s="321">
        <v>3.89</v>
      </c>
      <c r="Z108" s="128">
        <v>28</v>
      </c>
      <c r="AA108" s="168">
        <f t="shared" si="14"/>
        <v>386</v>
      </c>
      <c r="AC108" s="166"/>
      <c r="AD108" s="166"/>
      <c r="AF108" s="166"/>
    </row>
    <row r="109" spans="1:32" ht="15" customHeight="1" x14ac:dyDescent="0.25">
      <c r="A109" s="167">
        <v>22</v>
      </c>
      <c r="B109" s="247" t="s">
        <v>153</v>
      </c>
      <c r="C109" s="929">
        <v>131</v>
      </c>
      <c r="D109" s="941">
        <v>3.5575999999999999</v>
      </c>
      <c r="E109" s="578">
        <v>3.58</v>
      </c>
      <c r="F109" s="930">
        <v>6</v>
      </c>
      <c r="G109" s="405">
        <v>39</v>
      </c>
      <c r="H109" s="306">
        <v>3.46</v>
      </c>
      <c r="I109" s="578">
        <v>3.52</v>
      </c>
      <c r="J109" s="430">
        <v>69</v>
      </c>
      <c r="K109" s="405">
        <v>54</v>
      </c>
      <c r="L109" s="306">
        <v>3.5555555555555554</v>
      </c>
      <c r="M109" s="414">
        <v>3.86</v>
      </c>
      <c r="N109" s="430">
        <v>60</v>
      </c>
      <c r="O109" s="405">
        <v>32</v>
      </c>
      <c r="P109" s="408">
        <v>3.72</v>
      </c>
      <c r="Q109" s="409">
        <v>3.45</v>
      </c>
      <c r="R109" s="128">
        <v>23</v>
      </c>
      <c r="S109" s="436">
        <v>45</v>
      </c>
      <c r="T109" s="410">
        <v>3.36</v>
      </c>
      <c r="U109" s="317">
        <v>3.09</v>
      </c>
      <c r="V109" s="128">
        <v>22</v>
      </c>
      <c r="W109" s="446"/>
      <c r="X109" s="469"/>
      <c r="Y109" s="321">
        <v>3.89</v>
      </c>
      <c r="Z109" s="128">
        <v>28</v>
      </c>
      <c r="AA109" s="170">
        <f t="shared" si="14"/>
        <v>208</v>
      </c>
      <c r="AC109" s="166"/>
      <c r="AD109" s="166"/>
      <c r="AF109" s="166"/>
    </row>
    <row r="110" spans="1:32" ht="15" customHeight="1" x14ac:dyDescent="0.25">
      <c r="A110" s="167">
        <v>23</v>
      </c>
      <c r="B110" s="49" t="s">
        <v>2</v>
      </c>
      <c r="C110" s="927"/>
      <c r="D110" s="415"/>
      <c r="E110" s="414">
        <v>3.58</v>
      </c>
      <c r="F110" s="928">
        <v>35</v>
      </c>
      <c r="G110" s="405">
        <v>36</v>
      </c>
      <c r="H110" s="306">
        <v>3.67</v>
      </c>
      <c r="I110" s="414">
        <v>3.52</v>
      </c>
      <c r="J110" s="430">
        <v>35</v>
      </c>
      <c r="K110" s="432">
        <v>39</v>
      </c>
      <c r="L110" s="415">
        <v>3.4615384615384617</v>
      </c>
      <c r="M110" s="414">
        <v>3.86</v>
      </c>
      <c r="N110" s="430">
        <v>71</v>
      </c>
      <c r="O110" s="405">
        <v>28</v>
      </c>
      <c r="P110" s="408">
        <v>3.32</v>
      </c>
      <c r="Q110" s="409">
        <v>3.45</v>
      </c>
      <c r="R110" s="128">
        <v>77</v>
      </c>
      <c r="S110" s="439">
        <v>30</v>
      </c>
      <c r="T110" s="410">
        <v>3.17</v>
      </c>
      <c r="U110" s="317">
        <v>3.09</v>
      </c>
      <c r="V110" s="128">
        <v>45</v>
      </c>
      <c r="W110" s="446">
        <v>1</v>
      </c>
      <c r="X110" s="469">
        <v>4</v>
      </c>
      <c r="Y110" s="321">
        <v>3.89</v>
      </c>
      <c r="Z110" s="128">
        <v>16</v>
      </c>
      <c r="AA110" s="168">
        <f t="shared" si="14"/>
        <v>279</v>
      </c>
      <c r="AC110" s="166"/>
      <c r="AD110" s="166"/>
      <c r="AF110" s="166"/>
    </row>
    <row r="111" spans="1:32" ht="15" customHeight="1" x14ac:dyDescent="0.25">
      <c r="A111" s="167">
        <v>24</v>
      </c>
      <c r="B111" s="247" t="s">
        <v>154</v>
      </c>
      <c r="C111" s="929"/>
      <c r="D111" s="941"/>
      <c r="E111" s="578">
        <v>3.58</v>
      </c>
      <c r="F111" s="930">
        <v>35</v>
      </c>
      <c r="G111" s="405">
        <v>15</v>
      </c>
      <c r="H111" s="306">
        <v>3.2</v>
      </c>
      <c r="I111" s="578">
        <v>3.52</v>
      </c>
      <c r="J111" s="430">
        <v>93</v>
      </c>
      <c r="K111" s="405">
        <v>7</v>
      </c>
      <c r="L111" s="306">
        <v>3.7142857142857144</v>
      </c>
      <c r="M111" s="414">
        <v>3.86</v>
      </c>
      <c r="N111" s="430">
        <v>42</v>
      </c>
      <c r="O111" s="405">
        <v>14</v>
      </c>
      <c r="P111" s="408">
        <v>3.43</v>
      </c>
      <c r="Q111" s="409">
        <v>3.45</v>
      </c>
      <c r="R111" s="128">
        <v>56</v>
      </c>
      <c r="S111" s="436">
        <v>11</v>
      </c>
      <c r="T111" s="410">
        <v>3</v>
      </c>
      <c r="U111" s="317">
        <v>3.09</v>
      </c>
      <c r="V111" s="128">
        <v>69</v>
      </c>
      <c r="W111" s="446"/>
      <c r="X111" s="469"/>
      <c r="Y111" s="321">
        <v>3.89</v>
      </c>
      <c r="Z111" s="128">
        <v>28</v>
      </c>
      <c r="AA111" s="168">
        <f t="shared" si="14"/>
        <v>323</v>
      </c>
      <c r="AC111" s="166"/>
      <c r="AD111" s="166"/>
      <c r="AF111" s="166"/>
    </row>
    <row r="112" spans="1:32" ht="15" customHeight="1" x14ac:dyDescent="0.25">
      <c r="A112" s="167">
        <v>25</v>
      </c>
      <c r="B112" s="49" t="s">
        <v>1</v>
      </c>
      <c r="C112" s="927"/>
      <c r="D112" s="415"/>
      <c r="E112" s="414">
        <v>3.58</v>
      </c>
      <c r="F112" s="928">
        <v>35</v>
      </c>
      <c r="G112" s="405">
        <v>9</v>
      </c>
      <c r="H112" s="306">
        <v>3.67</v>
      </c>
      <c r="I112" s="414">
        <v>3.52</v>
      </c>
      <c r="J112" s="430">
        <v>40</v>
      </c>
      <c r="K112" s="405">
        <v>9</v>
      </c>
      <c r="L112" s="306">
        <v>3.8888888888888888</v>
      </c>
      <c r="M112" s="414">
        <v>3.86</v>
      </c>
      <c r="N112" s="430">
        <v>20</v>
      </c>
      <c r="O112" s="405">
        <v>13</v>
      </c>
      <c r="P112" s="408">
        <v>3.38</v>
      </c>
      <c r="Q112" s="409">
        <v>3.45</v>
      </c>
      <c r="R112" s="128">
        <v>66</v>
      </c>
      <c r="S112" s="436">
        <v>17</v>
      </c>
      <c r="T112" s="410">
        <v>3</v>
      </c>
      <c r="U112" s="317">
        <v>3.09</v>
      </c>
      <c r="V112" s="128">
        <v>66</v>
      </c>
      <c r="W112" s="446"/>
      <c r="X112" s="469"/>
      <c r="Y112" s="321">
        <v>3.89</v>
      </c>
      <c r="Z112" s="128">
        <v>28</v>
      </c>
      <c r="AA112" s="168">
        <f t="shared" si="14"/>
        <v>255</v>
      </c>
      <c r="AC112" s="166"/>
      <c r="AD112" s="166"/>
      <c r="AF112" s="166"/>
    </row>
    <row r="113" spans="1:32" ht="15" customHeight="1" x14ac:dyDescent="0.25">
      <c r="A113" s="167">
        <v>26</v>
      </c>
      <c r="B113" s="247" t="s">
        <v>155</v>
      </c>
      <c r="C113" s="929">
        <v>22</v>
      </c>
      <c r="D113" s="941">
        <v>3.4090000000000003</v>
      </c>
      <c r="E113" s="578">
        <v>3.58</v>
      </c>
      <c r="F113" s="930">
        <v>7</v>
      </c>
      <c r="G113" s="405">
        <v>34</v>
      </c>
      <c r="H113" s="306">
        <v>3.71</v>
      </c>
      <c r="I113" s="578">
        <v>3.52</v>
      </c>
      <c r="J113" s="430">
        <v>31</v>
      </c>
      <c r="K113" s="405">
        <v>34</v>
      </c>
      <c r="L113" s="306">
        <v>3.9705882352941178</v>
      </c>
      <c r="M113" s="414">
        <v>3.86</v>
      </c>
      <c r="N113" s="430">
        <v>12</v>
      </c>
      <c r="O113" s="405">
        <v>39</v>
      </c>
      <c r="P113" s="408">
        <v>3.51</v>
      </c>
      <c r="Q113" s="409">
        <v>3.45</v>
      </c>
      <c r="R113" s="128">
        <v>38</v>
      </c>
      <c r="S113" s="436">
        <v>30</v>
      </c>
      <c r="T113" s="410">
        <v>3.27</v>
      </c>
      <c r="U113" s="317">
        <v>3.09</v>
      </c>
      <c r="V113" s="128">
        <v>31</v>
      </c>
      <c r="W113" s="446"/>
      <c r="X113" s="469"/>
      <c r="Y113" s="321">
        <v>3.89</v>
      </c>
      <c r="Z113" s="128">
        <v>28</v>
      </c>
      <c r="AA113" s="168">
        <f t="shared" si="14"/>
        <v>147</v>
      </c>
      <c r="AC113" s="166"/>
      <c r="AD113" s="166"/>
      <c r="AF113" s="166"/>
    </row>
    <row r="114" spans="1:32" ht="15" customHeight="1" x14ac:dyDescent="0.25">
      <c r="A114" s="167">
        <v>27</v>
      </c>
      <c r="B114" s="247" t="s">
        <v>156</v>
      </c>
      <c r="C114" s="929"/>
      <c r="D114" s="941"/>
      <c r="E114" s="578">
        <v>3.58</v>
      </c>
      <c r="F114" s="930">
        <v>35</v>
      </c>
      <c r="G114" s="405">
        <v>32</v>
      </c>
      <c r="H114" s="306">
        <v>3.69</v>
      </c>
      <c r="I114" s="578">
        <v>3.52</v>
      </c>
      <c r="J114" s="430">
        <v>34</v>
      </c>
      <c r="K114" s="405">
        <v>36</v>
      </c>
      <c r="L114" s="306">
        <v>3.5555555555555554</v>
      </c>
      <c r="M114" s="414">
        <v>3.86</v>
      </c>
      <c r="N114" s="430">
        <v>61</v>
      </c>
      <c r="O114" s="405">
        <v>32</v>
      </c>
      <c r="P114" s="408">
        <v>3.34</v>
      </c>
      <c r="Q114" s="409">
        <v>3.45</v>
      </c>
      <c r="R114" s="128">
        <v>73</v>
      </c>
      <c r="S114" s="436">
        <v>38</v>
      </c>
      <c r="T114" s="410">
        <v>3.29</v>
      </c>
      <c r="U114" s="317">
        <v>3.09</v>
      </c>
      <c r="V114" s="128">
        <v>30</v>
      </c>
      <c r="W114" s="446"/>
      <c r="X114" s="469"/>
      <c r="Y114" s="321">
        <v>3.89</v>
      </c>
      <c r="Z114" s="128">
        <v>28</v>
      </c>
      <c r="AA114" s="168">
        <f t="shared" si="14"/>
        <v>261</v>
      </c>
      <c r="AC114" s="166"/>
      <c r="AD114" s="166"/>
      <c r="AF114" s="166"/>
    </row>
    <row r="115" spans="1:32" ht="15" customHeight="1" x14ac:dyDescent="0.25">
      <c r="A115" s="167">
        <v>28</v>
      </c>
      <c r="B115" s="49" t="s">
        <v>0</v>
      </c>
      <c r="C115" s="927">
        <v>86</v>
      </c>
      <c r="D115" s="415">
        <v>2.9651000000000005</v>
      </c>
      <c r="E115" s="414">
        <v>3.58</v>
      </c>
      <c r="F115" s="928">
        <v>27</v>
      </c>
      <c r="G115" s="405">
        <v>31</v>
      </c>
      <c r="H115" s="306">
        <v>3.71</v>
      </c>
      <c r="I115" s="414">
        <v>3.52</v>
      </c>
      <c r="J115" s="430">
        <v>32</v>
      </c>
      <c r="K115" s="405">
        <v>31</v>
      </c>
      <c r="L115" s="306">
        <v>3.903225806451613</v>
      </c>
      <c r="M115" s="414">
        <v>3.86</v>
      </c>
      <c r="N115" s="430">
        <v>18</v>
      </c>
      <c r="O115" s="405">
        <v>24</v>
      </c>
      <c r="P115" s="408">
        <v>3.67</v>
      </c>
      <c r="Q115" s="409">
        <v>3.45</v>
      </c>
      <c r="R115" s="128">
        <v>28</v>
      </c>
      <c r="S115" s="436">
        <v>25</v>
      </c>
      <c r="T115" s="410">
        <v>3.16</v>
      </c>
      <c r="U115" s="317">
        <v>3.09</v>
      </c>
      <c r="V115" s="128">
        <v>49</v>
      </c>
      <c r="W115" s="446">
        <v>1</v>
      </c>
      <c r="X115" s="469">
        <v>3</v>
      </c>
      <c r="Y115" s="321">
        <v>3.89</v>
      </c>
      <c r="Z115" s="128">
        <v>27</v>
      </c>
      <c r="AA115" s="168">
        <f t="shared" si="14"/>
        <v>181</v>
      </c>
      <c r="AC115" s="166"/>
      <c r="AD115" s="166"/>
      <c r="AF115" s="166"/>
    </row>
    <row r="116" spans="1:32" ht="15" customHeight="1" x14ac:dyDescent="0.25">
      <c r="A116" s="167">
        <v>29</v>
      </c>
      <c r="B116" s="49" t="s">
        <v>120</v>
      </c>
      <c r="C116" s="927">
        <v>20</v>
      </c>
      <c r="D116" s="415">
        <v>4.6500000000000004</v>
      </c>
      <c r="E116" s="414">
        <v>3.58</v>
      </c>
      <c r="F116" s="928">
        <v>1</v>
      </c>
      <c r="G116" s="405">
        <v>18</v>
      </c>
      <c r="H116" s="306">
        <v>3.83</v>
      </c>
      <c r="I116" s="404">
        <v>3.52</v>
      </c>
      <c r="J116" s="430">
        <v>21</v>
      </c>
      <c r="K116" s="405">
        <v>19</v>
      </c>
      <c r="L116" s="306">
        <v>3.736842105263158</v>
      </c>
      <c r="M116" s="404">
        <v>3.86</v>
      </c>
      <c r="N116" s="430">
        <v>38</v>
      </c>
      <c r="O116" s="405">
        <v>15</v>
      </c>
      <c r="P116" s="408">
        <v>3.4</v>
      </c>
      <c r="Q116" s="409">
        <v>3.45</v>
      </c>
      <c r="R116" s="128">
        <v>60</v>
      </c>
      <c r="S116" s="436">
        <v>23</v>
      </c>
      <c r="T116" s="410">
        <v>3.17</v>
      </c>
      <c r="U116" s="317">
        <v>3.09</v>
      </c>
      <c r="V116" s="128">
        <v>46</v>
      </c>
      <c r="W116" s="446"/>
      <c r="X116" s="469"/>
      <c r="Y116" s="321">
        <v>3.89</v>
      </c>
      <c r="Z116" s="128">
        <v>28</v>
      </c>
      <c r="AA116" s="168">
        <f t="shared" si="14"/>
        <v>194</v>
      </c>
      <c r="AC116" s="166"/>
      <c r="AD116" s="166"/>
      <c r="AF116" s="166"/>
    </row>
    <row r="117" spans="1:32" ht="15" customHeight="1" x14ac:dyDescent="0.25">
      <c r="A117" s="167">
        <v>30</v>
      </c>
      <c r="B117" s="49" t="s">
        <v>166</v>
      </c>
      <c r="C117" s="927"/>
      <c r="D117" s="415"/>
      <c r="E117" s="414">
        <v>3.58</v>
      </c>
      <c r="F117" s="928">
        <v>35</v>
      </c>
      <c r="G117" s="405">
        <v>9</v>
      </c>
      <c r="H117" s="306">
        <v>3.44</v>
      </c>
      <c r="I117" s="404">
        <v>3.52</v>
      </c>
      <c r="J117" s="430">
        <v>73</v>
      </c>
      <c r="K117" s="405"/>
      <c r="L117" s="306"/>
      <c r="M117" s="404">
        <v>3.86</v>
      </c>
      <c r="N117" s="430">
        <v>115</v>
      </c>
      <c r="O117" s="405"/>
      <c r="P117" s="408"/>
      <c r="Q117" s="409">
        <v>3.45</v>
      </c>
      <c r="R117" s="128">
        <v>116</v>
      </c>
      <c r="S117" s="436"/>
      <c r="T117" s="410"/>
      <c r="U117" s="317">
        <v>3.09</v>
      </c>
      <c r="V117" s="128">
        <v>117</v>
      </c>
      <c r="W117" s="446"/>
      <c r="X117" s="469"/>
      <c r="Y117" s="321">
        <v>3.89</v>
      </c>
      <c r="Z117" s="128">
        <v>28</v>
      </c>
      <c r="AA117" s="168">
        <f t="shared" ref="AA117" si="15">Z117+V117+R117+N117+J117+F117</f>
        <v>484</v>
      </c>
      <c r="AC117" s="166"/>
      <c r="AD117" s="166"/>
      <c r="AF117" s="166"/>
    </row>
    <row r="118" spans="1:32" ht="15" customHeight="1" thickBot="1" x14ac:dyDescent="0.3">
      <c r="A118" s="366">
        <v>31</v>
      </c>
      <c r="B118" s="603" t="s">
        <v>168</v>
      </c>
      <c r="C118" s="954">
        <v>25</v>
      </c>
      <c r="D118" s="958">
        <v>2.2799999999999998</v>
      </c>
      <c r="E118" s="955">
        <v>3.58</v>
      </c>
      <c r="F118" s="956">
        <v>34</v>
      </c>
      <c r="G118" s="591"/>
      <c r="H118" s="592"/>
      <c r="I118" s="593">
        <v>3.52</v>
      </c>
      <c r="J118" s="594">
        <v>114</v>
      </c>
      <c r="K118" s="591"/>
      <c r="L118" s="592"/>
      <c r="M118" s="593">
        <v>3.86</v>
      </c>
      <c r="N118" s="594">
        <v>115</v>
      </c>
      <c r="O118" s="591"/>
      <c r="P118" s="595"/>
      <c r="Q118" s="596">
        <v>3.45</v>
      </c>
      <c r="R118" s="131">
        <v>116</v>
      </c>
      <c r="S118" s="597"/>
      <c r="T118" s="598"/>
      <c r="U118" s="599">
        <v>3.09</v>
      </c>
      <c r="V118" s="131">
        <v>117</v>
      </c>
      <c r="W118" s="600"/>
      <c r="X118" s="601"/>
      <c r="Y118" s="602">
        <v>3.89</v>
      </c>
      <c r="Z118" s="131">
        <v>28</v>
      </c>
      <c r="AA118" s="170">
        <f t="shared" si="14"/>
        <v>524</v>
      </c>
      <c r="AC118" s="166"/>
      <c r="AD118" s="166"/>
      <c r="AF118" s="166"/>
    </row>
    <row r="119" spans="1:32" ht="15" customHeight="1" thickBot="1" x14ac:dyDescent="0.3">
      <c r="A119" s="391"/>
      <c r="B119" s="402" t="s">
        <v>146</v>
      </c>
      <c r="C119" s="419">
        <f>SUM(C120:C130)</f>
        <v>91</v>
      </c>
      <c r="D119" s="450">
        <f>AVERAGE(D120:D130)</f>
        <v>3.2142499999999998</v>
      </c>
      <c r="E119" s="588">
        <v>3.58</v>
      </c>
      <c r="F119" s="561"/>
      <c r="G119" s="419">
        <f>SUM(G120:G130)</f>
        <v>134</v>
      </c>
      <c r="H119" s="450">
        <f>AVERAGE(H120:H130)</f>
        <v>3.5037500000000001</v>
      </c>
      <c r="I119" s="421">
        <v>3.52</v>
      </c>
      <c r="J119" s="561"/>
      <c r="K119" s="419">
        <f>SUM(K120:K130)</f>
        <v>162</v>
      </c>
      <c r="L119" s="450">
        <f>AVERAGE(L120:L130)</f>
        <v>3.4469058125110754</v>
      </c>
      <c r="M119" s="421">
        <f t="shared" ref="M119" si="16">$L$132</f>
        <v>3.86</v>
      </c>
      <c r="N119" s="403"/>
      <c r="O119" s="379">
        <f>SUM(O120:O130)</f>
        <v>146</v>
      </c>
      <c r="P119" s="382">
        <f>AVERAGE(P120:P130)</f>
        <v>3.4060000000000001</v>
      </c>
      <c r="Q119" s="380">
        <f t="shared" ref="Q119" si="17">$P$132</f>
        <v>3.45</v>
      </c>
      <c r="R119" s="383"/>
      <c r="S119" s="437">
        <f>SUM(S120:S130)</f>
        <v>129</v>
      </c>
      <c r="T119" s="384">
        <f>AVERAGE(T120:T130)</f>
        <v>3.319</v>
      </c>
      <c r="U119" s="385">
        <f t="shared" ref="U119" si="18">$T$132</f>
        <v>3.09</v>
      </c>
      <c r="V119" s="438"/>
      <c r="W119" s="386">
        <f>SUM(W120:W130)</f>
        <v>9</v>
      </c>
      <c r="X119" s="387">
        <f>AVERAGE(X120:X130)</f>
        <v>3.9</v>
      </c>
      <c r="Y119" s="418">
        <f t="shared" ref="Y119" si="19">$X$132</f>
        <v>3.89</v>
      </c>
      <c r="Z119" s="388"/>
      <c r="AA119" s="389"/>
      <c r="AC119" s="166"/>
      <c r="AD119" s="166"/>
      <c r="AF119" s="166"/>
    </row>
    <row r="120" spans="1:32" ht="15" customHeight="1" x14ac:dyDescent="0.25">
      <c r="A120" s="164">
        <v>1</v>
      </c>
      <c r="B120" s="484" t="s">
        <v>121</v>
      </c>
      <c r="C120" s="935"/>
      <c r="D120" s="942"/>
      <c r="E120" s="486">
        <v>3.58</v>
      </c>
      <c r="F120" s="936">
        <v>35</v>
      </c>
      <c r="G120" s="474">
        <v>5</v>
      </c>
      <c r="H120" s="485">
        <v>4</v>
      </c>
      <c r="I120" s="486">
        <v>3.52</v>
      </c>
      <c r="J120" s="473">
        <v>8</v>
      </c>
      <c r="K120" s="474">
        <v>3</v>
      </c>
      <c r="L120" s="485">
        <v>3.6666666666666665</v>
      </c>
      <c r="M120" s="486">
        <v>3.86</v>
      </c>
      <c r="N120" s="473">
        <v>48</v>
      </c>
      <c r="O120" s="474">
        <v>10</v>
      </c>
      <c r="P120" s="487">
        <v>4.0999999999999996</v>
      </c>
      <c r="Q120" s="475">
        <v>3.45</v>
      </c>
      <c r="R120" s="127">
        <v>2</v>
      </c>
      <c r="S120" s="476">
        <v>2</v>
      </c>
      <c r="T120" s="477">
        <v>4</v>
      </c>
      <c r="U120" s="535">
        <v>3.09</v>
      </c>
      <c r="V120" s="127">
        <v>1</v>
      </c>
      <c r="W120" s="478"/>
      <c r="X120" s="479"/>
      <c r="Y120" s="581">
        <v>3.89</v>
      </c>
      <c r="Z120" s="127">
        <v>28</v>
      </c>
      <c r="AA120" s="165">
        <f t="shared" si="14"/>
        <v>122</v>
      </c>
      <c r="AC120" s="166"/>
      <c r="AD120" s="166"/>
      <c r="AF120" s="166"/>
    </row>
    <row r="121" spans="1:32" ht="15" customHeight="1" x14ac:dyDescent="0.25">
      <c r="A121" s="173">
        <v>2</v>
      </c>
      <c r="B121" s="264" t="s">
        <v>148</v>
      </c>
      <c r="C121" s="937"/>
      <c r="D121" s="943"/>
      <c r="E121" s="579">
        <v>3.58</v>
      </c>
      <c r="F121" s="938">
        <v>35</v>
      </c>
      <c r="G121" s="585"/>
      <c r="H121" s="579"/>
      <c r="I121" s="579">
        <v>3.52</v>
      </c>
      <c r="J121" s="430">
        <v>114</v>
      </c>
      <c r="K121" s="405">
        <v>8</v>
      </c>
      <c r="L121" s="306">
        <v>3.25</v>
      </c>
      <c r="M121" s="404">
        <v>3.86</v>
      </c>
      <c r="N121" s="430">
        <v>97</v>
      </c>
      <c r="O121" s="405">
        <v>4</v>
      </c>
      <c r="P121" s="408">
        <v>3</v>
      </c>
      <c r="Q121" s="409">
        <v>3.45</v>
      </c>
      <c r="R121" s="128">
        <v>108</v>
      </c>
      <c r="S121" s="441">
        <v>1</v>
      </c>
      <c r="T121" s="410">
        <v>3</v>
      </c>
      <c r="U121" s="317">
        <v>3.09</v>
      </c>
      <c r="V121" s="128">
        <v>74</v>
      </c>
      <c r="W121" s="445"/>
      <c r="X121" s="469"/>
      <c r="Y121" s="321">
        <v>3.89</v>
      </c>
      <c r="Z121" s="128">
        <v>28</v>
      </c>
      <c r="AA121" s="168">
        <f t="shared" si="14"/>
        <v>456</v>
      </c>
      <c r="AC121" s="166"/>
      <c r="AD121" s="166"/>
      <c r="AF121" s="166"/>
    </row>
    <row r="122" spans="1:32" ht="15" customHeight="1" x14ac:dyDescent="0.25">
      <c r="A122" s="173">
        <v>3</v>
      </c>
      <c r="B122" s="39" t="s">
        <v>123</v>
      </c>
      <c r="C122" s="919"/>
      <c r="D122" s="925"/>
      <c r="E122" s="404">
        <v>3.58</v>
      </c>
      <c r="F122" s="920">
        <v>35</v>
      </c>
      <c r="G122" s="405">
        <v>20</v>
      </c>
      <c r="H122" s="306">
        <v>3.3</v>
      </c>
      <c r="I122" s="404">
        <v>3.52</v>
      </c>
      <c r="J122" s="430">
        <v>85</v>
      </c>
      <c r="K122" s="405">
        <v>10</v>
      </c>
      <c r="L122" s="306">
        <v>4.0999999999999996</v>
      </c>
      <c r="M122" s="404">
        <v>3.86</v>
      </c>
      <c r="N122" s="430">
        <v>3</v>
      </c>
      <c r="O122" s="405">
        <v>10</v>
      </c>
      <c r="P122" s="408">
        <v>3.8</v>
      </c>
      <c r="Q122" s="409">
        <v>3.45</v>
      </c>
      <c r="R122" s="128">
        <v>17</v>
      </c>
      <c r="S122" s="436">
        <v>10</v>
      </c>
      <c r="T122" s="410">
        <v>3.2</v>
      </c>
      <c r="U122" s="317">
        <v>3.09</v>
      </c>
      <c r="V122" s="128">
        <v>42</v>
      </c>
      <c r="W122" s="446">
        <v>1</v>
      </c>
      <c r="X122" s="469">
        <v>4</v>
      </c>
      <c r="Y122" s="321">
        <v>3.89</v>
      </c>
      <c r="Z122" s="128">
        <v>17</v>
      </c>
      <c r="AA122" s="168">
        <f t="shared" si="14"/>
        <v>199</v>
      </c>
      <c r="AC122" s="166"/>
      <c r="AD122" s="166"/>
      <c r="AF122" s="166"/>
    </row>
    <row r="123" spans="1:32" ht="15" customHeight="1" x14ac:dyDescent="0.25">
      <c r="A123" s="167">
        <v>4</v>
      </c>
      <c r="B123" s="39" t="s">
        <v>71</v>
      </c>
      <c r="C123" s="919"/>
      <c r="D123" s="925"/>
      <c r="E123" s="404">
        <v>3.58</v>
      </c>
      <c r="F123" s="920">
        <v>35</v>
      </c>
      <c r="G123" s="405">
        <v>20</v>
      </c>
      <c r="H123" s="306">
        <v>3.5</v>
      </c>
      <c r="I123" s="404">
        <v>3.52</v>
      </c>
      <c r="J123" s="430">
        <v>59</v>
      </c>
      <c r="K123" s="405">
        <v>19</v>
      </c>
      <c r="L123" s="306">
        <v>3.8421052631578947</v>
      </c>
      <c r="M123" s="404">
        <v>3.86</v>
      </c>
      <c r="N123" s="430">
        <v>30</v>
      </c>
      <c r="O123" s="405">
        <v>27</v>
      </c>
      <c r="P123" s="408">
        <v>3.85</v>
      </c>
      <c r="Q123" s="409">
        <v>3.45</v>
      </c>
      <c r="R123" s="128">
        <v>13</v>
      </c>
      <c r="S123" s="436">
        <v>17</v>
      </c>
      <c r="T123" s="410">
        <v>3.53</v>
      </c>
      <c r="U123" s="317">
        <v>3.09</v>
      </c>
      <c r="V123" s="128">
        <v>12</v>
      </c>
      <c r="W123" s="445"/>
      <c r="X123" s="469"/>
      <c r="Y123" s="321">
        <v>3.89</v>
      </c>
      <c r="Z123" s="128">
        <v>28</v>
      </c>
      <c r="AA123" s="168">
        <f t="shared" si="14"/>
        <v>177</v>
      </c>
      <c r="AC123" s="166"/>
      <c r="AD123" s="166"/>
      <c r="AF123" s="166"/>
    </row>
    <row r="124" spans="1:32" ht="15" customHeight="1" x14ac:dyDescent="0.25">
      <c r="A124" s="173">
        <v>5</v>
      </c>
      <c r="B124" s="50" t="s">
        <v>122</v>
      </c>
      <c r="C124" s="931"/>
      <c r="D124" s="957"/>
      <c r="E124" s="416">
        <v>3.58</v>
      </c>
      <c r="F124" s="932">
        <v>35</v>
      </c>
      <c r="G124" s="405">
        <v>11</v>
      </c>
      <c r="H124" s="306">
        <v>3.36</v>
      </c>
      <c r="I124" s="416">
        <v>3.52</v>
      </c>
      <c r="J124" s="430">
        <v>81</v>
      </c>
      <c r="K124" s="405">
        <v>4</v>
      </c>
      <c r="L124" s="306">
        <v>3</v>
      </c>
      <c r="M124" s="416">
        <v>3.86</v>
      </c>
      <c r="N124" s="430">
        <v>109</v>
      </c>
      <c r="O124" s="405">
        <v>14</v>
      </c>
      <c r="P124" s="408">
        <v>3</v>
      </c>
      <c r="Q124" s="409">
        <v>3.45</v>
      </c>
      <c r="R124" s="128">
        <v>107</v>
      </c>
      <c r="S124" s="436">
        <v>5</v>
      </c>
      <c r="T124" s="410">
        <v>3.6</v>
      </c>
      <c r="U124" s="317">
        <v>3.09</v>
      </c>
      <c r="V124" s="128">
        <v>10</v>
      </c>
      <c r="W124" s="445"/>
      <c r="X124" s="469"/>
      <c r="Y124" s="321">
        <v>3.89</v>
      </c>
      <c r="Z124" s="128">
        <v>28</v>
      </c>
      <c r="AA124" s="390">
        <f t="shared" si="14"/>
        <v>370</v>
      </c>
      <c r="AC124" s="166"/>
      <c r="AD124" s="166"/>
      <c r="AF124" s="166"/>
    </row>
    <row r="125" spans="1:32" ht="15" customHeight="1" x14ac:dyDescent="0.25">
      <c r="A125" s="173">
        <v>6</v>
      </c>
      <c r="B125" s="264" t="s">
        <v>149</v>
      </c>
      <c r="C125" s="937"/>
      <c r="D125" s="943"/>
      <c r="E125" s="579">
        <v>3.58</v>
      </c>
      <c r="F125" s="938">
        <v>35</v>
      </c>
      <c r="G125" s="405">
        <v>14</v>
      </c>
      <c r="H125" s="306">
        <v>3.79</v>
      </c>
      <c r="I125" s="579">
        <v>3.52</v>
      </c>
      <c r="J125" s="430">
        <v>24</v>
      </c>
      <c r="K125" s="405">
        <v>22</v>
      </c>
      <c r="L125" s="306">
        <v>3.9545454545454546</v>
      </c>
      <c r="M125" s="404">
        <v>3.86</v>
      </c>
      <c r="N125" s="430">
        <v>13</v>
      </c>
      <c r="O125" s="405">
        <v>14</v>
      </c>
      <c r="P125" s="408">
        <v>3.79</v>
      </c>
      <c r="Q125" s="409">
        <v>3.45</v>
      </c>
      <c r="R125" s="128">
        <v>18</v>
      </c>
      <c r="S125" s="436">
        <v>22</v>
      </c>
      <c r="T125" s="410">
        <v>3.64</v>
      </c>
      <c r="U125" s="317">
        <v>3.09</v>
      </c>
      <c r="V125" s="128">
        <v>8</v>
      </c>
      <c r="W125" s="448">
        <v>8</v>
      </c>
      <c r="X125" s="469">
        <v>3.8</v>
      </c>
      <c r="Y125" s="321">
        <v>3.89</v>
      </c>
      <c r="Z125" s="128">
        <v>18</v>
      </c>
      <c r="AA125" s="168">
        <f t="shared" si="14"/>
        <v>116</v>
      </c>
      <c r="AC125" s="166"/>
      <c r="AD125" s="166"/>
      <c r="AF125" s="166"/>
    </row>
    <row r="126" spans="1:32" ht="15" customHeight="1" x14ac:dyDescent="0.25">
      <c r="A126" s="173">
        <v>7</v>
      </c>
      <c r="B126" s="264" t="s">
        <v>150</v>
      </c>
      <c r="C126" s="937"/>
      <c r="D126" s="943"/>
      <c r="E126" s="579">
        <v>3.58</v>
      </c>
      <c r="F126" s="938">
        <v>35</v>
      </c>
      <c r="G126" s="585"/>
      <c r="H126" s="579"/>
      <c r="I126" s="579">
        <v>3.52</v>
      </c>
      <c r="J126" s="430">
        <v>114</v>
      </c>
      <c r="K126" s="405">
        <v>5</v>
      </c>
      <c r="L126" s="306">
        <v>3</v>
      </c>
      <c r="M126" s="404">
        <v>3.86</v>
      </c>
      <c r="N126" s="430">
        <v>108</v>
      </c>
      <c r="O126" s="405">
        <v>20</v>
      </c>
      <c r="P126" s="408">
        <v>3</v>
      </c>
      <c r="Q126" s="409">
        <v>3.45</v>
      </c>
      <c r="R126" s="128">
        <v>106</v>
      </c>
      <c r="S126" s="436">
        <v>24</v>
      </c>
      <c r="T126" s="410">
        <v>3.21</v>
      </c>
      <c r="U126" s="317">
        <v>3.09</v>
      </c>
      <c r="V126" s="128">
        <v>40</v>
      </c>
      <c r="W126" s="445"/>
      <c r="X126" s="469"/>
      <c r="Y126" s="321">
        <v>3.89</v>
      </c>
      <c r="Z126" s="128">
        <v>28</v>
      </c>
      <c r="AA126" s="168">
        <f t="shared" si="14"/>
        <v>431</v>
      </c>
      <c r="AC126" s="166"/>
      <c r="AD126" s="166"/>
      <c r="AF126" s="166"/>
    </row>
    <row r="127" spans="1:32" ht="15" customHeight="1" x14ac:dyDescent="0.25">
      <c r="A127" s="167">
        <v>8</v>
      </c>
      <c r="B127" s="39" t="s">
        <v>124</v>
      </c>
      <c r="C127" s="919"/>
      <c r="D127" s="925"/>
      <c r="E127" s="404">
        <v>3.58</v>
      </c>
      <c r="F127" s="920">
        <v>35</v>
      </c>
      <c r="G127" s="405">
        <v>5</v>
      </c>
      <c r="H127" s="306">
        <v>3.6</v>
      </c>
      <c r="I127" s="404">
        <v>3.52</v>
      </c>
      <c r="J127" s="430">
        <v>45</v>
      </c>
      <c r="K127" s="405">
        <v>16</v>
      </c>
      <c r="L127" s="306">
        <v>3.375</v>
      </c>
      <c r="M127" s="404">
        <v>3.86</v>
      </c>
      <c r="N127" s="430">
        <v>79</v>
      </c>
      <c r="O127" s="405">
        <v>9</v>
      </c>
      <c r="P127" s="408">
        <v>3.44</v>
      </c>
      <c r="Q127" s="409">
        <v>3.45</v>
      </c>
      <c r="R127" s="128">
        <v>55</v>
      </c>
      <c r="S127" s="436">
        <v>28</v>
      </c>
      <c r="T127" s="410">
        <v>2.82</v>
      </c>
      <c r="U127" s="317">
        <v>3.09</v>
      </c>
      <c r="V127" s="128">
        <v>95</v>
      </c>
      <c r="W127" s="445"/>
      <c r="X127" s="469"/>
      <c r="Y127" s="321">
        <v>3.89</v>
      </c>
      <c r="Z127" s="128">
        <v>28</v>
      </c>
      <c r="AA127" s="168">
        <f t="shared" si="14"/>
        <v>337</v>
      </c>
      <c r="AD127" s="166"/>
    </row>
    <row r="128" spans="1:32" ht="15" customHeight="1" x14ac:dyDescent="0.25">
      <c r="A128" s="180">
        <v>9</v>
      </c>
      <c r="B128" s="50" t="s">
        <v>125</v>
      </c>
      <c r="C128" s="931"/>
      <c r="D128" s="957"/>
      <c r="E128" s="416">
        <v>3.58</v>
      </c>
      <c r="F128" s="932">
        <v>35</v>
      </c>
      <c r="G128" s="405">
        <v>15</v>
      </c>
      <c r="H128" s="306">
        <v>2.87</v>
      </c>
      <c r="I128" s="416">
        <v>3.52</v>
      </c>
      <c r="J128" s="430">
        <v>113</v>
      </c>
      <c r="K128" s="405">
        <v>27</v>
      </c>
      <c r="L128" s="306">
        <v>2.7407407407407409</v>
      </c>
      <c r="M128" s="416">
        <v>3.86</v>
      </c>
      <c r="N128" s="430">
        <v>114</v>
      </c>
      <c r="O128" s="405">
        <v>16</v>
      </c>
      <c r="P128" s="408">
        <v>2.94</v>
      </c>
      <c r="Q128" s="409">
        <v>3.45</v>
      </c>
      <c r="R128" s="128">
        <v>111</v>
      </c>
      <c r="S128" s="436">
        <v>16</v>
      </c>
      <c r="T128" s="410">
        <v>2.69</v>
      </c>
      <c r="U128" s="317">
        <v>3.09</v>
      </c>
      <c r="V128" s="128">
        <v>107</v>
      </c>
      <c r="W128" s="445"/>
      <c r="X128" s="469"/>
      <c r="Y128" s="321">
        <v>3.89</v>
      </c>
      <c r="Z128" s="128">
        <v>28</v>
      </c>
      <c r="AA128" s="168">
        <f t="shared" si="14"/>
        <v>508</v>
      </c>
      <c r="AD128" s="166"/>
    </row>
    <row r="129" spans="1:30" ht="15" customHeight="1" x14ac:dyDescent="0.25">
      <c r="A129" s="167">
        <v>10</v>
      </c>
      <c r="B129" s="50" t="s">
        <v>165</v>
      </c>
      <c r="C129" s="931">
        <v>18</v>
      </c>
      <c r="D129" s="957">
        <v>3.2777999999999996</v>
      </c>
      <c r="E129" s="416">
        <v>3.58</v>
      </c>
      <c r="F129" s="932">
        <v>14</v>
      </c>
      <c r="G129" s="405">
        <v>44</v>
      </c>
      <c r="H129" s="306">
        <v>3.61</v>
      </c>
      <c r="I129" s="416">
        <v>3.52</v>
      </c>
      <c r="J129" s="430">
        <v>43</v>
      </c>
      <c r="K129" s="405">
        <v>48</v>
      </c>
      <c r="L129" s="306">
        <v>3.54</v>
      </c>
      <c r="M129" s="416">
        <v>3.86</v>
      </c>
      <c r="N129" s="430">
        <v>63</v>
      </c>
      <c r="O129" s="405">
        <v>22</v>
      </c>
      <c r="P129" s="408">
        <v>3.14</v>
      </c>
      <c r="Q129" s="409">
        <v>3.45</v>
      </c>
      <c r="R129" s="128">
        <v>96</v>
      </c>
      <c r="S129" s="436">
        <v>4</v>
      </c>
      <c r="T129" s="410">
        <v>3.5</v>
      </c>
      <c r="U129" s="317">
        <v>3.09</v>
      </c>
      <c r="V129" s="128">
        <v>14</v>
      </c>
      <c r="W129" s="445"/>
      <c r="X129" s="469"/>
      <c r="Y129" s="321">
        <v>3.89</v>
      </c>
      <c r="Z129" s="128">
        <v>28</v>
      </c>
      <c r="AA129" s="168">
        <f t="shared" ref="AA129" si="20">Z129+V129+R129+N129+J129+F129</f>
        <v>258</v>
      </c>
      <c r="AD129" s="166"/>
    </row>
    <row r="130" spans="1:30" ht="15" customHeight="1" thickBot="1" x14ac:dyDescent="0.3">
      <c r="A130" s="604">
        <v>11</v>
      </c>
      <c r="B130" s="259" t="s">
        <v>167</v>
      </c>
      <c r="C130" s="959">
        <v>73</v>
      </c>
      <c r="D130" s="960">
        <v>3.1507000000000001</v>
      </c>
      <c r="E130" s="607">
        <v>3.58</v>
      </c>
      <c r="F130" s="961">
        <v>19</v>
      </c>
      <c r="G130" s="605"/>
      <c r="H130" s="606"/>
      <c r="I130" s="607">
        <v>3.52</v>
      </c>
      <c r="J130" s="608">
        <v>114</v>
      </c>
      <c r="K130" s="605"/>
      <c r="L130" s="606"/>
      <c r="M130" s="607">
        <v>3.86</v>
      </c>
      <c r="N130" s="608">
        <v>115</v>
      </c>
      <c r="O130" s="605"/>
      <c r="P130" s="609"/>
      <c r="Q130" s="610">
        <v>3.45</v>
      </c>
      <c r="R130" s="611">
        <v>116</v>
      </c>
      <c r="S130" s="612"/>
      <c r="T130" s="613"/>
      <c r="U130" s="614">
        <v>3.09</v>
      </c>
      <c r="V130" s="611">
        <v>117</v>
      </c>
      <c r="W130" s="615"/>
      <c r="X130" s="616"/>
      <c r="Y130" s="617">
        <v>3.89</v>
      </c>
      <c r="Z130" s="611">
        <v>28</v>
      </c>
      <c r="AA130" s="488">
        <f t="shared" si="14"/>
        <v>509</v>
      </c>
      <c r="AD130" s="166"/>
    </row>
    <row r="131" spans="1:30" x14ac:dyDescent="0.25">
      <c r="A131" s="464" t="s">
        <v>163</v>
      </c>
      <c r="B131" s="174"/>
      <c r="C131" s="174"/>
      <c r="D131" s="466">
        <f>$D$4</f>
        <v>3.1874823529411769</v>
      </c>
      <c r="E131" s="174"/>
      <c r="F131" s="174"/>
      <c r="G131" s="174"/>
      <c r="H131" s="466">
        <f>$H$4</f>
        <v>3.5400000000000005</v>
      </c>
      <c r="I131" s="174"/>
      <c r="J131" s="174"/>
      <c r="K131" s="174"/>
      <c r="L131" s="466">
        <f>$L$4</f>
        <v>3.5683775618362907</v>
      </c>
      <c r="M131" s="174"/>
      <c r="N131" s="174"/>
      <c r="O131" s="175"/>
      <c r="P131" s="467">
        <f>$P$4</f>
        <v>3.4428695652173911</v>
      </c>
      <c r="Q131" s="176"/>
      <c r="R131" s="176"/>
      <c r="S131" s="176"/>
      <c r="T131" s="176">
        <f>$T$4</f>
        <v>3.0993965517241375</v>
      </c>
      <c r="U131" s="176"/>
      <c r="V131" s="176"/>
      <c r="W131" s="176"/>
      <c r="X131" s="176">
        <f>$X$4</f>
        <v>3.8703703703703707</v>
      </c>
      <c r="Y131" s="176"/>
    </row>
    <row r="132" spans="1:30" x14ac:dyDescent="0.25">
      <c r="A132" s="465" t="s">
        <v>164</v>
      </c>
      <c r="D132" s="569">
        <v>3.58</v>
      </c>
      <c r="H132" s="569">
        <v>3.52</v>
      </c>
      <c r="L132" s="188">
        <v>3.86</v>
      </c>
      <c r="P132" s="417">
        <v>3.45</v>
      </c>
      <c r="Q132" s="177"/>
      <c r="R132" s="177"/>
      <c r="S132" s="177"/>
      <c r="T132" s="177">
        <v>3.09</v>
      </c>
      <c r="U132" s="177"/>
      <c r="V132" s="177"/>
      <c r="W132" s="177"/>
      <c r="X132" s="422">
        <v>3.89</v>
      </c>
      <c r="Y132" s="177"/>
    </row>
  </sheetData>
  <mergeCells count="9">
    <mergeCell ref="AA2:AA3"/>
    <mergeCell ref="A2:A3"/>
    <mergeCell ref="B2:B3"/>
    <mergeCell ref="K2:N2"/>
    <mergeCell ref="O2:R2"/>
    <mergeCell ref="S2:V2"/>
    <mergeCell ref="W2:Z2"/>
    <mergeCell ref="G2:J2"/>
    <mergeCell ref="C2:F2"/>
  </mergeCells>
  <conditionalFormatting sqref="X4:X132">
    <cfRule type="containsBlanks" dxfId="62" priority="18" stopIfTrue="1">
      <formula>LEN(TRIM(X4))=0</formula>
    </cfRule>
    <cfRule type="cellIs" dxfId="61" priority="19" stopIfTrue="1" operator="lessThan">
      <formula>3.5</formula>
    </cfRule>
    <cfRule type="cellIs" dxfId="60" priority="20" stopIfTrue="1" operator="between">
      <formula>$X$131</formula>
      <formula>3.5</formula>
    </cfRule>
    <cfRule type="cellIs" dxfId="59" priority="21" stopIfTrue="1" operator="between">
      <formula>4.499</formula>
      <formula>$X$131</formula>
    </cfRule>
    <cfRule type="cellIs" dxfId="58" priority="22" stopIfTrue="1" operator="greaterThanOrEqual">
      <formula>4.5</formula>
    </cfRule>
    <cfRule type="cellIs" dxfId="57" priority="17" stopIfTrue="1" operator="between">
      <formula>$X$131</formula>
      <formula>3.87</formula>
    </cfRule>
  </conditionalFormatting>
  <conditionalFormatting sqref="T4:T132">
    <cfRule type="cellIs" dxfId="56" priority="14" stopIfTrue="1" operator="between">
      <formula>3.5</formula>
      <formula>4</formula>
    </cfRule>
    <cfRule type="containsBlanks" dxfId="55" priority="7" stopIfTrue="1">
      <formula>LEN(TRIM(T4))=0</formula>
    </cfRule>
    <cfRule type="cellIs" dxfId="54" priority="13" stopIfTrue="1" operator="lessThan">
      <formula>3.5</formula>
    </cfRule>
    <cfRule type="cellIs" dxfId="53" priority="15" stopIfTrue="1" operator="between">
      <formula>4.5</formula>
      <formula>4</formula>
    </cfRule>
    <cfRule type="cellIs" dxfId="52" priority="16" stopIfTrue="1" operator="greaterThanOrEqual">
      <formula>4.5</formula>
    </cfRule>
    <cfRule type="cellIs" dxfId="51" priority="6" stopIfTrue="1" operator="equal">
      <formula>4</formula>
    </cfRule>
  </conditionalFormatting>
  <conditionalFormatting sqref="P4:P132">
    <cfRule type="cellIs" dxfId="50" priority="8" stopIfTrue="1" operator="equal">
      <formula>3.5</formula>
    </cfRule>
    <cfRule type="containsBlanks" dxfId="49" priority="9" stopIfTrue="1">
      <formula>LEN(TRIM(P4))=0</formula>
    </cfRule>
    <cfRule type="cellIs" dxfId="48" priority="10" stopIfTrue="1" operator="lessThan">
      <formula>3.5</formula>
    </cfRule>
    <cfRule type="cellIs" dxfId="47" priority="11" stopIfTrue="1" operator="between">
      <formula>4.499</formula>
      <formula>3.5</formula>
    </cfRule>
    <cfRule type="cellIs" dxfId="46" priority="12" stopIfTrue="1" operator="greaterThanOrEqual">
      <formula>4.5</formula>
    </cfRule>
  </conditionalFormatting>
  <conditionalFormatting sqref="L4:L132">
    <cfRule type="containsBlanks" dxfId="45" priority="23" stopIfTrue="1">
      <formula>LEN(TRIM(L4))=0</formula>
    </cfRule>
    <cfRule type="cellIs" dxfId="44" priority="24" stopIfTrue="1" operator="equal">
      <formula>$L$131</formula>
    </cfRule>
    <cfRule type="cellIs" dxfId="43" priority="26" stopIfTrue="1" operator="between">
      <formula>3.5</formula>
      <formula>$L$131</formula>
    </cfRule>
    <cfRule type="cellIs" dxfId="42" priority="25" stopIfTrue="1" operator="lessThan">
      <formula>3.5</formula>
    </cfRule>
    <cfRule type="cellIs" dxfId="41" priority="27" stopIfTrue="1" operator="between">
      <formula>4.499</formula>
      <formula>$L$131</formula>
    </cfRule>
    <cfRule type="cellIs" dxfId="40" priority="28" stopIfTrue="1" operator="greaterThanOrEqual">
      <formula>4.5</formula>
    </cfRule>
  </conditionalFormatting>
  <conditionalFormatting sqref="H4:H132">
    <cfRule type="containsBlanks" dxfId="39" priority="29" stopIfTrue="1">
      <formula>LEN(TRIM(H4))=0</formula>
    </cfRule>
    <cfRule type="cellIs" dxfId="38" priority="30" stopIfTrue="1" operator="equal">
      <formula>$H$131</formula>
    </cfRule>
    <cfRule type="cellIs" dxfId="37" priority="32" stopIfTrue="1" operator="between">
      <formula>3.5</formula>
      <formula>$H$131</formula>
    </cfRule>
    <cfRule type="cellIs" dxfId="36" priority="31" stopIfTrue="1" operator="lessThan">
      <formula>3.5</formula>
    </cfRule>
    <cfRule type="cellIs" dxfId="35" priority="33" stopIfTrue="1" operator="between">
      <formula>4.499</formula>
      <formula>$H$131</formula>
    </cfRule>
    <cfRule type="cellIs" dxfId="34" priority="34" stopIfTrue="1" operator="greaterThanOrEqual">
      <formula>4.5</formula>
    </cfRule>
  </conditionalFormatting>
  <conditionalFormatting sqref="D4:D132">
    <cfRule type="cellIs" dxfId="30" priority="5" operator="greaterThanOrEqual">
      <formula>4.5</formula>
    </cfRule>
    <cfRule type="cellIs" dxfId="31" priority="4" operator="between">
      <formula>4.5</formula>
      <formula>4</formula>
    </cfRule>
    <cfRule type="cellIs" dxfId="32" priority="3" operator="between">
      <formula>4</formula>
      <formula>3.5</formula>
    </cfRule>
    <cfRule type="cellIs" dxfId="33" priority="2" operator="lessThan">
      <formula>3.5</formula>
    </cfRule>
    <cfRule type="containsBlanks" dxfId="29" priority="1">
      <formula>LEN(TRIM(D4))=0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2"/>
  <sheetViews>
    <sheetView zoomScale="90" zoomScaleNormal="90" workbookViewId="0">
      <selection activeCell="K59" sqref="K59"/>
    </sheetView>
  </sheetViews>
  <sheetFormatPr defaultRowHeight="15" x14ac:dyDescent="0.25"/>
  <cols>
    <col min="1" max="1" width="5.7109375" customWidth="1"/>
    <col min="2" max="2" width="32.85546875" customWidth="1"/>
    <col min="3" max="27" width="7.7109375" customWidth="1"/>
    <col min="28" max="28" width="9.140625" customWidth="1"/>
  </cols>
  <sheetData>
    <row r="1" spans="1:32" ht="409.5" customHeight="1" thickBot="1" x14ac:dyDescent="0.3"/>
    <row r="2" spans="1:32" ht="15" customHeight="1" x14ac:dyDescent="0.25">
      <c r="A2" s="803" t="s">
        <v>66</v>
      </c>
      <c r="B2" s="805" t="s">
        <v>128</v>
      </c>
      <c r="C2" s="807">
        <v>2020</v>
      </c>
      <c r="D2" s="808"/>
      <c r="E2" s="808"/>
      <c r="F2" s="809"/>
      <c r="G2" s="807">
        <v>2019</v>
      </c>
      <c r="H2" s="808"/>
      <c r="I2" s="808"/>
      <c r="J2" s="809"/>
      <c r="K2" s="807">
        <v>2018</v>
      </c>
      <c r="L2" s="808"/>
      <c r="M2" s="808"/>
      <c r="N2" s="809"/>
      <c r="O2" s="807">
        <v>2017</v>
      </c>
      <c r="P2" s="808"/>
      <c r="Q2" s="808"/>
      <c r="R2" s="809"/>
      <c r="S2" s="810">
        <v>2016</v>
      </c>
      <c r="T2" s="811"/>
      <c r="U2" s="811"/>
      <c r="V2" s="812"/>
      <c r="W2" s="810">
        <v>2015</v>
      </c>
      <c r="X2" s="811"/>
      <c r="Y2" s="811"/>
      <c r="Z2" s="812"/>
      <c r="AA2" s="801" t="s">
        <v>91</v>
      </c>
    </row>
    <row r="3" spans="1:32" ht="52.5" customHeight="1" thickBot="1" x14ac:dyDescent="0.3">
      <c r="A3" s="804"/>
      <c r="B3" s="806"/>
      <c r="C3" s="562" t="s">
        <v>84</v>
      </c>
      <c r="D3" s="161" t="s">
        <v>92</v>
      </c>
      <c r="E3" s="161" t="s">
        <v>93</v>
      </c>
      <c r="F3" s="563" t="s">
        <v>131</v>
      </c>
      <c r="G3" s="562" t="s">
        <v>84</v>
      </c>
      <c r="H3" s="161" t="s">
        <v>92</v>
      </c>
      <c r="I3" s="568" t="s">
        <v>93</v>
      </c>
      <c r="J3" s="563" t="s">
        <v>131</v>
      </c>
      <c r="K3" s="162" t="s">
        <v>84</v>
      </c>
      <c r="L3" s="161" t="s">
        <v>92</v>
      </c>
      <c r="M3" s="161" t="s">
        <v>93</v>
      </c>
      <c r="N3" s="163" t="s">
        <v>131</v>
      </c>
      <c r="O3" s="162" t="s">
        <v>84</v>
      </c>
      <c r="P3" s="161" t="s">
        <v>92</v>
      </c>
      <c r="Q3" s="161" t="s">
        <v>93</v>
      </c>
      <c r="R3" s="163" t="s">
        <v>131</v>
      </c>
      <c r="S3" s="162" t="s">
        <v>84</v>
      </c>
      <c r="T3" s="161" t="s">
        <v>92</v>
      </c>
      <c r="U3" s="161" t="s">
        <v>93</v>
      </c>
      <c r="V3" s="163" t="s">
        <v>131</v>
      </c>
      <c r="W3" s="162" t="s">
        <v>84</v>
      </c>
      <c r="X3" s="161" t="s">
        <v>92</v>
      </c>
      <c r="Y3" s="161" t="s">
        <v>93</v>
      </c>
      <c r="Z3" s="163" t="s">
        <v>131</v>
      </c>
      <c r="AA3" s="802"/>
    </row>
    <row r="4" spans="1:32" ht="15" customHeight="1" thickBot="1" x14ac:dyDescent="0.3">
      <c r="A4" s="368"/>
      <c r="B4" s="370" t="s">
        <v>136</v>
      </c>
      <c r="C4" s="556">
        <f>C5+C6+C15+C30+C50+C70+C87+C119</f>
        <v>1730</v>
      </c>
      <c r="D4" s="580">
        <f>AVERAGE(D5,D7:D14,D16:D29,D31:D49,D51:D69,D71:D86,D88:D118,D120:D130)</f>
        <v>3.1874823529411769</v>
      </c>
      <c r="E4" s="193">
        <v>3.58</v>
      </c>
      <c r="F4" s="557"/>
      <c r="G4" s="556">
        <f>G5+G6+G15+G30+G50+G70+G87+G119</f>
        <v>1920</v>
      </c>
      <c r="H4" s="580">
        <f>AVERAGE(H5,H7:H14,H16:H29,H31:H49,H51:H69,H71:H86,H88:H118,H120:H130)</f>
        <v>3.54</v>
      </c>
      <c r="I4" s="564">
        <v>3.52</v>
      </c>
      <c r="J4" s="557"/>
      <c r="K4" s="371">
        <f>K5+K6+K15+K30+K50+K70+K87+K119</f>
        <v>1911</v>
      </c>
      <c r="L4" s="468">
        <f>AVERAGE(L5,L7:L14,L16:L29,L31:L49,L51:L69,L71:L86,L88:L118,L120:L130)</f>
        <v>3.5683775618362903</v>
      </c>
      <c r="M4" s="372">
        <v>3.86</v>
      </c>
      <c r="N4" s="373"/>
      <c r="O4" s="371">
        <f>O5+O6+O15+O30+O50+O70+O87+O119</f>
        <v>1880</v>
      </c>
      <c r="P4" s="468">
        <f>AVERAGE(P5,P7:P14,P16:P29,P31:P49,P51:P69,P71:P86,P88:P118,P120:P130)</f>
        <v>3.4428695652173915</v>
      </c>
      <c r="Q4" s="372">
        <v>3.45</v>
      </c>
      <c r="R4" s="374"/>
      <c r="S4" s="371">
        <f>S5+S6+S15+S30+S50+S70+S87+S119</f>
        <v>2148</v>
      </c>
      <c r="T4" s="468">
        <f>AVERAGE(T5,T7:T14,T16:T29,T31:T49,T51:T69,T71:T86,T88:T118,T120:T130)</f>
        <v>3.099396551724138</v>
      </c>
      <c r="U4" s="372">
        <v>3.09</v>
      </c>
      <c r="V4" s="373"/>
      <c r="W4" s="371">
        <f>W5+W6+W15+W30+W50+W70+W87+W119</f>
        <v>96</v>
      </c>
      <c r="X4" s="468">
        <f>AVERAGE(X5,X7:X14,X16:X29,X31:X49,X51:X69,X71:X86,X88:X118,X120:X130)</f>
        <v>3.8703703703703702</v>
      </c>
      <c r="Y4" s="372">
        <v>3.89</v>
      </c>
      <c r="Z4" s="373"/>
      <c r="AA4" s="374"/>
      <c r="AC4" s="219"/>
      <c r="AD4" s="18" t="s">
        <v>86</v>
      </c>
    </row>
    <row r="5" spans="1:32" ht="15" customHeight="1" thickBot="1" x14ac:dyDescent="0.3">
      <c r="A5" s="369">
        <v>1</v>
      </c>
      <c r="B5" s="406" t="s">
        <v>28</v>
      </c>
      <c r="C5" s="897">
        <v>76</v>
      </c>
      <c r="D5" s="903">
        <v>4.1320000000000006</v>
      </c>
      <c r="E5" s="666">
        <v>3.58</v>
      </c>
      <c r="F5" s="667">
        <v>2</v>
      </c>
      <c r="G5" s="405">
        <v>28</v>
      </c>
      <c r="H5" s="306">
        <v>3.43</v>
      </c>
      <c r="I5" s="404">
        <v>3.52</v>
      </c>
      <c r="J5" s="430">
        <v>75</v>
      </c>
      <c r="K5" s="405">
        <v>7</v>
      </c>
      <c r="L5" s="306">
        <v>3.57</v>
      </c>
      <c r="M5" s="404">
        <v>3.86</v>
      </c>
      <c r="N5" s="430">
        <v>59</v>
      </c>
      <c r="O5" s="405">
        <v>15</v>
      </c>
      <c r="P5" s="408">
        <v>3.73</v>
      </c>
      <c r="Q5" s="409">
        <v>3.45</v>
      </c>
      <c r="R5" s="128">
        <v>22</v>
      </c>
      <c r="S5" s="440">
        <v>20</v>
      </c>
      <c r="T5" s="410">
        <v>3.45</v>
      </c>
      <c r="U5" s="317">
        <v>3.09</v>
      </c>
      <c r="V5" s="128">
        <v>15</v>
      </c>
      <c r="W5" s="445"/>
      <c r="X5" s="469"/>
      <c r="Y5" s="321">
        <v>3.89</v>
      </c>
      <c r="Z5" s="128">
        <v>28</v>
      </c>
      <c r="AA5" s="168">
        <f>Z5+V5+R5+N5+J5+F5</f>
        <v>201</v>
      </c>
      <c r="AC5" s="218"/>
      <c r="AD5" s="18" t="s">
        <v>87</v>
      </c>
    </row>
    <row r="6" spans="1:32" ht="15" customHeight="1" thickBot="1" x14ac:dyDescent="0.3">
      <c r="A6" s="368"/>
      <c r="B6" s="375" t="s">
        <v>137</v>
      </c>
      <c r="C6" s="558">
        <f>SUM(C7:C14)</f>
        <v>164</v>
      </c>
      <c r="D6" s="453">
        <f>AVERAGE(D7:D14)</f>
        <v>3.3434999999999997</v>
      </c>
      <c r="E6" s="195">
        <v>3.58</v>
      </c>
      <c r="F6" s="559"/>
      <c r="G6" s="558">
        <f>SUM(G7:G14)</f>
        <v>131</v>
      </c>
      <c r="H6" s="453">
        <f>AVERAGE(H7:H14)</f>
        <v>3.7787499999999996</v>
      </c>
      <c r="I6" s="565">
        <v>3.52</v>
      </c>
      <c r="J6" s="559"/>
      <c r="K6" s="376">
        <f>SUM(K7:K14)</f>
        <v>145</v>
      </c>
      <c r="L6" s="452">
        <f>AVERAGE(L7:L14)</f>
        <v>3.7565148944193063</v>
      </c>
      <c r="M6" s="202">
        <v>3.86</v>
      </c>
      <c r="N6" s="377"/>
      <c r="O6" s="376">
        <f>SUM(O7:O14)</f>
        <v>125</v>
      </c>
      <c r="P6" s="452">
        <f>AVERAGE(P7:P14)</f>
        <v>3.4874999999999998</v>
      </c>
      <c r="Q6" s="202">
        <v>3.45</v>
      </c>
      <c r="R6" s="378"/>
      <c r="S6" s="376">
        <f>SUM(S7:S14)</f>
        <v>171</v>
      </c>
      <c r="T6" s="452">
        <f>AVERAGE(T7:T14)</f>
        <v>3.0850000000000004</v>
      </c>
      <c r="U6" s="202">
        <v>3.09</v>
      </c>
      <c r="V6" s="377"/>
      <c r="W6" s="376">
        <f>SUM(W7:W14)</f>
        <v>9</v>
      </c>
      <c r="X6" s="202">
        <f>AVERAGE(X7:X14)</f>
        <v>3.95</v>
      </c>
      <c r="Y6" s="202">
        <v>3.89</v>
      </c>
      <c r="Z6" s="377"/>
      <c r="AA6" s="378"/>
      <c r="AC6" s="491"/>
      <c r="AD6" s="18" t="s">
        <v>88</v>
      </c>
    </row>
    <row r="7" spans="1:32" x14ac:dyDescent="0.25">
      <c r="A7" s="164">
        <v>1</v>
      </c>
      <c r="B7" s="902" t="s">
        <v>141</v>
      </c>
      <c r="C7" s="898">
        <v>39</v>
      </c>
      <c r="D7" s="411">
        <v>3.6922000000000001</v>
      </c>
      <c r="E7" s="570">
        <v>3.58</v>
      </c>
      <c r="F7" s="899">
        <v>5</v>
      </c>
      <c r="G7" s="429">
        <v>21</v>
      </c>
      <c r="H7" s="411">
        <v>3.29</v>
      </c>
      <c r="I7" s="570">
        <v>3.52</v>
      </c>
      <c r="J7" s="430">
        <v>88</v>
      </c>
      <c r="K7" s="431">
        <v>14</v>
      </c>
      <c r="L7" s="411">
        <v>3.36</v>
      </c>
      <c r="M7" s="407">
        <v>3.86</v>
      </c>
      <c r="N7" s="430">
        <v>81</v>
      </c>
      <c r="O7" s="405">
        <v>17</v>
      </c>
      <c r="P7" s="408">
        <v>3.29</v>
      </c>
      <c r="Q7" s="409">
        <v>3.45</v>
      </c>
      <c r="R7" s="128">
        <v>81</v>
      </c>
      <c r="S7" s="436">
        <v>6</v>
      </c>
      <c r="T7" s="410">
        <v>3.17</v>
      </c>
      <c r="U7" s="317">
        <v>3.09</v>
      </c>
      <c r="V7" s="128">
        <v>47</v>
      </c>
      <c r="W7" s="446"/>
      <c r="X7" s="469"/>
      <c r="Y7" s="321">
        <v>3.89</v>
      </c>
      <c r="Z7" s="128">
        <v>28</v>
      </c>
      <c r="AA7" s="165">
        <f t="shared" ref="AA7:AA14" si="0">Z7+V7+R7+N7+J7+F7</f>
        <v>330</v>
      </c>
      <c r="AC7" s="19"/>
      <c r="AD7" s="18" t="s">
        <v>89</v>
      </c>
      <c r="AF7" s="166"/>
    </row>
    <row r="8" spans="1:32" x14ac:dyDescent="0.25">
      <c r="A8" s="173">
        <v>2</v>
      </c>
      <c r="B8" s="760" t="s">
        <v>97</v>
      </c>
      <c r="C8" s="900">
        <v>43</v>
      </c>
      <c r="D8" s="904">
        <v>3.3720000000000003</v>
      </c>
      <c r="E8" s="407">
        <v>3.58</v>
      </c>
      <c r="F8" s="901">
        <v>9</v>
      </c>
      <c r="G8" s="429">
        <v>17</v>
      </c>
      <c r="H8" s="216">
        <v>3.59</v>
      </c>
      <c r="I8" s="407">
        <v>3.52</v>
      </c>
      <c r="J8" s="430">
        <v>47</v>
      </c>
      <c r="K8" s="429">
        <v>21</v>
      </c>
      <c r="L8" s="216">
        <v>3.9523809523809526</v>
      </c>
      <c r="M8" s="407">
        <v>3.86</v>
      </c>
      <c r="N8" s="430">
        <v>14</v>
      </c>
      <c r="O8" s="405">
        <v>20</v>
      </c>
      <c r="P8" s="408">
        <v>3.3</v>
      </c>
      <c r="Q8" s="409">
        <v>3.45</v>
      </c>
      <c r="R8" s="128">
        <v>79</v>
      </c>
      <c r="S8" s="436">
        <v>26</v>
      </c>
      <c r="T8" s="410">
        <v>3.15</v>
      </c>
      <c r="U8" s="317">
        <v>3.09</v>
      </c>
      <c r="V8" s="128">
        <v>50</v>
      </c>
      <c r="W8" s="445">
        <v>3</v>
      </c>
      <c r="X8" s="469">
        <v>4.3</v>
      </c>
      <c r="Y8" s="321">
        <v>3.89</v>
      </c>
      <c r="Z8" s="128">
        <v>2</v>
      </c>
      <c r="AA8" s="170">
        <f t="shared" si="0"/>
        <v>201</v>
      </c>
      <c r="AF8" s="166"/>
    </row>
    <row r="9" spans="1:32" x14ac:dyDescent="0.25">
      <c r="A9" s="167">
        <v>3</v>
      </c>
      <c r="B9" s="760" t="s">
        <v>65</v>
      </c>
      <c r="C9" s="900">
        <v>17</v>
      </c>
      <c r="D9" s="904">
        <v>3.2941000000000003</v>
      </c>
      <c r="E9" s="407">
        <v>3.58</v>
      </c>
      <c r="F9" s="901">
        <v>13</v>
      </c>
      <c r="G9" s="429">
        <v>6</v>
      </c>
      <c r="H9" s="216">
        <v>4.5</v>
      </c>
      <c r="I9" s="407">
        <v>3.52</v>
      </c>
      <c r="J9" s="430">
        <v>2</v>
      </c>
      <c r="K9" s="429">
        <v>6</v>
      </c>
      <c r="L9" s="216">
        <v>4</v>
      </c>
      <c r="M9" s="407">
        <v>3.86</v>
      </c>
      <c r="N9" s="430">
        <v>8</v>
      </c>
      <c r="O9" s="405">
        <v>10</v>
      </c>
      <c r="P9" s="408">
        <v>3.3</v>
      </c>
      <c r="Q9" s="409">
        <v>3.45</v>
      </c>
      <c r="R9" s="128">
        <v>80</v>
      </c>
      <c r="S9" s="436">
        <v>13</v>
      </c>
      <c r="T9" s="410">
        <v>3.08</v>
      </c>
      <c r="U9" s="317">
        <v>3.09</v>
      </c>
      <c r="V9" s="128">
        <v>61</v>
      </c>
      <c r="W9" s="445">
        <v>3</v>
      </c>
      <c r="X9" s="469">
        <v>4</v>
      </c>
      <c r="Y9" s="321">
        <v>3.89</v>
      </c>
      <c r="Z9" s="128">
        <v>8</v>
      </c>
      <c r="AA9" s="168">
        <f t="shared" si="0"/>
        <v>172</v>
      </c>
      <c r="AF9" s="166"/>
    </row>
    <row r="10" spans="1:32" x14ac:dyDescent="0.25">
      <c r="A10" s="167">
        <v>4</v>
      </c>
      <c r="B10" s="760" t="s">
        <v>94</v>
      </c>
      <c r="C10" s="900">
        <v>65</v>
      </c>
      <c r="D10" s="904">
        <v>3.0156999999999998</v>
      </c>
      <c r="E10" s="407">
        <v>3.58</v>
      </c>
      <c r="F10" s="901">
        <v>24</v>
      </c>
      <c r="G10" s="429">
        <v>24</v>
      </c>
      <c r="H10" s="305">
        <v>3.83</v>
      </c>
      <c r="I10" s="407">
        <v>3.52</v>
      </c>
      <c r="J10" s="430">
        <v>20</v>
      </c>
      <c r="K10" s="429">
        <v>26</v>
      </c>
      <c r="L10" s="305">
        <v>4.0769230769230766</v>
      </c>
      <c r="M10" s="407">
        <v>3.86</v>
      </c>
      <c r="N10" s="430">
        <v>4</v>
      </c>
      <c r="O10" s="405">
        <v>24</v>
      </c>
      <c r="P10" s="408">
        <v>3.96</v>
      </c>
      <c r="Q10" s="409">
        <v>3.45</v>
      </c>
      <c r="R10" s="128">
        <v>9</v>
      </c>
      <c r="S10" s="436">
        <v>15</v>
      </c>
      <c r="T10" s="410">
        <v>3.2</v>
      </c>
      <c r="U10" s="317">
        <v>3.09</v>
      </c>
      <c r="V10" s="128">
        <v>41</v>
      </c>
      <c r="W10" s="446"/>
      <c r="X10" s="469"/>
      <c r="Y10" s="321">
        <v>3.89</v>
      </c>
      <c r="Z10" s="128">
        <v>28</v>
      </c>
      <c r="AA10" s="168">
        <f t="shared" si="0"/>
        <v>126</v>
      </c>
      <c r="AF10" s="166"/>
    </row>
    <row r="11" spans="1:32" x14ac:dyDescent="0.25">
      <c r="A11" s="167">
        <v>5</v>
      </c>
      <c r="B11" s="760" t="s">
        <v>95</v>
      </c>
      <c r="C11" s="900"/>
      <c r="D11" s="407"/>
      <c r="E11" s="407">
        <v>3.58</v>
      </c>
      <c r="F11" s="901">
        <v>35</v>
      </c>
      <c r="G11" s="429">
        <v>27</v>
      </c>
      <c r="H11" s="305">
        <v>3.74</v>
      </c>
      <c r="I11" s="407">
        <v>3.52</v>
      </c>
      <c r="J11" s="430">
        <v>28</v>
      </c>
      <c r="K11" s="429">
        <v>29</v>
      </c>
      <c r="L11" s="305">
        <v>4</v>
      </c>
      <c r="M11" s="407">
        <v>3.86</v>
      </c>
      <c r="N11" s="430">
        <v>6</v>
      </c>
      <c r="O11" s="405">
        <v>15</v>
      </c>
      <c r="P11" s="408">
        <v>3.13</v>
      </c>
      <c r="Q11" s="409">
        <v>3.45</v>
      </c>
      <c r="R11" s="128">
        <v>98</v>
      </c>
      <c r="S11" s="436">
        <v>32</v>
      </c>
      <c r="T11" s="410">
        <v>2.88</v>
      </c>
      <c r="U11" s="317">
        <v>3.09</v>
      </c>
      <c r="V11" s="128">
        <v>88</v>
      </c>
      <c r="W11" s="446">
        <v>2</v>
      </c>
      <c r="X11" s="469">
        <v>3.5</v>
      </c>
      <c r="Y11" s="321">
        <v>3.89</v>
      </c>
      <c r="Z11" s="128">
        <v>23</v>
      </c>
      <c r="AA11" s="168">
        <f t="shared" si="0"/>
        <v>278</v>
      </c>
      <c r="AC11" s="169"/>
      <c r="AD11" s="166"/>
      <c r="AF11" s="166"/>
    </row>
    <row r="12" spans="1:32" x14ac:dyDescent="0.25">
      <c r="A12" s="167">
        <v>6</v>
      </c>
      <c r="B12" s="760" t="s">
        <v>64</v>
      </c>
      <c r="C12" s="900"/>
      <c r="D12" s="407"/>
      <c r="E12" s="407">
        <v>3.58</v>
      </c>
      <c r="F12" s="901">
        <v>35</v>
      </c>
      <c r="G12" s="431">
        <v>7</v>
      </c>
      <c r="H12" s="305">
        <v>3.86</v>
      </c>
      <c r="I12" s="407">
        <v>3.52</v>
      </c>
      <c r="J12" s="430">
        <v>19</v>
      </c>
      <c r="K12" s="429">
        <v>7</v>
      </c>
      <c r="L12" s="305">
        <v>3.7142857142857144</v>
      </c>
      <c r="M12" s="407">
        <v>3.86</v>
      </c>
      <c r="N12" s="430">
        <v>41</v>
      </c>
      <c r="O12" s="405">
        <v>11</v>
      </c>
      <c r="P12" s="408">
        <v>3.36</v>
      </c>
      <c r="Q12" s="409">
        <v>3.45</v>
      </c>
      <c r="R12" s="128">
        <v>68</v>
      </c>
      <c r="S12" s="436">
        <v>26</v>
      </c>
      <c r="T12" s="410">
        <v>3.19</v>
      </c>
      <c r="U12" s="317">
        <v>3.09</v>
      </c>
      <c r="V12" s="128">
        <v>43</v>
      </c>
      <c r="W12" s="445"/>
      <c r="X12" s="469"/>
      <c r="Y12" s="321">
        <v>3.89</v>
      </c>
      <c r="Z12" s="128">
        <v>28</v>
      </c>
      <c r="AA12" s="168">
        <f t="shared" si="0"/>
        <v>234</v>
      </c>
      <c r="AC12" s="169"/>
      <c r="AD12" s="166"/>
      <c r="AF12" s="166"/>
    </row>
    <row r="13" spans="1:32" x14ac:dyDescent="0.25">
      <c r="A13" s="167">
        <v>7</v>
      </c>
      <c r="B13" s="760" t="s">
        <v>96</v>
      </c>
      <c r="C13" s="900"/>
      <c r="D13" s="407"/>
      <c r="E13" s="407">
        <v>3.58</v>
      </c>
      <c r="F13" s="901">
        <v>35</v>
      </c>
      <c r="G13" s="429">
        <v>9</v>
      </c>
      <c r="H13" s="305">
        <v>3.67</v>
      </c>
      <c r="I13" s="407">
        <v>3.52</v>
      </c>
      <c r="J13" s="430">
        <v>39</v>
      </c>
      <c r="K13" s="429">
        <v>8</v>
      </c>
      <c r="L13" s="305">
        <v>3.625</v>
      </c>
      <c r="M13" s="407">
        <v>3.86</v>
      </c>
      <c r="N13" s="430">
        <v>50</v>
      </c>
      <c r="O13" s="405">
        <v>25</v>
      </c>
      <c r="P13" s="408">
        <v>3.56</v>
      </c>
      <c r="Q13" s="409">
        <v>3.45</v>
      </c>
      <c r="R13" s="128">
        <v>35</v>
      </c>
      <c r="S13" s="436">
        <v>21</v>
      </c>
      <c r="T13" s="410">
        <v>3.1</v>
      </c>
      <c r="U13" s="317">
        <v>3.09</v>
      </c>
      <c r="V13" s="128">
        <v>60</v>
      </c>
      <c r="W13" s="446"/>
      <c r="X13" s="469"/>
      <c r="Y13" s="321">
        <v>3.89</v>
      </c>
      <c r="Z13" s="128">
        <v>28</v>
      </c>
      <c r="AA13" s="170">
        <f t="shared" si="0"/>
        <v>247</v>
      </c>
      <c r="AC13" s="169"/>
      <c r="AD13" s="166"/>
      <c r="AF13" s="166"/>
    </row>
    <row r="14" spans="1:32" ht="15.75" thickBot="1" x14ac:dyDescent="0.3">
      <c r="A14" s="167">
        <v>8</v>
      </c>
      <c r="B14" s="760" t="s">
        <v>72</v>
      </c>
      <c r="C14" s="900"/>
      <c r="D14" s="407"/>
      <c r="E14" s="407">
        <v>3.58</v>
      </c>
      <c r="F14" s="901">
        <v>35</v>
      </c>
      <c r="G14" s="429">
        <v>20</v>
      </c>
      <c r="H14" s="305">
        <v>3.75</v>
      </c>
      <c r="I14" s="407">
        <v>3.52</v>
      </c>
      <c r="J14" s="430">
        <v>26</v>
      </c>
      <c r="K14" s="429">
        <v>34</v>
      </c>
      <c r="L14" s="305">
        <v>3.3235294117647061</v>
      </c>
      <c r="M14" s="407">
        <v>3.86</v>
      </c>
      <c r="N14" s="430">
        <v>87</v>
      </c>
      <c r="O14" s="405">
        <v>3</v>
      </c>
      <c r="P14" s="408">
        <v>4</v>
      </c>
      <c r="Q14" s="409">
        <v>3.45</v>
      </c>
      <c r="R14" s="128">
        <v>5</v>
      </c>
      <c r="S14" s="436">
        <v>32</v>
      </c>
      <c r="T14" s="410">
        <v>2.91</v>
      </c>
      <c r="U14" s="317">
        <v>3.09</v>
      </c>
      <c r="V14" s="128">
        <v>82</v>
      </c>
      <c r="W14" s="445">
        <v>1</v>
      </c>
      <c r="X14" s="469">
        <v>4</v>
      </c>
      <c r="Y14" s="321">
        <v>3.89</v>
      </c>
      <c r="Z14" s="128">
        <v>11</v>
      </c>
      <c r="AA14" s="168">
        <f t="shared" si="0"/>
        <v>246</v>
      </c>
      <c r="AC14" s="169"/>
      <c r="AD14" s="166"/>
      <c r="AF14" s="166"/>
    </row>
    <row r="15" spans="1:32" ht="15.75" thickBot="1" x14ac:dyDescent="0.3">
      <c r="A15" s="367"/>
      <c r="B15" s="375" t="s">
        <v>138</v>
      </c>
      <c r="C15" s="558">
        <f>SUM(C16:C29)</f>
        <v>81</v>
      </c>
      <c r="D15" s="453">
        <f>AVERAGE(D16:D29)</f>
        <v>3.1442999999999999</v>
      </c>
      <c r="E15" s="195">
        <v>3.58</v>
      </c>
      <c r="F15" s="559"/>
      <c r="G15" s="558">
        <f>SUM(G16:G29)</f>
        <v>237</v>
      </c>
      <c r="H15" s="195">
        <f>AVERAGE(H16:H29)</f>
        <v>3.37</v>
      </c>
      <c r="I15" s="565">
        <v>3.52</v>
      </c>
      <c r="J15" s="559"/>
      <c r="K15" s="381">
        <f>SUM(K16:K29)</f>
        <v>197</v>
      </c>
      <c r="L15" s="453">
        <f>AVERAGE(L16:L29)</f>
        <v>3.4291501913405935</v>
      </c>
      <c r="M15" s="195">
        <v>3.86</v>
      </c>
      <c r="N15" s="198"/>
      <c r="O15" s="379">
        <f>SUM(O16:O29)</f>
        <v>259</v>
      </c>
      <c r="P15" s="382">
        <f>AVERAGE(P16:P29)</f>
        <v>3.4492857142857143</v>
      </c>
      <c r="Q15" s="380">
        <v>3.45</v>
      </c>
      <c r="R15" s="383"/>
      <c r="S15" s="437">
        <f>SUM(S16:S29)</f>
        <v>257</v>
      </c>
      <c r="T15" s="384">
        <f>AVERAGE(T16:T29)</f>
        <v>2.9457142857142862</v>
      </c>
      <c r="U15" s="385">
        <v>3.09</v>
      </c>
      <c r="V15" s="438"/>
      <c r="W15" s="386">
        <f>SUM(W16:W29)</f>
        <v>16</v>
      </c>
      <c r="X15" s="387">
        <f>AVERAGE(X16:X29)</f>
        <v>4.2</v>
      </c>
      <c r="Y15" s="418">
        <v>3.89</v>
      </c>
      <c r="Z15" s="388"/>
      <c r="AA15" s="389"/>
      <c r="AC15" s="169"/>
      <c r="AD15" s="166"/>
      <c r="AF15" s="166"/>
    </row>
    <row r="16" spans="1:32" x14ac:dyDescent="0.25">
      <c r="A16" s="173">
        <v>1</v>
      </c>
      <c r="B16" s="83" t="s">
        <v>53</v>
      </c>
      <c r="C16" s="900">
        <v>18</v>
      </c>
      <c r="D16" s="904">
        <v>3.7774000000000001</v>
      </c>
      <c r="E16" s="407">
        <v>3.58</v>
      </c>
      <c r="F16" s="901">
        <v>4</v>
      </c>
      <c r="G16" s="405">
        <v>27</v>
      </c>
      <c r="H16" s="306">
        <v>3.56</v>
      </c>
      <c r="I16" s="407">
        <v>3.52</v>
      </c>
      <c r="J16" s="430">
        <v>52</v>
      </c>
      <c r="K16" s="405">
        <v>27</v>
      </c>
      <c r="L16" s="306">
        <v>3.7037037037037037</v>
      </c>
      <c r="M16" s="407">
        <v>3.86</v>
      </c>
      <c r="N16" s="430">
        <v>43</v>
      </c>
      <c r="O16" s="405">
        <v>16</v>
      </c>
      <c r="P16" s="408">
        <v>4.0599999999999996</v>
      </c>
      <c r="Q16" s="409">
        <v>3.45</v>
      </c>
      <c r="R16" s="128">
        <v>4</v>
      </c>
      <c r="S16" s="439">
        <v>23</v>
      </c>
      <c r="T16" s="410">
        <v>3.13</v>
      </c>
      <c r="U16" s="317">
        <v>3.09</v>
      </c>
      <c r="V16" s="128">
        <v>56</v>
      </c>
      <c r="W16" s="446"/>
      <c r="X16" s="469"/>
      <c r="Y16" s="321">
        <v>3.89</v>
      </c>
      <c r="Z16" s="128">
        <v>28</v>
      </c>
      <c r="AA16" s="170">
        <f t="shared" ref="AA16:AA79" si="1">Z16+V16+R16+N16+J16+F16</f>
        <v>187</v>
      </c>
      <c r="AC16" s="166"/>
      <c r="AD16" s="166"/>
      <c r="AF16" s="166"/>
    </row>
    <row r="17" spans="1:32" x14ac:dyDescent="0.25">
      <c r="A17" s="167">
        <v>2</v>
      </c>
      <c r="B17" s="83" t="s">
        <v>99</v>
      </c>
      <c r="C17" s="900">
        <v>43</v>
      </c>
      <c r="D17" s="904">
        <v>3.2555000000000005</v>
      </c>
      <c r="E17" s="407">
        <v>3.58</v>
      </c>
      <c r="F17" s="901">
        <v>15</v>
      </c>
      <c r="G17" s="405">
        <v>17</v>
      </c>
      <c r="H17" s="306">
        <v>3.12</v>
      </c>
      <c r="I17" s="407">
        <v>3.52</v>
      </c>
      <c r="J17" s="430">
        <v>103</v>
      </c>
      <c r="K17" s="405">
        <v>6</v>
      </c>
      <c r="L17" s="306">
        <v>3.5</v>
      </c>
      <c r="M17" s="407">
        <v>3.86</v>
      </c>
      <c r="N17" s="430">
        <v>68</v>
      </c>
      <c r="O17" s="405">
        <v>8</v>
      </c>
      <c r="P17" s="408">
        <v>3.13</v>
      </c>
      <c r="Q17" s="409">
        <v>3.45</v>
      </c>
      <c r="R17" s="128">
        <v>99</v>
      </c>
      <c r="S17" s="439">
        <v>7</v>
      </c>
      <c r="T17" s="410">
        <v>3.14</v>
      </c>
      <c r="U17" s="317">
        <v>3.09</v>
      </c>
      <c r="V17" s="128">
        <v>54</v>
      </c>
      <c r="W17" s="446"/>
      <c r="X17" s="469"/>
      <c r="Y17" s="321">
        <v>3.89</v>
      </c>
      <c r="Z17" s="128">
        <v>28</v>
      </c>
      <c r="AA17" s="168">
        <f t="shared" si="1"/>
        <v>367</v>
      </c>
      <c r="AC17" s="166"/>
      <c r="AD17" s="166"/>
      <c r="AF17" s="166"/>
    </row>
    <row r="18" spans="1:32" x14ac:dyDescent="0.25">
      <c r="A18" s="167">
        <v>3</v>
      </c>
      <c r="B18" s="83" t="s">
        <v>50</v>
      </c>
      <c r="C18" s="900">
        <v>20</v>
      </c>
      <c r="D18" s="904">
        <v>2.4</v>
      </c>
      <c r="E18" s="407">
        <v>3.58</v>
      </c>
      <c r="F18" s="901">
        <v>31</v>
      </c>
      <c r="G18" s="405">
        <v>7</v>
      </c>
      <c r="H18" s="306">
        <v>3.57</v>
      </c>
      <c r="I18" s="407">
        <v>3.52</v>
      </c>
      <c r="J18" s="430">
        <v>51</v>
      </c>
      <c r="K18" s="405">
        <v>4</v>
      </c>
      <c r="L18" s="306">
        <v>3.25</v>
      </c>
      <c r="M18" s="407">
        <v>3.86</v>
      </c>
      <c r="N18" s="430">
        <v>98</v>
      </c>
      <c r="O18" s="405">
        <v>11</v>
      </c>
      <c r="P18" s="408">
        <v>3.36</v>
      </c>
      <c r="Q18" s="409">
        <v>3.45</v>
      </c>
      <c r="R18" s="128">
        <v>69</v>
      </c>
      <c r="S18" s="439">
        <v>3</v>
      </c>
      <c r="T18" s="410">
        <v>3</v>
      </c>
      <c r="U18" s="317">
        <v>3.09</v>
      </c>
      <c r="V18" s="128">
        <v>72</v>
      </c>
      <c r="W18" s="445"/>
      <c r="X18" s="469"/>
      <c r="Y18" s="321">
        <v>3.89</v>
      </c>
      <c r="Z18" s="128">
        <v>28</v>
      </c>
      <c r="AA18" s="168">
        <f t="shared" si="1"/>
        <v>349</v>
      </c>
      <c r="AC18" s="166"/>
      <c r="AD18" s="166"/>
      <c r="AF18" s="166"/>
    </row>
    <row r="19" spans="1:32" x14ac:dyDescent="0.25">
      <c r="A19" s="167">
        <v>4</v>
      </c>
      <c r="B19" s="83" t="s">
        <v>48</v>
      </c>
      <c r="C19" s="900"/>
      <c r="D19" s="407"/>
      <c r="E19" s="407">
        <v>3.58</v>
      </c>
      <c r="F19" s="901">
        <v>35</v>
      </c>
      <c r="G19" s="405">
        <v>23</v>
      </c>
      <c r="H19" s="306">
        <v>3.87</v>
      </c>
      <c r="I19" s="407">
        <v>3.52</v>
      </c>
      <c r="J19" s="430">
        <v>16</v>
      </c>
      <c r="K19" s="405">
        <v>28</v>
      </c>
      <c r="L19" s="306">
        <v>3.8571428571428572</v>
      </c>
      <c r="M19" s="407">
        <v>3.86</v>
      </c>
      <c r="N19" s="430">
        <v>23</v>
      </c>
      <c r="O19" s="405">
        <v>38</v>
      </c>
      <c r="P19" s="408">
        <v>3.63</v>
      </c>
      <c r="Q19" s="409">
        <v>3.45</v>
      </c>
      <c r="R19" s="128">
        <v>30</v>
      </c>
      <c r="S19" s="439">
        <v>31</v>
      </c>
      <c r="T19" s="410">
        <v>3.26</v>
      </c>
      <c r="U19" s="317">
        <v>3.09</v>
      </c>
      <c r="V19" s="128">
        <v>32</v>
      </c>
      <c r="W19" s="445">
        <v>1</v>
      </c>
      <c r="X19" s="469">
        <v>5</v>
      </c>
      <c r="Y19" s="321">
        <v>3.89</v>
      </c>
      <c r="Z19" s="128">
        <v>1</v>
      </c>
      <c r="AA19" s="168">
        <f t="shared" si="1"/>
        <v>137</v>
      </c>
      <c r="AC19" s="166"/>
      <c r="AD19" s="166"/>
      <c r="AF19" s="166"/>
    </row>
    <row r="20" spans="1:32" x14ac:dyDescent="0.25">
      <c r="A20" s="167">
        <v>5</v>
      </c>
      <c r="B20" s="83" t="s">
        <v>56</v>
      </c>
      <c r="C20" s="900"/>
      <c r="D20" s="407"/>
      <c r="E20" s="407">
        <v>3.58</v>
      </c>
      <c r="F20" s="901">
        <v>35</v>
      </c>
      <c r="G20" s="405">
        <v>12</v>
      </c>
      <c r="H20" s="306">
        <v>3.33</v>
      </c>
      <c r="I20" s="407">
        <v>3.52</v>
      </c>
      <c r="J20" s="430">
        <v>83</v>
      </c>
      <c r="K20" s="405">
        <v>17</v>
      </c>
      <c r="L20" s="306">
        <v>3.7058823529411766</v>
      </c>
      <c r="M20" s="407">
        <v>3.86</v>
      </c>
      <c r="N20" s="430">
        <v>40</v>
      </c>
      <c r="O20" s="405">
        <v>40</v>
      </c>
      <c r="P20" s="408">
        <v>3.73</v>
      </c>
      <c r="Q20" s="409">
        <v>3.45</v>
      </c>
      <c r="R20" s="128">
        <v>21</v>
      </c>
      <c r="S20" s="439">
        <v>34</v>
      </c>
      <c r="T20" s="410">
        <v>3.38</v>
      </c>
      <c r="U20" s="317">
        <v>3.09</v>
      </c>
      <c r="V20" s="128">
        <v>18</v>
      </c>
      <c r="W20" s="445">
        <v>11</v>
      </c>
      <c r="X20" s="469">
        <v>3.6</v>
      </c>
      <c r="Y20" s="321">
        <v>3.89</v>
      </c>
      <c r="Z20" s="128">
        <v>21</v>
      </c>
      <c r="AA20" s="168">
        <f t="shared" si="1"/>
        <v>218</v>
      </c>
      <c r="AC20" s="166"/>
      <c r="AD20" s="166"/>
      <c r="AF20" s="166"/>
    </row>
    <row r="21" spans="1:32" x14ac:dyDescent="0.25">
      <c r="A21" s="167">
        <v>6</v>
      </c>
      <c r="B21" s="83" t="s">
        <v>54</v>
      </c>
      <c r="C21" s="900"/>
      <c r="D21" s="407"/>
      <c r="E21" s="407">
        <v>3.58</v>
      </c>
      <c r="F21" s="901">
        <v>35</v>
      </c>
      <c r="G21" s="405">
        <v>6</v>
      </c>
      <c r="H21" s="306">
        <v>3.5</v>
      </c>
      <c r="I21" s="407">
        <v>3.52</v>
      </c>
      <c r="J21" s="430">
        <v>65</v>
      </c>
      <c r="K21" s="405">
        <v>1</v>
      </c>
      <c r="L21" s="306">
        <v>3</v>
      </c>
      <c r="M21" s="407">
        <v>3.86</v>
      </c>
      <c r="N21" s="430">
        <v>110</v>
      </c>
      <c r="O21" s="405">
        <v>14</v>
      </c>
      <c r="P21" s="408">
        <v>3.21</v>
      </c>
      <c r="Q21" s="409">
        <v>3.45</v>
      </c>
      <c r="R21" s="128">
        <v>89</v>
      </c>
      <c r="S21" s="439">
        <v>18</v>
      </c>
      <c r="T21" s="410">
        <v>2.83</v>
      </c>
      <c r="U21" s="317">
        <v>3.09</v>
      </c>
      <c r="V21" s="128">
        <v>93</v>
      </c>
      <c r="W21" s="445"/>
      <c r="X21" s="469"/>
      <c r="Y21" s="321">
        <v>3.89</v>
      </c>
      <c r="Z21" s="128">
        <v>28</v>
      </c>
      <c r="AA21" s="168">
        <f t="shared" si="1"/>
        <v>420</v>
      </c>
      <c r="AC21" s="166"/>
      <c r="AD21" s="166"/>
      <c r="AF21" s="166"/>
    </row>
    <row r="22" spans="1:32" x14ac:dyDescent="0.25">
      <c r="A22" s="167">
        <v>7</v>
      </c>
      <c r="B22" s="83" t="s">
        <v>55</v>
      </c>
      <c r="C22" s="900"/>
      <c r="D22" s="407"/>
      <c r="E22" s="407">
        <v>3.58</v>
      </c>
      <c r="F22" s="901">
        <v>35</v>
      </c>
      <c r="G22" s="405">
        <v>29</v>
      </c>
      <c r="H22" s="306">
        <v>3.62</v>
      </c>
      <c r="I22" s="407">
        <v>3.52</v>
      </c>
      <c r="J22" s="430">
        <v>41</v>
      </c>
      <c r="K22" s="405">
        <v>32</v>
      </c>
      <c r="L22" s="306">
        <v>3.5625</v>
      </c>
      <c r="M22" s="407">
        <v>3.86</v>
      </c>
      <c r="N22" s="430">
        <v>62</v>
      </c>
      <c r="O22" s="405">
        <v>26</v>
      </c>
      <c r="P22" s="408">
        <v>3.58</v>
      </c>
      <c r="Q22" s="409">
        <v>3.45</v>
      </c>
      <c r="R22" s="128">
        <v>34</v>
      </c>
      <c r="S22" s="439">
        <v>24</v>
      </c>
      <c r="T22" s="410">
        <v>3.13</v>
      </c>
      <c r="U22" s="317">
        <v>3.09</v>
      </c>
      <c r="V22" s="128">
        <v>55</v>
      </c>
      <c r="W22" s="445">
        <v>4</v>
      </c>
      <c r="X22" s="469">
        <v>4</v>
      </c>
      <c r="Y22" s="321">
        <v>3.89</v>
      </c>
      <c r="Z22" s="128">
        <v>7</v>
      </c>
      <c r="AA22" s="170">
        <f t="shared" si="1"/>
        <v>234</v>
      </c>
      <c r="AC22" s="166"/>
      <c r="AD22" s="166"/>
      <c r="AF22" s="166"/>
    </row>
    <row r="23" spans="1:32" x14ac:dyDescent="0.25">
      <c r="A23" s="167">
        <v>8</v>
      </c>
      <c r="B23" s="83" t="s">
        <v>51</v>
      </c>
      <c r="C23" s="900"/>
      <c r="D23" s="407"/>
      <c r="E23" s="407">
        <v>3.58</v>
      </c>
      <c r="F23" s="901">
        <v>35</v>
      </c>
      <c r="G23" s="405">
        <v>15</v>
      </c>
      <c r="H23" s="306">
        <v>3.47</v>
      </c>
      <c r="I23" s="407">
        <v>3.52</v>
      </c>
      <c r="J23" s="430">
        <v>68</v>
      </c>
      <c r="K23" s="405">
        <v>7</v>
      </c>
      <c r="L23" s="306">
        <v>3.2857142857142856</v>
      </c>
      <c r="M23" s="407">
        <v>3.86</v>
      </c>
      <c r="N23" s="430">
        <v>92</v>
      </c>
      <c r="O23" s="405">
        <v>17</v>
      </c>
      <c r="P23" s="408">
        <v>3.41</v>
      </c>
      <c r="Q23" s="409">
        <v>3.45</v>
      </c>
      <c r="R23" s="128">
        <v>58</v>
      </c>
      <c r="S23" s="439">
        <v>17</v>
      </c>
      <c r="T23" s="410">
        <v>2.71</v>
      </c>
      <c r="U23" s="317">
        <v>3.09</v>
      </c>
      <c r="V23" s="128">
        <v>105</v>
      </c>
      <c r="W23" s="446"/>
      <c r="X23" s="469"/>
      <c r="Y23" s="321">
        <v>3.89</v>
      </c>
      <c r="Z23" s="128">
        <v>28</v>
      </c>
      <c r="AA23" s="168">
        <f t="shared" si="1"/>
        <v>386</v>
      </c>
      <c r="AC23" s="166"/>
      <c r="AD23" s="166"/>
      <c r="AF23" s="166"/>
    </row>
    <row r="24" spans="1:32" x14ac:dyDescent="0.25">
      <c r="A24" s="167">
        <v>9</v>
      </c>
      <c r="B24" s="83" t="s">
        <v>47</v>
      </c>
      <c r="C24" s="900"/>
      <c r="D24" s="407"/>
      <c r="E24" s="407">
        <v>3.58</v>
      </c>
      <c r="F24" s="901">
        <v>35</v>
      </c>
      <c r="G24" s="405">
        <v>4</v>
      </c>
      <c r="H24" s="306">
        <v>3</v>
      </c>
      <c r="I24" s="407">
        <v>3.52</v>
      </c>
      <c r="J24" s="430">
        <v>108</v>
      </c>
      <c r="K24" s="405">
        <v>17</v>
      </c>
      <c r="L24" s="306">
        <v>3.4705882352941178</v>
      </c>
      <c r="M24" s="407">
        <v>3.86</v>
      </c>
      <c r="N24" s="430">
        <v>70</v>
      </c>
      <c r="O24" s="405">
        <v>14</v>
      </c>
      <c r="P24" s="408">
        <v>3.14</v>
      </c>
      <c r="Q24" s="409">
        <v>3.45</v>
      </c>
      <c r="R24" s="128">
        <v>97</v>
      </c>
      <c r="S24" s="439">
        <v>18</v>
      </c>
      <c r="T24" s="410">
        <v>2.39</v>
      </c>
      <c r="U24" s="317">
        <v>3.09</v>
      </c>
      <c r="V24" s="128">
        <v>115</v>
      </c>
      <c r="W24" s="445"/>
      <c r="X24" s="469"/>
      <c r="Y24" s="321">
        <v>3.89</v>
      </c>
      <c r="Z24" s="128">
        <v>28</v>
      </c>
      <c r="AA24" s="168">
        <f t="shared" si="1"/>
        <v>453</v>
      </c>
      <c r="AC24" s="166"/>
      <c r="AD24" s="166"/>
      <c r="AF24" s="166"/>
    </row>
    <row r="25" spans="1:32" x14ac:dyDescent="0.25">
      <c r="A25" s="167">
        <v>10</v>
      </c>
      <c r="B25" s="83" t="s">
        <v>52</v>
      </c>
      <c r="C25" s="900"/>
      <c r="D25" s="407"/>
      <c r="E25" s="407">
        <v>3.58</v>
      </c>
      <c r="F25" s="901">
        <v>35</v>
      </c>
      <c r="G25" s="405">
        <v>25</v>
      </c>
      <c r="H25" s="306">
        <v>3.36</v>
      </c>
      <c r="I25" s="407">
        <v>3.52</v>
      </c>
      <c r="J25" s="430">
        <v>79</v>
      </c>
      <c r="K25" s="405">
        <v>23</v>
      </c>
      <c r="L25" s="306">
        <v>3</v>
      </c>
      <c r="M25" s="407">
        <v>3.86</v>
      </c>
      <c r="N25" s="430">
        <v>106</v>
      </c>
      <c r="O25" s="405">
        <v>16</v>
      </c>
      <c r="P25" s="408">
        <v>3.38</v>
      </c>
      <c r="Q25" s="409">
        <v>3.45</v>
      </c>
      <c r="R25" s="128">
        <v>65</v>
      </c>
      <c r="S25" s="439">
        <v>28</v>
      </c>
      <c r="T25" s="410">
        <v>2.89</v>
      </c>
      <c r="U25" s="317">
        <v>3.09</v>
      </c>
      <c r="V25" s="128">
        <v>85</v>
      </c>
      <c r="W25" s="445"/>
      <c r="X25" s="469"/>
      <c r="Y25" s="321">
        <v>3.89</v>
      </c>
      <c r="Z25" s="128">
        <v>28</v>
      </c>
      <c r="AA25" s="168">
        <f t="shared" si="1"/>
        <v>398</v>
      </c>
      <c r="AC25" s="166"/>
      <c r="AD25" s="166"/>
      <c r="AF25" s="166"/>
    </row>
    <row r="26" spans="1:32" x14ac:dyDescent="0.25">
      <c r="A26" s="167">
        <v>11</v>
      </c>
      <c r="B26" s="84" t="s">
        <v>63</v>
      </c>
      <c r="C26" s="905"/>
      <c r="D26" s="758"/>
      <c r="E26" s="758">
        <v>3.58</v>
      </c>
      <c r="F26" s="906">
        <v>35</v>
      </c>
      <c r="G26" s="405">
        <v>10</v>
      </c>
      <c r="H26" s="306">
        <v>3.1</v>
      </c>
      <c r="I26" s="270">
        <v>3.52</v>
      </c>
      <c r="J26" s="430">
        <v>104</v>
      </c>
      <c r="K26" s="405">
        <v>8</v>
      </c>
      <c r="L26" s="306">
        <v>3.625</v>
      </c>
      <c r="M26" s="270">
        <v>3.86</v>
      </c>
      <c r="N26" s="430">
        <v>51</v>
      </c>
      <c r="O26" s="405">
        <v>6</v>
      </c>
      <c r="P26" s="408">
        <v>3.5</v>
      </c>
      <c r="Q26" s="409">
        <v>3.45</v>
      </c>
      <c r="R26" s="128">
        <v>42</v>
      </c>
      <c r="S26" s="439">
        <v>6</v>
      </c>
      <c r="T26" s="410">
        <v>3.33</v>
      </c>
      <c r="U26" s="317">
        <v>3.09</v>
      </c>
      <c r="V26" s="128">
        <v>28</v>
      </c>
      <c r="W26" s="445"/>
      <c r="X26" s="469"/>
      <c r="Y26" s="321">
        <v>3.89</v>
      </c>
      <c r="Z26" s="128">
        <v>28</v>
      </c>
      <c r="AA26" s="168">
        <f t="shared" si="1"/>
        <v>288</v>
      </c>
      <c r="AC26" s="166"/>
      <c r="AD26" s="166"/>
      <c r="AF26" s="166"/>
    </row>
    <row r="27" spans="1:32" x14ac:dyDescent="0.25">
      <c r="A27" s="167">
        <v>12</v>
      </c>
      <c r="B27" s="83" t="s">
        <v>62</v>
      </c>
      <c r="C27" s="900"/>
      <c r="D27" s="407"/>
      <c r="E27" s="407">
        <v>3.58</v>
      </c>
      <c r="F27" s="901">
        <v>35</v>
      </c>
      <c r="G27" s="405"/>
      <c r="H27" s="306"/>
      <c r="I27" s="407">
        <v>3.52</v>
      </c>
      <c r="J27" s="430">
        <v>114</v>
      </c>
      <c r="K27" s="405"/>
      <c r="L27" s="306"/>
      <c r="M27" s="407">
        <v>3.86</v>
      </c>
      <c r="N27" s="430">
        <v>115</v>
      </c>
      <c r="O27" s="405">
        <v>2</v>
      </c>
      <c r="P27" s="408">
        <v>3.5</v>
      </c>
      <c r="Q27" s="409">
        <v>3.45</v>
      </c>
      <c r="R27" s="128">
        <v>46</v>
      </c>
      <c r="S27" s="439">
        <v>14</v>
      </c>
      <c r="T27" s="410">
        <v>2.64</v>
      </c>
      <c r="U27" s="317">
        <v>3.09</v>
      </c>
      <c r="V27" s="128">
        <v>110</v>
      </c>
      <c r="W27" s="445"/>
      <c r="X27" s="469"/>
      <c r="Y27" s="321">
        <v>3.89</v>
      </c>
      <c r="Z27" s="128">
        <v>28</v>
      </c>
      <c r="AA27" s="168">
        <f t="shared" si="1"/>
        <v>448</v>
      </c>
      <c r="AC27" s="166"/>
      <c r="AD27" s="166"/>
      <c r="AF27" s="166"/>
    </row>
    <row r="28" spans="1:32" x14ac:dyDescent="0.25">
      <c r="A28" s="167">
        <v>13</v>
      </c>
      <c r="B28" s="83" t="s">
        <v>61</v>
      </c>
      <c r="C28" s="900"/>
      <c r="D28" s="407"/>
      <c r="E28" s="407">
        <v>3.58</v>
      </c>
      <c r="F28" s="901">
        <v>35</v>
      </c>
      <c r="G28" s="405">
        <v>25</v>
      </c>
      <c r="H28" s="306">
        <v>3.12</v>
      </c>
      <c r="I28" s="407">
        <v>3.52</v>
      </c>
      <c r="J28" s="430">
        <v>102</v>
      </c>
      <c r="K28" s="405">
        <v>8</v>
      </c>
      <c r="L28" s="306">
        <v>3.25</v>
      </c>
      <c r="M28" s="407">
        <v>3.86</v>
      </c>
      <c r="N28" s="430">
        <v>96</v>
      </c>
      <c r="O28" s="405">
        <v>30</v>
      </c>
      <c r="P28" s="408">
        <v>3.47</v>
      </c>
      <c r="Q28" s="409">
        <v>3.45</v>
      </c>
      <c r="R28" s="128">
        <v>48</v>
      </c>
      <c r="S28" s="439">
        <v>12</v>
      </c>
      <c r="T28" s="410">
        <v>2.5</v>
      </c>
      <c r="U28" s="317">
        <v>3.09</v>
      </c>
      <c r="V28" s="128">
        <v>113</v>
      </c>
      <c r="W28" s="445"/>
      <c r="X28" s="469"/>
      <c r="Y28" s="321">
        <v>3.89</v>
      </c>
      <c r="Z28" s="128">
        <v>28</v>
      </c>
      <c r="AA28" s="168">
        <f t="shared" si="1"/>
        <v>422</v>
      </c>
      <c r="AC28" s="166"/>
      <c r="AD28" s="166"/>
      <c r="AF28" s="166"/>
    </row>
    <row r="29" spans="1:32" ht="15.75" thickBot="1" x14ac:dyDescent="0.3">
      <c r="A29" s="180">
        <v>14</v>
      </c>
      <c r="B29" s="84" t="s">
        <v>49</v>
      </c>
      <c r="C29" s="905"/>
      <c r="D29" s="758"/>
      <c r="E29" s="758">
        <v>3.58</v>
      </c>
      <c r="F29" s="906">
        <v>35</v>
      </c>
      <c r="G29" s="33">
        <v>37</v>
      </c>
      <c r="H29" s="270">
        <v>3.19</v>
      </c>
      <c r="I29" s="270">
        <v>3.52</v>
      </c>
      <c r="J29" s="430">
        <v>95</v>
      </c>
      <c r="K29" s="33">
        <v>19</v>
      </c>
      <c r="L29" s="907">
        <v>3.3684210526315788</v>
      </c>
      <c r="M29" s="270">
        <v>3.86</v>
      </c>
      <c r="N29" s="430">
        <v>80</v>
      </c>
      <c r="O29" s="405">
        <v>21</v>
      </c>
      <c r="P29" s="408">
        <v>3.19</v>
      </c>
      <c r="Q29" s="409">
        <v>3.45</v>
      </c>
      <c r="R29" s="128">
        <v>92</v>
      </c>
      <c r="S29" s="439">
        <v>22</v>
      </c>
      <c r="T29" s="410">
        <v>2.91</v>
      </c>
      <c r="U29" s="317">
        <v>3.09</v>
      </c>
      <c r="V29" s="128">
        <v>83</v>
      </c>
      <c r="W29" s="445"/>
      <c r="X29" s="469"/>
      <c r="Y29" s="321">
        <v>3.89</v>
      </c>
      <c r="Z29" s="128">
        <v>28</v>
      </c>
      <c r="AA29" s="390">
        <f t="shared" si="1"/>
        <v>413</v>
      </c>
      <c r="AC29" s="166"/>
      <c r="AD29" s="166"/>
      <c r="AF29" s="166"/>
    </row>
    <row r="30" spans="1:32" ht="15.75" thickBot="1" x14ac:dyDescent="0.3">
      <c r="A30" s="391"/>
      <c r="B30" s="375" t="s">
        <v>139</v>
      </c>
      <c r="C30" s="558">
        <f>SUM(C31:C49)</f>
        <v>159</v>
      </c>
      <c r="D30" s="453">
        <f>AVERAGE(D31:D49)</f>
        <v>2.9852666666666665</v>
      </c>
      <c r="E30" s="195">
        <v>3.58</v>
      </c>
      <c r="F30" s="559"/>
      <c r="G30" s="558">
        <f>SUM(G31:G49)</f>
        <v>306</v>
      </c>
      <c r="H30" s="453">
        <f>AVERAGE(H31:H49)</f>
        <v>3.3221052631578947</v>
      </c>
      <c r="I30" s="565">
        <v>3.52</v>
      </c>
      <c r="J30" s="559"/>
      <c r="K30" s="381">
        <f>SUM(K31:K49)</f>
        <v>279</v>
      </c>
      <c r="L30" s="453">
        <f>AVERAGE(L31:L49)</f>
        <v>3.5250722626493336</v>
      </c>
      <c r="M30" s="195">
        <v>3.86</v>
      </c>
      <c r="N30" s="198"/>
      <c r="O30" s="379">
        <f>SUM(O31:O49)</f>
        <v>260</v>
      </c>
      <c r="P30" s="382">
        <f>AVERAGE(P31:P49)</f>
        <v>3.4005263157894738</v>
      </c>
      <c r="Q30" s="380">
        <v>3.45</v>
      </c>
      <c r="R30" s="383"/>
      <c r="S30" s="386">
        <f>SUM(S31:S49)</f>
        <v>356</v>
      </c>
      <c r="T30" s="384">
        <f>AVERAGE(T31:T49)</f>
        <v>3.0300000000000002</v>
      </c>
      <c r="U30" s="385">
        <v>3.09</v>
      </c>
      <c r="V30" s="438"/>
      <c r="W30" s="386">
        <f>SUM(W31:W49)</f>
        <v>9</v>
      </c>
      <c r="X30" s="387">
        <f>AVERAGE(X31:X49)</f>
        <v>3.6749999999999998</v>
      </c>
      <c r="Y30" s="418">
        <v>3.89</v>
      </c>
      <c r="Z30" s="388"/>
      <c r="AA30" s="389"/>
      <c r="AC30" s="166"/>
      <c r="AD30" s="166"/>
      <c r="AF30" s="166"/>
    </row>
    <row r="31" spans="1:32" ht="15" customHeight="1" x14ac:dyDescent="0.25">
      <c r="A31" s="173">
        <v>1</v>
      </c>
      <c r="B31" s="83" t="s">
        <v>103</v>
      </c>
      <c r="C31" s="900">
        <v>89</v>
      </c>
      <c r="D31" s="904">
        <v>3.1572999999999998</v>
      </c>
      <c r="E31" s="407">
        <v>3.58</v>
      </c>
      <c r="F31" s="901">
        <v>18</v>
      </c>
      <c r="G31" s="405">
        <v>26</v>
      </c>
      <c r="H31" s="306">
        <v>3.5</v>
      </c>
      <c r="I31" s="407">
        <v>3.52</v>
      </c>
      <c r="J31" s="430">
        <v>58</v>
      </c>
      <c r="K31" s="405">
        <v>28</v>
      </c>
      <c r="L31" s="306">
        <v>3.6071428571428572</v>
      </c>
      <c r="M31" s="407">
        <v>3.86</v>
      </c>
      <c r="N31" s="430">
        <v>55</v>
      </c>
      <c r="O31" s="405">
        <v>15</v>
      </c>
      <c r="P31" s="408">
        <v>4.07</v>
      </c>
      <c r="Q31" s="409">
        <v>3.45</v>
      </c>
      <c r="R31" s="128">
        <v>3</v>
      </c>
      <c r="S31" s="436">
        <v>42</v>
      </c>
      <c r="T31" s="410">
        <v>3.24</v>
      </c>
      <c r="U31" s="317">
        <v>3.09</v>
      </c>
      <c r="V31" s="128">
        <v>38</v>
      </c>
      <c r="W31" s="446"/>
      <c r="X31" s="469"/>
      <c r="Y31" s="321">
        <v>3.89</v>
      </c>
      <c r="Z31" s="128">
        <v>28</v>
      </c>
      <c r="AA31" s="170">
        <f t="shared" si="1"/>
        <v>200</v>
      </c>
      <c r="AC31" s="166"/>
      <c r="AD31" s="166"/>
      <c r="AF31" s="166"/>
    </row>
    <row r="32" spans="1:32" ht="15" customHeight="1" x14ac:dyDescent="0.25">
      <c r="A32" s="167">
        <v>2</v>
      </c>
      <c r="B32" s="83" t="s">
        <v>45</v>
      </c>
      <c r="C32" s="900">
        <v>54</v>
      </c>
      <c r="D32" s="904">
        <v>3.1110000000000002</v>
      </c>
      <c r="E32" s="407">
        <v>3.58</v>
      </c>
      <c r="F32" s="901">
        <v>21</v>
      </c>
      <c r="G32" s="405">
        <v>32</v>
      </c>
      <c r="H32" s="306">
        <v>3.16</v>
      </c>
      <c r="I32" s="407">
        <v>3.52</v>
      </c>
      <c r="J32" s="430">
        <v>99</v>
      </c>
      <c r="K32" s="405">
        <v>31</v>
      </c>
      <c r="L32" s="306">
        <v>3.225806451612903</v>
      </c>
      <c r="M32" s="407">
        <v>3.86</v>
      </c>
      <c r="N32" s="430">
        <v>99</v>
      </c>
      <c r="O32" s="405">
        <v>37</v>
      </c>
      <c r="P32" s="408">
        <v>3.24</v>
      </c>
      <c r="Q32" s="409">
        <v>3.45</v>
      </c>
      <c r="R32" s="128">
        <v>88</v>
      </c>
      <c r="S32" s="436">
        <v>21</v>
      </c>
      <c r="T32" s="410">
        <v>3</v>
      </c>
      <c r="U32" s="317">
        <v>3.09</v>
      </c>
      <c r="V32" s="128">
        <v>65</v>
      </c>
      <c r="W32" s="446"/>
      <c r="X32" s="469"/>
      <c r="Y32" s="321">
        <v>3.89</v>
      </c>
      <c r="Z32" s="128">
        <v>28</v>
      </c>
      <c r="AA32" s="168">
        <f t="shared" si="1"/>
        <v>400</v>
      </c>
      <c r="AC32" s="166"/>
      <c r="AD32" s="166"/>
      <c r="AF32" s="166"/>
    </row>
    <row r="33" spans="1:32" ht="15" customHeight="1" x14ac:dyDescent="0.25">
      <c r="A33" s="167">
        <v>3</v>
      </c>
      <c r="B33" s="84" t="s">
        <v>100</v>
      </c>
      <c r="C33" s="905">
        <v>16</v>
      </c>
      <c r="D33" s="907">
        <v>2.6875</v>
      </c>
      <c r="E33" s="758">
        <v>3.58</v>
      </c>
      <c r="F33" s="906">
        <v>29</v>
      </c>
      <c r="G33" s="405">
        <v>30</v>
      </c>
      <c r="H33" s="306">
        <v>3.33</v>
      </c>
      <c r="I33" s="270">
        <v>3.52</v>
      </c>
      <c r="J33" s="430">
        <v>82</v>
      </c>
      <c r="K33" s="405">
        <v>38</v>
      </c>
      <c r="L33" s="306">
        <v>3.3421052631578947</v>
      </c>
      <c r="M33" s="270">
        <v>3.86</v>
      </c>
      <c r="N33" s="430">
        <v>84</v>
      </c>
      <c r="O33" s="405">
        <v>51</v>
      </c>
      <c r="P33" s="408">
        <v>3.25</v>
      </c>
      <c r="Q33" s="409">
        <v>3.45</v>
      </c>
      <c r="R33" s="128">
        <v>84</v>
      </c>
      <c r="S33" s="436">
        <v>65</v>
      </c>
      <c r="T33" s="410">
        <v>2.83</v>
      </c>
      <c r="U33" s="317">
        <v>3.09</v>
      </c>
      <c r="V33" s="128">
        <v>92</v>
      </c>
      <c r="W33" s="446"/>
      <c r="X33" s="469"/>
      <c r="Y33" s="321">
        <v>3.89</v>
      </c>
      <c r="Z33" s="128">
        <v>28</v>
      </c>
      <c r="AA33" s="168">
        <f t="shared" si="1"/>
        <v>399</v>
      </c>
      <c r="AC33" s="166"/>
      <c r="AD33" s="166"/>
      <c r="AF33" s="166"/>
    </row>
    <row r="34" spans="1:32" ht="15" customHeight="1" x14ac:dyDescent="0.25">
      <c r="A34" s="167">
        <v>4</v>
      </c>
      <c r="B34" s="84" t="s">
        <v>140</v>
      </c>
      <c r="C34" s="905"/>
      <c r="D34" s="758"/>
      <c r="E34" s="758">
        <v>3.58</v>
      </c>
      <c r="F34" s="906">
        <v>35</v>
      </c>
      <c r="G34" s="405">
        <v>12</v>
      </c>
      <c r="H34" s="306">
        <v>3.58</v>
      </c>
      <c r="I34" s="270">
        <v>3.52</v>
      </c>
      <c r="J34" s="430">
        <v>48</v>
      </c>
      <c r="K34" s="405">
        <v>18</v>
      </c>
      <c r="L34" s="306">
        <v>3.8333333333333335</v>
      </c>
      <c r="M34" s="270">
        <v>3.86</v>
      </c>
      <c r="N34" s="430">
        <v>31</v>
      </c>
      <c r="O34" s="405">
        <v>19</v>
      </c>
      <c r="P34" s="408">
        <v>3.47</v>
      </c>
      <c r="Q34" s="409">
        <v>3.45</v>
      </c>
      <c r="R34" s="128">
        <v>49</v>
      </c>
      <c r="S34" s="436">
        <v>12</v>
      </c>
      <c r="T34" s="410">
        <v>3.25</v>
      </c>
      <c r="U34" s="317">
        <v>3.09</v>
      </c>
      <c r="V34" s="128">
        <v>35</v>
      </c>
      <c r="W34" s="446">
        <v>1</v>
      </c>
      <c r="X34" s="469">
        <v>3</v>
      </c>
      <c r="Y34" s="321">
        <v>3.89</v>
      </c>
      <c r="Z34" s="128">
        <v>26</v>
      </c>
      <c r="AA34" s="168">
        <f t="shared" si="1"/>
        <v>224</v>
      </c>
      <c r="AC34" s="166"/>
      <c r="AD34" s="166"/>
      <c r="AF34" s="166"/>
    </row>
    <row r="35" spans="1:32" ht="15" customHeight="1" x14ac:dyDescent="0.25">
      <c r="A35" s="167">
        <v>5</v>
      </c>
      <c r="B35" s="83" t="s">
        <v>37</v>
      </c>
      <c r="C35" s="900"/>
      <c r="D35" s="407"/>
      <c r="E35" s="407">
        <v>3.58</v>
      </c>
      <c r="F35" s="901">
        <v>35</v>
      </c>
      <c r="G35" s="405">
        <v>7</v>
      </c>
      <c r="H35" s="306">
        <v>3.14</v>
      </c>
      <c r="I35" s="407">
        <v>3.52</v>
      </c>
      <c r="J35" s="430">
        <v>101</v>
      </c>
      <c r="K35" s="405">
        <v>6</v>
      </c>
      <c r="L35" s="306">
        <v>3.3333333333333335</v>
      </c>
      <c r="M35" s="407">
        <v>3.86</v>
      </c>
      <c r="N35" s="430">
        <v>86</v>
      </c>
      <c r="O35" s="405">
        <v>5</v>
      </c>
      <c r="P35" s="408">
        <v>3.4</v>
      </c>
      <c r="Q35" s="409">
        <v>3.45</v>
      </c>
      <c r="R35" s="128">
        <v>62</v>
      </c>
      <c r="S35" s="436">
        <v>3</v>
      </c>
      <c r="T35" s="410">
        <v>3.33</v>
      </c>
      <c r="U35" s="317">
        <v>3.09</v>
      </c>
      <c r="V35" s="128">
        <v>29</v>
      </c>
      <c r="W35" s="446"/>
      <c r="X35" s="469"/>
      <c r="Y35" s="321">
        <v>3.89</v>
      </c>
      <c r="Z35" s="128">
        <v>28</v>
      </c>
      <c r="AA35" s="168">
        <f t="shared" si="1"/>
        <v>341</v>
      </c>
      <c r="AC35" s="166"/>
      <c r="AD35" s="166"/>
      <c r="AF35" s="166"/>
    </row>
    <row r="36" spans="1:32" ht="15" customHeight="1" x14ac:dyDescent="0.25">
      <c r="A36" s="167">
        <v>6</v>
      </c>
      <c r="B36" s="84" t="s">
        <v>69</v>
      </c>
      <c r="C36" s="905"/>
      <c r="D36" s="758"/>
      <c r="E36" s="758">
        <v>3.58</v>
      </c>
      <c r="F36" s="906">
        <v>35</v>
      </c>
      <c r="G36" s="405">
        <v>16</v>
      </c>
      <c r="H36" s="306">
        <v>3.88</v>
      </c>
      <c r="I36" s="270">
        <v>3.52</v>
      </c>
      <c r="J36" s="430">
        <v>14</v>
      </c>
      <c r="K36" s="405">
        <v>22</v>
      </c>
      <c r="L36" s="306">
        <v>3.7272727272727271</v>
      </c>
      <c r="M36" s="270">
        <v>3.86</v>
      </c>
      <c r="N36" s="430">
        <v>39</v>
      </c>
      <c r="O36" s="405">
        <v>17</v>
      </c>
      <c r="P36" s="408">
        <v>3.88</v>
      </c>
      <c r="Q36" s="409">
        <v>3.45</v>
      </c>
      <c r="R36" s="128">
        <v>11</v>
      </c>
      <c r="S36" s="436">
        <v>26</v>
      </c>
      <c r="T36" s="410">
        <v>3.38</v>
      </c>
      <c r="U36" s="317">
        <v>3.09</v>
      </c>
      <c r="V36" s="128">
        <v>19</v>
      </c>
      <c r="W36" s="446">
        <v>5</v>
      </c>
      <c r="X36" s="469">
        <v>4.2</v>
      </c>
      <c r="Y36" s="321">
        <v>3.89</v>
      </c>
      <c r="Z36" s="128">
        <v>3</v>
      </c>
      <c r="AA36" s="168">
        <f t="shared" si="1"/>
        <v>121</v>
      </c>
      <c r="AC36" s="166"/>
      <c r="AD36" s="166"/>
      <c r="AF36" s="166"/>
    </row>
    <row r="37" spans="1:32" ht="15" customHeight="1" x14ac:dyDescent="0.25">
      <c r="A37" s="167">
        <v>7</v>
      </c>
      <c r="B37" s="83" t="s">
        <v>70</v>
      </c>
      <c r="C37" s="900"/>
      <c r="D37" s="407"/>
      <c r="E37" s="407">
        <v>3.58</v>
      </c>
      <c r="F37" s="901">
        <v>35</v>
      </c>
      <c r="G37" s="405">
        <v>10</v>
      </c>
      <c r="H37" s="306">
        <v>3.5</v>
      </c>
      <c r="I37" s="407">
        <v>3.52</v>
      </c>
      <c r="J37" s="430">
        <v>60</v>
      </c>
      <c r="K37" s="405">
        <v>7</v>
      </c>
      <c r="L37" s="306">
        <v>3.8571428571428572</v>
      </c>
      <c r="M37" s="407">
        <v>3.86</v>
      </c>
      <c r="N37" s="430">
        <v>25</v>
      </c>
      <c r="O37" s="405">
        <v>10</v>
      </c>
      <c r="P37" s="408">
        <v>3.6</v>
      </c>
      <c r="Q37" s="409">
        <v>3.45</v>
      </c>
      <c r="R37" s="128">
        <v>32</v>
      </c>
      <c r="S37" s="436">
        <v>23</v>
      </c>
      <c r="T37" s="410">
        <v>3.35</v>
      </c>
      <c r="U37" s="317">
        <v>3.09</v>
      </c>
      <c r="V37" s="128">
        <v>24</v>
      </c>
      <c r="W37" s="446">
        <v>1</v>
      </c>
      <c r="X37" s="469">
        <v>4</v>
      </c>
      <c r="Y37" s="321">
        <v>3.89</v>
      </c>
      <c r="Z37" s="128">
        <v>12</v>
      </c>
      <c r="AA37" s="168">
        <f t="shared" si="1"/>
        <v>188</v>
      </c>
      <c r="AC37" s="166"/>
      <c r="AD37" s="166"/>
      <c r="AF37" s="166"/>
    </row>
    <row r="38" spans="1:32" ht="15" customHeight="1" x14ac:dyDescent="0.25">
      <c r="A38" s="167">
        <v>8</v>
      </c>
      <c r="B38" s="83" t="s">
        <v>46</v>
      </c>
      <c r="C38" s="900"/>
      <c r="D38" s="407"/>
      <c r="E38" s="407">
        <v>3.58</v>
      </c>
      <c r="F38" s="901">
        <v>35</v>
      </c>
      <c r="G38" s="405">
        <v>6</v>
      </c>
      <c r="H38" s="306">
        <v>3.17</v>
      </c>
      <c r="I38" s="407">
        <v>3.52</v>
      </c>
      <c r="J38" s="430">
        <v>98</v>
      </c>
      <c r="K38" s="405">
        <v>5</v>
      </c>
      <c r="L38" s="306">
        <v>3.4</v>
      </c>
      <c r="M38" s="407">
        <v>3.86</v>
      </c>
      <c r="N38" s="430">
        <v>78</v>
      </c>
      <c r="O38" s="405">
        <v>16</v>
      </c>
      <c r="P38" s="408">
        <v>3.25</v>
      </c>
      <c r="Q38" s="409">
        <v>3.45</v>
      </c>
      <c r="R38" s="128">
        <v>85</v>
      </c>
      <c r="S38" s="436">
        <v>4</v>
      </c>
      <c r="T38" s="410">
        <v>2.75</v>
      </c>
      <c r="U38" s="317">
        <v>3.09</v>
      </c>
      <c r="V38" s="128">
        <v>103</v>
      </c>
      <c r="W38" s="446"/>
      <c r="X38" s="469"/>
      <c r="Y38" s="321">
        <v>3.89</v>
      </c>
      <c r="Z38" s="128">
        <v>28</v>
      </c>
      <c r="AA38" s="168">
        <f t="shared" si="1"/>
        <v>427</v>
      </c>
      <c r="AC38" s="166"/>
      <c r="AD38" s="166"/>
      <c r="AF38" s="166"/>
    </row>
    <row r="39" spans="1:32" ht="15" customHeight="1" x14ac:dyDescent="0.25">
      <c r="A39" s="167">
        <v>9</v>
      </c>
      <c r="B39" s="84" t="s">
        <v>44</v>
      </c>
      <c r="C39" s="905"/>
      <c r="D39" s="758"/>
      <c r="E39" s="758">
        <v>3.58</v>
      </c>
      <c r="F39" s="906">
        <v>35</v>
      </c>
      <c r="G39" s="405">
        <v>3</v>
      </c>
      <c r="H39" s="306">
        <v>3</v>
      </c>
      <c r="I39" s="270">
        <v>3.52</v>
      </c>
      <c r="J39" s="430">
        <v>110</v>
      </c>
      <c r="K39" s="405">
        <v>3</v>
      </c>
      <c r="L39" s="306">
        <v>3.6666666666666665</v>
      </c>
      <c r="M39" s="270">
        <v>3.86</v>
      </c>
      <c r="N39" s="430">
        <v>47</v>
      </c>
      <c r="O39" s="405">
        <v>2</v>
      </c>
      <c r="P39" s="408">
        <v>3.5</v>
      </c>
      <c r="Q39" s="409">
        <v>3.45</v>
      </c>
      <c r="R39" s="128">
        <v>47</v>
      </c>
      <c r="S39" s="436">
        <v>6</v>
      </c>
      <c r="T39" s="410">
        <v>2.5</v>
      </c>
      <c r="U39" s="317">
        <v>3.09</v>
      </c>
      <c r="V39" s="128">
        <v>114</v>
      </c>
      <c r="W39" s="446"/>
      <c r="X39" s="469"/>
      <c r="Y39" s="321">
        <v>3.89</v>
      </c>
      <c r="Z39" s="128">
        <v>28</v>
      </c>
      <c r="AA39" s="168">
        <f t="shared" si="1"/>
        <v>381</v>
      </c>
      <c r="AC39" s="166"/>
      <c r="AD39" s="166"/>
      <c r="AF39" s="166"/>
    </row>
    <row r="40" spans="1:32" ht="15" customHeight="1" x14ac:dyDescent="0.25">
      <c r="A40" s="167">
        <v>10</v>
      </c>
      <c r="B40" s="83" t="s">
        <v>43</v>
      </c>
      <c r="C40" s="900"/>
      <c r="D40" s="407"/>
      <c r="E40" s="407">
        <v>3.58</v>
      </c>
      <c r="F40" s="901">
        <v>35</v>
      </c>
      <c r="G40" s="405">
        <v>11</v>
      </c>
      <c r="H40" s="306">
        <v>3.45</v>
      </c>
      <c r="I40" s="407">
        <v>3.52</v>
      </c>
      <c r="J40" s="430">
        <v>70</v>
      </c>
      <c r="K40" s="405">
        <v>19</v>
      </c>
      <c r="L40" s="306">
        <v>3.6842105263157894</v>
      </c>
      <c r="M40" s="407">
        <v>3.86</v>
      </c>
      <c r="N40" s="430">
        <v>44</v>
      </c>
      <c r="O40" s="405">
        <v>10</v>
      </c>
      <c r="P40" s="408">
        <v>3.2</v>
      </c>
      <c r="Q40" s="409">
        <v>3.45</v>
      </c>
      <c r="R40" s="128">
        <v>91</v>
      </c>
      <c r="S40" s="436">
        <v>14</v>
      </c>
      <c r="T40" s="410">
        <v>3.14</v>
      </c>
      <c r="U40" s="317">
        <v>3.09</v>
      </c>
      <c r="V40" s="128">
        <v>53</v>
      </c>
      <c r="W40" s="446"/>
      <c r="X40" s="469"/>
      <c r="Y40" s="321">
        <v>3.89</v>
      </c>
      <c r="Z40" s="128">
        <v>28</v>
      </c>
      <c r="AA40" s="168">
        <f t="shared" si="1"/>
        <v>321</v>
      </c>
      <c r="AC40" s="166"/>
      <c r="AD40" s="166"/>
      <c r="AF40" s="166"/>
    </row>
    <row r="41" spans="1:32" ht="15" customHeight="1" x14ac:dyDescent="0.25">
      <c r="A41" s="167">
        <v>11</v>
      </c>
      <c r="B41" s="84" t="s">
        <v>60</v>
      </c>
      <c r="C41" s="905"/>
      <c r="D41" s="758"/>
      <c r="E41" s="758">
        <v>3.58</v>
      </c>
      <c r="F41" s="906">
        <v>35</v>
      </c>
      <c r="G41" s="405">
        <v>9</v>
      </c>
      <c r="H41" s="306">
        <v>3.44</v>
      </c>
      <c r="I41" s="270">
        <v>3.52</v>
      </c>
      <c r="J41" s="430">
        <v>71</v>
      </c>
      <c r="K41" s="405">
        <v>4</v>
      </c>
      <c r="L41" s="306">
        <v>4</v>
      </c>
      <c r="M41" s="270">
        <v>3.86</v>
      </c>
      <c r="N41" s="430">
        <v>10</v>
      </c>
      <c r="O41" s="405">
        <v>12</v>
      </c>
      <c r="P41" s="408">
        <v>3.25</v>
      </c>
      <c r="Q41" s="409">
        <v>3.45</v>
      </c>
      <c r="R41" s="128">
        <v>86</v>
      </c>
      <c r="S41" s="436">
        <v>14</v>
      </c>
      <c r="T41" s="410">
        <v>2.86</v>
      </c>
      <c r="U41" s="317">
        <v>3.09</v>
      </c>
      <c r="V41" s="128">
        <v>91</v>
      </c>
      <c r="W41" s="446"/>
      <c r="X41" s="469"/>
      <c r="Y41" s="321">
        <v>3.89</v>
      </c>
      <c r="Z41" s="128">
        <v>28</v>
      </c>
      <c r="AA41" s="168">
        <f t="shared" si="1"/>
        <v>321</v>
      </c>
      <c r="AC41" s="166"/>
      <c r="AD41" s="166"/>
      <c r="AF41" s="166"/>
    </row>
    <row r="42" spans="1:32" ht="15" customHeight="1" x14ac:dyDescent="0.25">
      <c r="A42" s="167">
        <v>12</v>
      </c>
      <c r="B42" s="84" t="s">
        <v>59</v>
      </c>
      <c r="C42" s="905"/>
      <c r="D42" s="758"/>
      <c r="E42" s="758">
        <v>3.58</v>
      </c>
      <c r="F42" s="906">
        <v>35</v>
      </c>
      <c r="G42" s="405">
        <v>28</v>
      </c>
      <c r="H42" s="306">
        <v>3.18</v>
      </c>
      <c r="I42" s="270">
        <v>3.52</v>
      </c>
      <c r="J42" s="430">
        <v>96</v>
      </c>
      <c r="K42" s="405">
        <v>10</v>
      </c>
      <c r="L42" s="306">
        <v>3.2</v>
      </c>
      <c r="M42" s="270">
        <v>3.86</v>
      </c>
      <c r="N42" s="430">
        <v>102</v>
      </c>
      <c r="O42" s="405">
        <v>8</v>
      </c>
      <c r="P42" s="408">
        <v>3.25</v>
      </c>
      <c r="Q42" s="409">
        <v>3.45</v>
      </c>
      <c r="R42" s="128">
        <v>87</v>
      </c>
      <c r="S42" s="436">
        <v>20</v>
      </c>
      <c r="T42" s="410">
        <v>2.7</v>
      </c>
      <c r="U42" s="317">
        <v>3.09</v>
      </c>
      <c r="V42" s="128">
        <v>106</v>
      </c>
      <c r="W42" s="446"/>
      <c r="X42" s="469"/>
      <c r="Y42" s="321">
        <v>3.89</v>
      </c>
      <c r="Z42" s="128">
        <v>28</v>
      </c>
      <c r="AA42" s="168">
        <f t="shared" si="1"/>
        <v>454</v>
      </c>
      <c r="AC42" s="166"/>
      <c r="AD42" s="166"/>
      <c r="AF42" s="166"/>
    </row>
    <row r="43" spans="1:32" ht="15" customHeight="1" x14ac:dyDescent="0.25">
      <c r="A43" s="167">
        <v>13</v>
      </c>
      <c r="B43" s="83" t="s">
        <v>42</v>
      </c>
      <c r="C43" s="900"/>
      <c r="D43" s="407"/>
      <c r="E43" s="407">
        <v>3.58</v>
      </c>
      <c r="F43" s="901">
        <v>35</v>
      </c>
      <c r="G43" s="405">
        <v>8</v>
      </c>
      <c r="H43" s="306">
        <v>3.5</v>
      </c>
      <c r="I43" s="407">
        <v>3.52</v>
      </c>
      <c r="J43" s="430">
        <v>62</v>
      </c>
      <c r="K43" s="405">
        <v>11</v>
      </c>
      <c r="L43" s="306">
        <v>3.3636363636363638</v>
      </c>
      <c r="M43" s="407">
        <v>3.86</v>
      </c>
      <c r="N43" s="430">
        <v>82</v>
      </c>
      <c r="O43" s="405">
        <v>19</v>
      </c>
      <c r="P43" s="408">
        <v>2.89</v>
      </c>
      <c r="Q43" s="409">
        <v>3.45</v>
      </c>
      <c r="R43" s="128">
        <v>112</v>
      </c>
      <c r="S43" s="436">
        <v>16</v>
      </c>
      <c r="T43" s="410">
        <v>2.94</v>
      </c>
      <c r="U43" s="317">
        <v>3.09</v>
      </c>
      <c r="V43" s="128">
        <v>79</v>
      </c>
      <c r="W43" s="446"/>
      <c r="X43" s="469"/>
      <c r="Y43" s="321">
        <v>3.89</v>
      </c>
      <c r="Z43" s="128">
        <v>28</v>
      </c>
      <c r="AA43" s="168">
        <f t="shared" si="1"/>
        <v>398</v>
      </c>
      <c r="AC43" s="166"/>
      <c r="AD43" s="166"/>
      <c r="AF43" s="166"/>
    </row>
    <row r="44" spans="1:32" ht="15" customHeight="1" x14ac:dyDescent="0.25">
      <c r="A44" s="167">
        <v>14</v>
      </c>
      <c r="B44" s="83" t="s">
        <v>41</v>
      </c>
      <c r="C44" s="900"/>
      <c r="D44" s="407"/>
      <c r="E44" s="407">
        <v>3.58</v>
      </c>
      <c r="F44" s="901">
        <v>35</v>
      </c>
      <c r="G44" s="405">
        <v>12</v>
      </c>
      <c r="H44" s="306">
        <v>3.58</v>
      </c>
      <c r="I44" s="407">
        <v>3.52</v>
      </c>
      <c r="J44" s="430">
        <v>49</v>
      </c>
      <c r="K44" s="405">
        <v>7</v>
      </c>
      <c r="L44" s="306">
        <v>3.8571428571428572</v>
      </c>
      <c r="M44" s="407">
        <v>3.86</v>
      </c>
      <c r="N44" s="430">
        <v>26</v>
      </c>
      <c r="O44" s="405">
        <v>10</v>
      </c>
      <c r="P44" s="408">
        <v>3.8</v>
      </c>
      <c r="Q44" s="409">
        <v>3.45</v>
      </c>
      <c r="R44" s="128">
        <v>16</v>
      </c>
      <c r="S44" s="436">
        <v>15</v>
      </c>
      <c r="T44" s="410">
        <v>3.67</v>
      </c>
      <c r="U44" s="317">
        <v>3.09</v>
      </c>
      <c r="V44" s="128">
        <v>4</v>
      </c>
      <c r="W44" s="446"/>
      <c r="X44" s="469"/>
      <c r="Y44" s="321">
        <v>3.89</v>
      </c>
      <c r="Z44" s="128">
        <v>28</v>
      </c>
      <c r="AA44" s="168">
        <f t="shared" si="1"/>
        <v>158</v>
      </c>
      <c r="AC44" s="166"/>
      <c r="AD44" s="166"/>
      <c r="AF44" s="166"/>
    </row>
    <row r="45" spans="1:32" ht="15" customHeight="1" x14ac:dyDescent="0.25">
      <c r="A45" s="167">
        <v>15</v>
      </c>
      <c r="B45" s="84" t="s">
        <v>101</v>
      </c>
      <c r="C45" s="905"/>
      <c r="D45" s="758"/>
      <c r="E45" s="758">
        <v>3.58</v>
      </c>
      <c r="F45" s="906">
        <v>35</v>
      </c>
      <c r="G45" s="405">
        <v>31</v>
      </c>
      <c r="H45" s="306">
        <v>3.03</v>
      </c>
      <c r="I45" s="270">
        <v>3.52</v>
      </c>
      <c r="J45" s="430">
        <v>106</v>
      </c>
      <c r="K45" s="405">
        <v>22</v>
      </c>
      <c r="L45" s="306">
        <v>3.1363636363636362</v>
      </c>
      <c r="M45" s="270">
        <v>3.86</v>
      </c>
      <c r="N45" s="430">
        <v>104</v>
      </c>
      <c r="O45" s="405">
        <v>12</v>
      </c>
      <c r="P45" s="408">
        <v>3.08</v>
      </c>
      <c r="Q45" s="409">
        <v>3.45</v>
      </c>
      <c r="R45" s="128">
        <v>102</v>
      </c>
      <c r="S45" s="436">
        <v>36</v>
      </c>
      <c r="T45" s="410">
        <v>2.61</v>
      </c>
      <c r="U45" s="317">
        <v>3.09</v>
      </c>
      <c r="V45" s="128">
        <v>111</v>
      </c>
      <c r="W45" s="446">
        <v>2</v>
      </c>
      <c r="X45" s="469">
        <v>3.5</v>
      </c>
      <c r="Y45" s="321">
        <v>3.89</v>
      </c>
      <c r="Z45" s="128">
        <v>24</v>
      </c>
      <c r="AA45" s="168">
        <f t="shared" si="1"/>
        <v>482</v>
      </c>
      <c r="AC45" s="166"/>
      <c r="AD45" s="166"/>
      <c r="AF45" s="166"/>
    </row>
    <row r="46" spans="1:32" ht="15" customHeight="1" x14ac:dyDescent="0.25">
      <c r="A46" s="167">
        <v>16</v>
      </c>
      <c r="B46" s="84" t="s">
        <v>102</v>
      </c>
      <c r="C46" s="905"/>
      <c r="D46" s="758"/>
      <c r="E46" s="758">
        <v>3.58</v>
      </c>
      <c r="F46" s="906">
        <v>35</v>
      </c>
      <c r="G46" s="405">
        <v>13</v>
      </c>
      <c r="H46" s="306">
        <v>2.92</v>
      </c>
      <c r="I46" s="270">
        <v>3.52</v>
      </c>
      <c r="J46" s="430">
        <v>111</v>
      </c>
      <c r="K46" s="405">
        <v>7</v>
      </c>
      <c r="L46" s="306">
        <v>3.1428571428571428</v>
      </c>
      <c r="M46" s="270">
        <v>3.86</v>
      </c>
      <c r="N46" s="430">
        <v>105</v>
      </c>
      <c r="O46" s="405">
        <v>2</v>
      </c>
      <c r="P46" s="408">
        <v>3</v>
      </c>
      <c r="Q46" s="409">
        <v>3.45</v>
      </c>
      <c r="R46" s="128">
        <v>110</v>
      </c>
      <c r="S46" s="436">
        <v>1</v>
      </c>
      <c r="T46" s="410">
        <v>3</v>
      </c>
      <c r="U46" s="317">
        <v>3.09</v>
      </c>
      <c r="V46" s="128">
        <v>73</v>
      </c>
      <c r="W46" s="446"/>
      <c r="X46" s="469"/>
      <c r="Y46" s="321">
        <v>3.89</v>
      </c>
      <c r="Z46" s="128">
        <v>28</v>
      </c>
      <c r="AA46" s="168">
        <f t="shared" si="1"/>
        <v>462</v>
      </c>
      <c r="AC46" s="166"/>
      <c r="AD46" s="166"/>
      <c r="AF46" s="166"/>
    </row>
    <row r="47" spans="1:32" ht="15" customHeight="1" x14ac:dyDescent="0.25">
      <c r="A47" s="167">
        <v>17</v>
      </c>
      <c r="B47" s="84" t="s">
        <v>40</v>
      </c>
      <c r="C47" s="905"/>
      <c r="D47" s="758"/>
      <c r="E47" s="758">
        <v>3.58</v>
      </c>
      <c r="F47" s="906">
        <v>35</v>
      </c>
      <c r="G47" s="405">
        <v>9</v>
      </c>
      <c r="H47" s="306">
        <v>3.44</v>
      </c>
      <c r="I47" s="270">
        <v>3.52</v>
      </c>
      <c r="J47" s="430">
        <v>72</v>
      </c>
      <c r="K47" s="405">
        <v>12</v>
      </c>
      <c r="L47" s="306">
        <v>3.6666666666666665</v>
      </c>
      <c r="M47" s="270">
        <v>3.86</v>
      </c>
      <c r="N47" s="430">
        <v>45</v>
      </c>
      <c r="O47" s="405">
        <v>4</v>
      </c>
      <c r="P47" s="408">
        <v>3.75</v>
      </c>
      <c r="Q47" s="409">
        <v>3.45</v>
      </c>
      <c r="R47" s="128">
        <v>20</v>
      </c>
      <c r="S47" s="436">
        <v>6</v>
      </c>
      <c r="T47" s="410">
        <v>3</v>
      </c>
      <c r="U47" s="317">
        <v>3.09</v>
      </c>
      <c r="V47" s="128">
        <v>70</v>
      </c>
      <c r="W47" s="446"/>
      <c r="X47" s="469"/>
      <c r="Y47" s="321">
        <v>3.89</v>
      </c>
      <c r="Z47" s="128">
        <v>28</v>
      </c>
      <c r="AA47" s="168">
        <f t="shared" si="1"/>
        <v>270</v>
      </c>
      <c r="AC47" s="166"/>
      <c r="AD47" s="166"/>
      <c r="AF47" s="166"/>
    </row>
    <row r="48" spans="1:32" ht="15" customHeight="1" x14ac:dyDescent="0.25">
      <c r="A48" s="167">
        <v>18</v>
      </c>
      <c r="B48" s="83" t="s">
        <v>39</v>
      </c>
      <c r="C48" s="900"/>
      <c r="D48" s="407"/>
      <c r="E48" s="407">
        <v>3.58</v>
      </c>
      <c r="F48" s="901">
        <v>35</v>
      </c>
      <c r="G48" s="405">
        <v>36</v>
      </c>
      <c r="H48" s="306">
        <v>3.03</v>
      </c>
      <c r="I48" s="407">
        <v>3.52</v>
      </c>
      <c r="J48" s="430">
        <v>105</v>
      </c>
      <c r="K48" s="405">
        <v>13</v>
      </c>
      <c r="L48" s="306">
        <v>3.3076923076923075</v>
      </c>
      <c r="M48" s="407">
        <v>3.86</v>
      </c>
      <c r="N48" s="430">
        <v>89</v>
      </c>
      <c r="O48" s="405">
        <v>6</v>
      </c>
      <c r="P48" s="408">
        <v>3.33</v>
      </c>
      <c r="Q48" s="409">
        <v>3.45</v>
      </c>
      <c r="R48" s="128">
        <v>76</v>
      </c>
      <c r="S48" s="436">
        <v>12</v>
      </c>
      <c r="T48" s="410">
        <v>2.67</v>
      </c>
      <c r="U48" s="317">
        <v>3.09</v>
      </c>
      <c r="V48" s="128">
        <v>108</v>
      </c>
      <c r="W48" s="446"/>
      <c r="X48" s="469"/>
      <c r="Y48" s="321">
        <v>3.89</v>
      </c>
      <c r="Z48" s="128">
        <v>28</v>
      </c>
      <c r="AA48" s="168">
        <f t="shared" si="1"/>
        <v>441</v>
      </c>
      <c r="AC48" s="166"/>
      <c r="AD48" s="166"/>
      <c r="AF48" s="166"/>
    </row>
    <row r="49" spans="1:32" ht="15" customHeight="1" thickBot="1" x14ac:dyDescent="0.3">
      <c r="A49" s="180">
        <v>19</v>
      </c>
      <c r="B49" s="84" t="s">
        <v>38</v>
      </c>
      <c r="C49" s="905"/>
      <c r="D49" s="758"/>
      <c r="E49" s="758">
        <v>3.58</v>
      </c>
      <c r="F49" s="906">
        <v>35</v>
      </c>
      <c r="G49" s="405">
        <v>7</v>
      </c>
      <c r="H49" s="306">
        <v>3.29</v>
      </c>
      <c r="I49" s="270">
        <v>3.52</v>
      </c>
      <c r="J49" s="430">
        <v>89</v>
      </c>
      <c r="K49" s="405">
        <v>16</v>
      </c>
      <c r="L49" s="306">
        <v>3.625</v>
      </c>
      <c r="M49" s="270">
        <v>3.86</v>
      </c>
      <c r="N49" s="430">
        <v>49</v>
      </c>
      <c r="O49" s="405">
        <v>5</v>
      </c>
      <c r="P49" s="408">
        <v>3.4</v>
      </c>
      <c r="Q49" s="409">
        <v>3.45</v>
      </c>
      <c r="R49" s="128">
        <v>61</v>
      </c>
      <c r="S49" s="436">
        <v>20</v>
      </c>
      <c r="T49" s="410">
        <v>3.35</v>
      </c>
      <c r="U49" s="317">
        <v>3.09</v>
      </c>
      <c r="V49" s="128">
        <v>25</v>
      </c>
      <c r="W49" s="446"/>
      <c r="X49" s="469"/>
      <c r="Y49" s="321">
        <v>3.89</v>
      </c>
      <c r="Z49" s="128">
        <v>28</v>
      </c>
      <c r="AA49" s="390">
        <f t="shared" si="1"/>
        <v>287</v>
      </c>
      <c r="AC49" s="166"/>
      <c r="AD49" s="166"/>
      <c r="AF49" s="166"/>
    </row>
    <row r="50" spans="1:32" ht="15" customHeight="1" thickBot="1" x14ac:dyDescent="0.3">
      <c r="A50" s="391"/>
      <c r="B50" s="392" t="s">
        <v>143</v>
      </c>
      <c r="C50" s="393">
        <f>SUM(C51:C69)</f>
        <v>186</v>
      </c>
      <c r="D50" s="454">
        <f>AVERAGE(D51:D69)</f>
        <v>3.1746249999999998</v>
      </c>
      <c r="E50" s="196">
        <v>3.58</v>
      </c>
      <c r="F50" s="560"/>
      <c r="G50" s="393">
        <f>SUM(G51:G69)</f>
        <v>282</v>
      </c>
      <c r="H50" s="454">
        <f>AVERAGE(H51:H69)</f>
        <v>3.6863157894736847</v>
      </c>
      <c r="I50" s="197">
        <v>3.52</v>
      </c>
      <c r="J50" s="560"/>
      <c r="K50" s="393">
        <f>SUM(K51:K69)</f>
        <v>263</v>
      </c>
      <c r="L50" s="454">
        <f>AVERAGE(L51:L69)</f>
        <v>3.6318629152065682</v>
      </c>
      <c r="M50" s="420">
        <v>3.86</v>
      </c>
      <c r="N50" s="388"/>
      <c r="O50" s="379">
        <f>SUM(O51:O69)</f>
        <v>283</v>
      </c>
      <c r="P50" s="382">
        <f>AVERAGE(P51:P69)</f>
        <v>3.5172222222222218</v>
      </c>
      <c r="Q50" s="380">
        <v>3.45</v>
      </c>
      <c r="R50" s="383"/>
      <c r="S50" s="437">
        <f>SUM(S51:S69)</f>
        <v>345</v>
      </c>
      <c r="T50" s="384">
        <f>AVERAGE(T51:T69)</f>
        <v>3.1315789473684212</v>
      </c>
      <c r="U50" s="385">
        <v>3.09</v>
      </c>
      <c r="V50" s="438"/>
      <c r="W50" s="386">
        <f>SUM(W51:W69)</f>
        <v>43</v>
      </c>
      <c r="X50" s="387">
        <f>AVERAGE(X51:X69)</f>
        <v>3.8624999999999998</v>
      </c>
      <c r="Y50" s="418">
        <v>3.89</v>
      </c>
      <c r="Z50" s="388"/>
      <c r="AA50" s="389"/>
      <c r="AC50" s="166"/>
      <c r="AD50" s="166"/>
      <c r="AF50" s="166"/>
    </row>
    <row r="51" spans="1:32" ht="15" customHeight="1" x14ac:dyDescent="0.25">
      <c r="A51" s="173">
        <v>1</v>
      </c>
      <c r="B51" s="88" t="s">
        <v>29</v>
      </c>
      <c r="C51" s="908">
        <v>80</v>
      </c>
      <c r="D51" s="918">
        <v>3.3875000000000002</v>
      </c>
      <c r="E51" s="571">
        <v>3.58</v>
      </c>
      <c r="F51" s="909">
        <v>8</v>
      </c>
      <c r="G51" s="405">
        <v>21</v>
      </c>
      <c r="H51" s="315">
        <v>3.57</v>
      </c>
      <c r="I51" s="571">
        <v>3.52</v>
      </c>
      <c r="J51" s="430">
        <v>50</v>
      </c>
      <c r="K51" s="405">
        <v>25</v>
      </c>
      <c r="L51" s="315">
        <v>3.44</v>
      </c>
      <c r="M51" s="571">
        <v>3.86</v>
      </c>
      <c r="N51" s="430">
        <v>73</v>
      </c>
      <c r="O51" s="405">
        <v>26</v>
      </c>
      <c r="P51" s="408">
        <v>3.38</v>
      </c>
      <c r="Q51" s="409">
        <v>3.45</v>
      </c>
      <c r="R51" s="128">
        <v>64</v>
      </c>
      <c r="S51" s="440">
        <v>26</v>
      </c>
      <c r="T51" s="410">
        <v>3.15</v>
      </c>
      <c r="U51" s="317">
        <v>3.09</v>
      </c>
      <c r="V51" s="128">
        <v>51</v>
      </c>
      <c r="W51" s="445">
        <v>3</v>
      </c>
      <c r="X51" s="469">
        <v>3.7</v>
      </c>
      <c r="Y51" s="321">
        <v>3.89</v>
      </c>
      <c r="Z51" s="128">
        <v>19</v>
      </c>
      <c r="AA51" s="170">
        <f t="shared" si="1"/>
        <v>265</v>
      </c>
      <c r="AC51" s="166"/>
      <c r="AD51" s="166"/>
      <c r="AF51" s="166"/>
    </row>
    <row r="52" spans="1:32" ht="15" customHeight="1" x14ac:dyDescent="0.25">
      <c r="A52" s="167">
        <v>2</v>
      </c>
      <c r="B52" s="83" t="s">
        <v>151</v>
      </c>
      <c r="C52" s="900">
        <v>18</v>
      </c>
      <c r="D52" s="904">
        <v>3.3336999999999999</v>
      </c>
      <c r="E52" s="407">
        <v>3.58</v>
      </c>
      <c r="F52" s="901">
        <v>12</v>
      </c>
      <c r="G52" s="405">
        <v>2</v>
      </c>
      <c r="H52" s="315">
        <v>3.5</v>
      </c>
      <c r="I52" s="407">
        <v>3.52</v>
      </c>
      <c r="J52" s="430">
        <v>67</v>
      </c>
      <c r="K52" s="405">
        <v>1</v>
      </c>
      <c r="L52" s="315">
        <v>3</v>
      </c>
      <c r="M52" s="407">
        <v>3.86</v>
      </c>
      <c r="N52" s="430">
        <v>111</v>
      </c>
      <c r="O52" s="405"/>
      <c r="P52" s="408"/>
      <c r="Q52" s="409">
        <v>3.45</v>
      </c>
      <c r="R52" s="128">
        <v>116</v>
      </c>
      <c r="S52" s="436">
        <v>4</v>
      </c>
      <c r="T52" s="410">
        <v>3</v>
      </c>
      <c r="U52" s="317">
        <v>3.09</v>
      </c>
      <c r="V52" s="128">
        <v>71</v>
      </c>
      <c r="W52" s="445"/>
      <c r="X52" s="469"/>
      <c r="Y52" s="321">
        <v>3.89</v>
      </c>
      <c r="Z52" s="128">
        <v>28</v>
      </c>
      <c r="AA52" s="168">
        <f t="shared" si="1"/>
        <v>405</v>
      </c>
      <c r="AC52" s="166"/>
      <c r="AD52" s="166"/>
      <c r="AF52" s="166"/>
    </row>
    <row r="53" spans="1:32" ht="15" customHeight="1" x14ac:dyDescent="0.25">
      <c r="A53" s="167">
        <v>3</v>
      </c>
      <c r="B53" s="83" t="s">
        <v>33</v>
      </c>
      <c r="C53" s="900">
        <v>44</v>
      </c>
      <c r="D53" s="904">
        <v>3.1364000000000001</v>
      </c>
      <c r="E53" s="407">
        <v>3.58</v>
      </c>
      <c r="F53" s="901">
        <v>20</v>
      </c>
      <c r="G53" s="405">
        <v>14</v>
      </c>
      <c r="H53" s="315">
        <v>3.14</v>
      </c>
      <c r="I53" s="407">
        <v>3.52</v>
      </c>
      <c r="J53" s="430">
        <v>100</v>
      </c>
      <c r="K53" s="405">
        <v>6</v>
      </c>
      <c r="L53" s="315">
        <v>3.5</v>
      </c>
      <c r="M53" s="407">
        <v>3.86</v>
      </c>
      <c r="N53" s="430">
        <v>69</v>
      </c>
      <c r="O53" s="405">
        <v>6</v>
      </c>
      <c r="P53" s="408">
        <v>3.17</v>
      </c>
      <c r="Q53" s="409">
        <v>3.45</v>
      </c>
      <c r="R53" s="128">
        <v>93</v>
      </c>
      <c r="S53" s="436">
        <v>29</v>
      </c>
      <c r="T53" s="410">
        <v>2.79</v>
      </c>
      <c r="U53" s="317">
        <v>3.09</v>
      </c>
      <c r="V53" s="128">
        <v>98</v>
      </c>
      <c r="W53" s="445"/>
      <c r="X53" s="469"/>
      <c r="Y53" s="321">
        <v>3.89</v>
      </c>
      <c r="Z53" s="128">
        <v>28</v>
      </c>
      <c r="AA53" s="168">
        <f t="shared" si="1"/>
        <v>408</v>
      </c>
      <c r="AC53" s="166"/>
      <c r="AD53" s="166"/>
      <c r="AF53" s="166"/>
    </row>
    <row r="54" spans="1:32" ht="15" customHeight="1" x14ac:dyDescent="0.25">
      <c r="A54" s="167">
        <v>4</v>
      </c>
      <c r="B54" s="88" t="s">
        <v>106</v>
      </c>
      <c r="C54" s="908">
        <v>44</v>
      </c>
      <c r="D54" s="918">
        <v>2.8409000000000004</v>
      </c>
      <c r="E54" s="571">
        <v>3.58</v>
      </c>
      <c r="F54" s="909">
        <v>28</v>
      </c>
      <c r="G54" s="405">
        <v>12</v>
      </c>
      <c r="H54" s="315">
        <v>3.33</v>
      </c>
      <c r="I54" s="571">
        <v>3.52</v>
      </c>
      <c r="J54" s="430">
        <v>84</v>
      </c>
      <c r="K54" s="405">
        <v>13</v>
      </c>
      <c r="L54" s="315">
        <v>3.7692307692307692</v>
      </c>
      <c r="M54" s="571">
        <v>3.86</v>
      </c>
      <c r="N54" s="430">
        <v>35</v>
      </c>
      <c r="O54" s="405">
        <v>6</v>
      </c>
      <c r="P54" s="408">
        <v>3.5</v>
      </c>
      <c r="Q54" s="409">
        <v>3.45</v>
      </c>
      <c r="R54" s="128">
        <v>43</v>
      </c>
      <c r="S54" s="436">
        <v>23</v>
      </c>
      <c r="T54" s="410">
        <v>2.96</v>
      </c>
      <c r="U54" s="317">
        <v>3.09</v>
      </c>
      <c r="V54" s="128">
        <v>76</v>
      </c>
      <c r="W54" s="445"/>
      <c r="X54" s="469"/>
      <c r="Y54" s="321">
        <v>3.89</v>
      </c>
      <c r="Z54" s="128">
        <v>28</v>
      </c>
      <c r="AA54" s="168">
        <f t="shared" si="1"/>
        <v>294</v>
      </c>
      <c r="AC54" s="166"/>
      <c r="AD54" s="166"/>
      <c r="AF54" s="166"/>
    </row>
    <row r="55" spans="1:32" ht="15" customHeight="1" x14ac:dyDescent="0.25">
      <c r="A55" s="167">
        <v>5</v>
      </c>
      <c r="B55" s="83" t="s">
        <v>104</v>
      </c>
      <c r="C55" s="900"/>
      <c r="D55" s="407"/>
      <c r="E55" s="407">
        <v>3.58</v>
      </c>
      <c r="F55" s="901">
        <v>35</v>
      </c>
      <c r="G55" s="405">
        <v>27</v>
      </c>
      <c r="H55" s="315">
        <v>3.89</v>
      </c>
      <c r="I55" s="407">
        <v>3.52</v>
      </c>
      <c r="J55" s="430">
        <v>12</v>
      </c>
      <c r="K55" s="405">
        <v>39</v>
      </c>
      <c r="L55" s="315">
        <v>3.8717948717948718</v>
      </c>
      <c r="M55" s="407">
        <v>3.86</v>
      </c>
      <c r="N55" s="430">
        <v>22</v>
      </c>
      <c r="O55" s="405">
        <v>42</v>
      </c>
      <c r="P55" s="408">
        <v>3.76</v>
      </c>
      <c r="Q55" s="409">
        <v>3.45</v>
      </c>
      <c r="R55" s="128">
        <v>19</v>
      </c>
      <c r="S55" s="436">
        <v>55</v>
      </c>
      <c r="T55" s="410">
        <v>3.33</v>
      </c>
      <c r="U55" s="317">
        <v>3.09</v>
      </c>
      <c r="V55" s="128">
        <v>26</v>
      </c>
      <c r="W55" s="445">
        <v>11</v>
      </c>
      <c r="X55" s="469">
        <v>4</v>
      </c>
      <c r="Y55" s="321">
        <v>3.89</v>
      </c>
      <c r="Z55" s="128">
        <v>5</v>
      </c>
      <c r="AA55" s="168">
        <f t="shared" si="1"/>
        <v>119</v>
      </c>
      <c r="AC55" s="166"/>
      <c r="AD55" s="166"/>
      <c r="AF55" s="166"/>
    </row>
    <row r="56" spans="1:32" ht="15" customHeight="1" x14ac:dyDescent="0.25">
      <c r="A56" s="167">
        <v>6</v>
      </c>
      <c r="B56" s="87" t="s">
        <v>107</v>
      </c>
      <c r="C56" s="910"/>
      <c r="D56" s="574"/>
      <c r="E56" s="574">
        <v>3.58</v>
      </c>
      <c r="F56" s="911">
        <v>35</v>
      </c>
      <c r="G56" s="405">
        <v>15</v>
      </c>
      <c r="H56" s="315">
        <v>3.53</v>
      </c>
      <c r="I56" s="574">
        <v>3.52</v>
      </c>
      <c r="J56" s="430">
        <v>54</v>
      </c>
      <c r="K56" s="405">
        <v>20</v>
      </c>
      <c r="L56" s="315">
        <v>3.9</v>
      </c>
      <c r="M56" s="574">
        <v>3.86</v>
      </c>
      <c r="N56" s="430">
        <v>19</v>
      </c>
      <c r="O56" s="405">
        <v>22</v>
      </c>
      <c r="P56" s="408">
        <v>3.82</v>
      </c>
      <c r="Q56" s="409">
        <v>3.45</v>
      </c>
      <c r="R56" s="128">
        <v>15</v>
      </c>
      <c r="S56" s="436">
        <v>11</v>
      </c>
      <c r="T56" s="410">
        <v>2.82</v>
      </c>
      <c r="U56" s="317">
        <v>3.09</v>
      </c>
      <c r="V56" s="128">
        <v>96</v>
      </c>
      <c r="W56" s="445">
        <v>9</v>
      </c>
      <c r="X56" s="469">
        <v>4</v>
      </c>
      <c r="Y56" s="321">
        <v>3.89</v>
      </c>
      <c r="Z56" s="128">
        <v>6</v>
      </c>
      <c r="AA56" s="168">
        <f t="shared" si="1"/>
        <v>225</v>
      </c>
      <c r="AC56" s="166"/>
      <c r="AD56" s="166"/>
      <c r="AF56" s="166"/>
    </row>
    <row r="57" spans="1:32" ht="15" customHeight="1" x14ac:dyDescent="0.25">
      <c r="A57" s="167">
        <v>7</v>
      </c>
      <c r="B57" s="83" t="s">
        <v>105</v>
      </c>
      <c r="C57" s="900"/>
      <c r="D57" s="407"/>
      <c r="E57" s="407">
        <v>3.58</v>
      </c>
      <c r="F57" s="901">
        <v>35</v>
      </c>
      <c r="G57" s="405">
        <v>33</v>
      </c>
      <c r="H57" s="315">
        <v>3.73</v>
      </c>
      <c r="I57" s="407">
        <v>3.52</v>
      </c>
      <c r="J57" s="430">
        <v>29</v>
      </c>
      <c r="K57" s="405">
        <v>34</v>
      </c>
      <c r="L57" s="315">
        <v>3.8529411764705883</v>
      </c>
      <c r="M57" s="407">
        <v>3.86</v>
      </c>
      <c r="N57" s="430">
        <v>28</v>
      </c>
      <c r="O57" s="405">
        <v>42</v>
      </c>
      <c r="P57" s="408">
        <v>3.67</v>
      </c>
      <c r="Q57" s="409">
        <v>3.45</v>
      </c>
      <c r="R57" s="128">
        <v>27</v>
      </c>
      <c r="S57" s="436">
        <v>29</v>
      </c>
      <c r="T57" s="410">
        <v>3.41</v>
      </c>
      <c r="U57" s="317">
        <v>3.09</v>
      </c>
      <c r="V57" s="128">
        <v>16</v>
      </c>
      <c r="W57" s="445"/>
      <c r="X57" s="469"/>
      <c r="Y57" s="321">
        <v>3.89</v>
      </c>
      <c r="Z57" s="128">
        <v>28</v>
      </c>
      <c r="AA57" s="168">
        <f t="shared" si="1"/>
        <v>163</v>
      </c>
      <c r="AC57" s="166"/>
      <c r="AD57" s="166"/>
      <c r="AF57" s="166"/>
    </row>
    <row r="58" spans="1:32" ht="15" customHeight="1" x14ac:dyDescent="0.25">
      <c r="A58" s="167">
        <v>8</v>
      </c>
      <c r="B58" s="83" t="s">
        <v>169</v>
      </c>
      <c r="C58" s="900"/>
      <c r="D58" s="407"/>
      <c r="E58" s="407">
        <v>3.58</v>
      </c>
      <c r="F58" s="901">
        <v>35</v>
      </c>
      <c r="G58" s="405">
        <v>9</v>
      </c>
      <c r="H58" s="315">
        <v>4</v>
      </c>
      <c r="I58" s="407">
        <v>3.52</v>
      </c>
      <c r="J58" s="430">
        <v>7</v>
      </c>
      <c r="K58" s="405">
        <v>8</v>
      </c>
      <c r="L58" s="315">
        <v>3.625</v>
      </c>
      <c r="M58" s="407">
        <v>3.86</v>
      </c>
      <c r="N58" s="430">
        <v>52</v>
      </c>
      <c r="O58" s="405">
        <v>4</v>
      </c>
      <c r="P58" s="408">
        <v>4.25</v>
      </c>
      <c r="Q58" s="409">
        <v>3.45</v>
      </c>
      <c r="R58" s="128">
        <v>1</v>
      </c>
      <c r="S58" s="436">
        <v>6</v>
      </c>
      <c r="T58" s="410">
        <v>3.67</v>
      </c>
      <c r="U58" s="317">
        <v>3.09</v>
      </c>
      <c r="V58" s="128">
        <v>5</v>
      </c>
      <c r="W58" s="445">
        <v>5</v>
      </c>
      <c r="X58" s="469">
        <v>3.6</v>
      </c>
      <c r="Y58" s="321">
        <v>3.89</v>
      </c>
      <c r="Z58" s="128">
        <v>22</v>
      </c>
      <c r="AA58" s="168">
        <f t="shared" si="1"/>
        <v>122</v>
      </c>
      <c r="AC58" s="166"/>
      <c r="AD58" s="166"/>
      <c r="AF58" s="166"/>
    </row>
    <row r="59" spans="1:32" ht="15" customHeight="1" x14ac:dyDescent="0.25">
      <c r="A59" s="167">
        <v>9</v>
      </c>
      <c r="B59" s="83" t="s">
        <v>34</v>
      </c>
      <c r="C59" s="900"/>
      <c r="D59" s="407"/>
      <c r="E59" s="407">
        <v>3.58</v>
      </c>
      <c r="F59" s="901">
        <v>35</v>
      </c>
      <c r="G59" s="405">
        <v>34</v>
      </c>
      <c r="H59" s="315">
        <v>3.59</v>
      </c>
      <c r="I59" s="407">
        <v>3.52</v>
      </c>
      <c r="J59" s="430">
        <v>46</v>
      </c>
      <c r="K59" s="405">
        <v>21</v>
      </c>
      <c r="L59" s="315">
        <v>3.9523809523809526</v>
      </c>
      <c r="M59" s="407">
        <v>3.86</v>
      </c>
      <c r="N59" s="430">
        <v>15</v>
      </c>
      <c r="O59" s="405">
        <v>26</v>
      </c>
      <c r="P59" s="408">
        <v>3.92</v>
      </c>
      <c r="Q59" s="409">
        <v>3.45</v>
      </c>
      <c r="R59" s="128">
        <v>10</v>
      </c>
      <c r="S59" s="436">
        <v>22</v>
      </c>
      <c r="T59" s="410">
        <v>3.14</v>
      </c>
      <c r="U59" s="317">
        <v>3.09</v>
      </c>
      <c r="V59" s="128">
        <v>52</v>
      </c>
      <c r="W59" s="445"/>
      <c r="X59" s="469"/>
      <c r="Y59" s="321">
        <v>3.89</v>
      </c>
      <c r="Z59" s="128">
        <v>28</v>
      </c>
      <c r="AA59" s="168">
        <f t="shared" si="1"/>
        <v>186</v>
      </c>
      <c r="AC59" s="166"/>
      <c r="AD59" s="166"/>
      <c r="AF59" s="166"/>
    </row>
    <row r="60" spans="1:32" ht="15" customHeight="1" x14ac:dyDescent="0.25">
      <c r="A60" s="167">
        <v>10</v>
      </c>
      <c r="B60" s="88" t="s">
        <v>35</v>
      </c>
      <c r="C60" s="908"/>
      <c r="D60" s="571"/>
      <c r="E60" s="571">
        <v>3.58</v>
      </c>
      <c r="F60" s="909">
        <v>35</v>
      </c>
      <c r="G60" s="405">
        <v>23</v>
      </c>
      <c r="H60" s="315">
        <v>3.87</v>
      </c>
      <c r="I60" s="571">
        <v>3.52</v>
      </c>
      <c r="J60" s="430">
        <v>17</v>
      </c>
      <c r="K60" s="405">
        <v>21</v>
      </c>
      <c r="L60" s="315">
        <v>3.6190476190476191</v>
      </c>
      <c r="M60" s="571">
        <v>3.86</v>
      </c>
      <c r="N60" s="430">
        <v>53</v>
      </c>
      <c r="O60" s="405">
        <v>20</v>
      </c>
      <c r="P60" s="408">
        <v>3.35</v>
      </c>
      <c r="Q60" s="409">
        <v>3.45</v>
      </c>
      <c r="R60" s="128">
        <v>70</v>
      </c>
      <c r="S60" s="441">
        <v>18</v>
      </c>
      <c r="T60" s="410">
        <v>2.89</v>
      </c>
      <c r="U60" s="317">
        <v>3.09</v>
      </c>
      <c r="V60" s="128">
        <v>86</v>
      </c>
      <c r="W60" s="445"/>
      <c r="X60" s="469"/>
      <c r="Y60" s="321">
        <v>3.89</v>
      </c>
      <c r="Z60" s="128">
        <v>28</v>
      </c>
      <c r="AA60" s="168">
        <f t="shared" si="1"/>
        <v>289</v>
      </c>
      <c r="AC60" s="166"/>
      <c r="AD60" s="166"/>
      <c r="AF60" s="166"/>
    </row>
    <row r="61" spans="1:32" ht="15" customHeight="1" x14ac:dyDescent="0.25">
      <c r="A61" s="167">
        <v>11</v>
      </c>
      <c r="B61" s="88" t="s">
        <v>36</v>
      </c>
      <c r="C61" s="908"/>
      <c r="D61" s="571"/>
      <c r="E61" s="571">
        <v>3.58</v>
      </c>
      <c r="F61" s="909">
        <v>35</v>
      </c>
      <c r="G61" s="405">
        <v>30</v>
      </c>
      <c r="H61" s="315">
        <v>3.43</v>
      </c>
      <c r="I61" s="571">
        <v>3.52</v>
      </c>
      <c r="J61" s="430">
        <v>74</v>
      </c>
      <c r="K61" s="405">
        <v>15</v>
      </c>
      <c r="L61" s="315">
        <v>3.2666666666666666</v>
      </c>
      <c r="M61" s="571">
        <v>3.86</v>
      </c>
      <c r="N61" s="430">
        <v>93</v>
      </c>
      <c r="O61" s="405">
        <v>16</v>
      </c>
      <c r="P61" s="408">
        <v>3.44</v>
      </c>
      <c r="Q61" s="409">
        <v>3.45</v>
      </c>
      <c r="R61" s="128">
        <v>54</v>
      </c>
      <c r="S61" s="436">
        <v>19</v>
      </c>
      <c r="T61" s="410">
        <v>3.26</v>
      </c>
      <c r="U61" s="317">
        <v>3.09</v>
      </c>
      <c r="V61" s="128">
        <v>33</v>
      </c>
      <c r="W61" s="445"/>
      <c r="X61" s="469"/>
      <c r="Y61" s="321">
        <v>3.89</v>
      </c>
      <c r="Z61" s="128">
        <v>28</v>
      </c>
      <c r="AA61" s="168">
        <f t="shared" si="1"/>
        <v>317</v>
      </c>
      <c r="AC61" s="166"/>
      <c r="AD61" s="166"/>
      <c r="AF61" s="166"/>
    </row>
    <row r="62" spans="1:32" ht="15" customHeight="1" x14ac:dyDescent="0.25">
      <c r="A62" s="167">
        <v>12</v>
      </c>
      <c r="B62" s="320" t="s">
        <v>32</v>
      </c>
      <c r="C62" s="912"/>
      <c r="D62" s="573"/>
      <c r="E62" s="573">
        <v>3.58</v>
      </c>
      <c r="F62" s="913">
        <v>35</v>
      </c>
      <c r="G62" s="405">
        <v>8</v>
      </c>
      <c r="H62" s="315">
        <v>3</v>
      </c>
      <c r="I62" s="573">
        <v>3.52</v>
      </c>
      <c r="J62" s="430">
        <v>107</v>
      </c>
      <c r="K62" s="405">
        <v>11</v>
      </c>
      <c r="L62" s="315">
        <v>3</v>
      </c>
      <c r="M62" s="571">
        <v>3.86</v>
      </c>
      <c r="N62" s="430">
        <v>107</v>
      </c>
      <c r="O62" s="405">
        <v>12</v>
      </c>
      <c r="P62" s="408">
        <v>2.83</v>
      </c>
      <c r="Q62" s="409">
        <v>3.45</v>
      </c>
      <c r="R62" s="435">
        <v>115</v>
      </c>
      <c r="S62" s="436">
        <v>15</v>
      </c>
      <c r="T62" s="410">
        <v>3.33</v>
      </c>
      <c r="U62" s="317">
        <v>3.09</v>
      </c>
      <c r="V62" s="128">
        <v>27</v>
      </c>
      <c r="W62" s="445"/>
      <c r="X62" s="469"/>
      <c r="Y62" s="321">
        <v>3.89</v>
      </c>
      <c r="Z62" s="128">
        <v>28</v>
      </c>
      <c r="AA62" s="168">
        <f t="shared" si="1"/>
        <v>419</v>
      </c>
      <c r="AC62" s="166"/>
      <c r="AD62" s="166"/>
      <c r="AF62" s="166"/>
    </row>
    <row r="63" spans="1:32" ht="15" customHeight="1" x14ac:dyDescent="0.25">
      <c r="A63" s="167">
        <v>13</v>
      </c>
      <c r="B63" s="87" t="s">
        <v>58</v>
      </c>
      <c r="C63" s="910"/>
      <c r="D63" s="574"/>
      <c r="E63" s="574">
        <v>3.58</v>
      </c>
      <c r="F63" s="911">
        <v>35</v>
      </c>
      <c r="G63" s="405">
        <v>8</v>
      </c>
      <c r="H63" s="315">
        <v>3.5</v>
      </c>
      <c r="I63" s="574">
        <v>3.52</v>
      </c>
      <c r="J63" s="430">
        <v>63</v>
      </c>
      <c r="K63" s="405">
        <v>1</v>
      </c>
      <c r="L63" s="315">
        <v>3</v>
      </c>
      <c r="M63" s="574">
        <v>3.86</v>
      </c>
      <c r="N63" s="430">
        <v>112</v>
      </c>
      <c r="O63" s="405">
        <v>3</v>
      </c>
      <c r="P63" s="408">
        <v>3</v>
      </c>
      <c r="Q63" s="409">
        <v>3.45</v>
      </c>
      <c r="R63" s="128">
        <v>109</v>
      </c>
      <c r="S63" s="436">
        <v>6</v>
      </c>
      <c r="T63" s="410">
        <v>2.83</v>
      </c>
      <c r="U63" s="317">
        <v>3.09</v>
      </c>
      <c r="V63" s="128">
        <v>94</v>
      </c>
      <c r="W63" s="445"/>
      <c r="X63" s="469"/>
      <c r="Y63" s="321">
        <v>3.89</v>
      </c>
      <c r="Z63" s="128">
        <v>28</v>
      </c>
      <c r="AA63" s="168">
        <f t="shared" si="1"/>
        <v>441</v>
      </c>
      <c r="AC63" s="166"/>
      <c r="AD63" s="166"/>
      <c r="AF63" s="166"/>
    </row>
    <row r="64" spans="1:32" ht="15" customHeight="1" x14ac:dyDescent="0.25">
      <c r="A64" s="167">
        <v>14</v>
      </c>
      <c r="B64" s="87" t="s">
        <v>133</v>
      </c>
      <c r="C64" s="910"/>
      <c r="D64" s="574"/>
      <c r="E64" s="574">
        <v>3.58</v>
      </c>
      <c r="F64" s="911">
        <v>35</v>
      </c>
      <c r="G64" s="405">
        <v>16</v>
      </c>
      <c r="H64" s="315">
        <v>3.38</v>
      </c>
      <c r="I64" s="574">
        <v>3.52</v>
      </c>
      <c r="J64" s="430">
        <v>77</v>
      </c>
      <c r="K64" s="405">
        <v>10</v>
      </c>
      <c r="L64" s="315">
        <v>3.5</v>
      </c>
      <c r="M64" s="574">
        <v>3.86</v>
      </c>
      <c r="N64" s="430">
        <v>66</v>
      </c>
      <c r="O64" s="405">
        <v>16</v>
      </c>
      <c r="P64" s="408">
        <v>3.5</v>
      </c>
      <c r="Q64" s="409">
        <v>3.45</v>
      </c>
      <c r="R64" s="128">
        <v>40</v>
      </c>
      <c r="S64" s="436">
        <v>20</v>
      </c>
      <c r="T64" s="410">
        <v>2.9</v>
      </c>
      <c r="U64" s="317">
        <v>3.09</v>
      </c>
      <c r="V64" s="128">
        <v>84</v>
      </c>
      <c r="W64" s="445">
        <v>2</v>
      </c>
      <c r="X64" s="469">
        <v>4</v>
      </c>
      <c r="Y64" s="321">
        <v>3.89</v>
      </c>
      <c r="Z64" s="128">
        <v>9</v>
      </c>
      <c r="AA64" s="168">
        <f t="shared" si="1"/>
        <v>311</v>
      </c>
      <c r="AC64" s="166"/>
      <c r="AD64" s="166"/>
      <c r="AF64" s="166"/>
    </row>
    <row r="65" spans="1:32" ht="15" customHeight="1" x14ac:dyDescent="0.25">
      <c r="A65" s="167">
        <v>15</v>
      </c>
      <c r="B65" s="83" t="s">
        <v>108</v>
      </c>
      <c r="C65" s="900"/>
      <c r="D65" s="407"/>
      <c r="E65" s="407">
        <v>3.58</v>
      </c>
      <c r="F65" s="901">
        <v>35</v>
      </c>
      <c r="G65" s="405">
        <v>2</v>
      </c>
      <c r="H65" s="315">
        <v>5</v>
      </c>
      <c r="I65" s="407">
        <v>3.52</v>
      </c>
      <c r="J65" s="430">
        <v>1</v>
      </c>
      <c r="K65" s="405">
        <v>3</v>
      </c>
      <c r="L65" s="315">
        <v>4.333333333333333</v>
      </c>
      <c r="M65" s="407">
        <v>3.86</v>
      </c>
      <c r="N65" s="430">
        <v>1</v>
      </c>
      <c r="O65" s="405">
        <v>3</v>
      </c>
      <c r="P65" s="408">
        <v>4</v>
      </c>
      <c r="Q65" s="409">
        <v>3.45</v>
      </c>
      <c r="R65" s="128">
        <v>6</v>
      </c>
      <c r="S65" s="436">
        <v>6</v>
      </c>
      <c r="T65" s="410">
        <v>2.67</v>
      </c>
      <c r="U65" s="317">
        <v>3.09</v>
      </c>
      <c r="V65" s="128">
        <v>109</v>
      </c>
      <c r="W65" s="445"/>
      <c r="X65" s="469"/>
      <c r="Y65" s="321">
        <v>3.89</v>
      </c>
      <c r="Z65" s="128">
        <v>28</v>
      </c>
      <c r="AA65" s="168">
        <f t="shared" si="1"/>
        <v>180</v>
      </c>
      <c r="AC65" s="166"/>
      <c r="AD65" s="166"/>
      <c r="AF65" s="166"/>
    </row>
    <row r="66" spans="1:32" ht="15" customHeight="1" x14ac:dyDescent="0.25">
      <c r="A66" s="167">
        <v>16</v>
      </c>
      <c r="B66" s="263" t="s">
        <v>31</v>
      </c>
      <c r="C66" s="914"/>
      <c r="D66" s="575"/>
      <c r="E66" s="575">
        <v>3.58</v>
      </c>
      <c r="F66" s="915">
        <v>35</v>
      </c>
      <c r="G66" s="405">
        <v>8</v>
      </c>
      <c r="H66" s="319">
        <v>3.88</v>
      </c>
      <c r="I66" s="575">
        <v>3.52</v>
      </c>
      <c r="J66" s="430">
        <v>15</v>
      </c>
      <c r="K66" s="405">
        <v>3</v>
      </c>
      <c r="L66" s="319">
        <v>4.333333333333333</v>
      </c>
      <c r="M66" s="576">
        <v>3.86</v>
      </c>
      <c r="N66" s="430">
        <v>2</v>
      </c>
      <c r="O66" s="405">
        <v>6</v>
      </c>
      <c r="P66" s="412">
        <v>3.5</v>
      </c>
      <c r="Q66" s="409">
        <v>3.45</v>
      </c>
      <c r="R66" s="128">
        <v>44</v>
      </c>
      <c r="S66" s="436">
        <v>12</v>
      </c>
      <c r="T66" s="410">
        <v>3.25</v>
      </c>
      <c r="U66" s="317">
        <v>3.09</v>
      </c>
      <c r="V66" s="128">
        <v>34</v>
      </c>
      <c r="W66" s="447">
        <v>2</v>
      </c>
      <c r="X66" s="469">
        <v>4</v>
      </c>
      <c r="Y66" s="321">
        <v>3.89</v>
      </c>
      <c r="Z66" s="128">
        <v>10</v>
      </c>
      <c r="AA66" s="168">
        <f t="shared" si="1"/>
        <v>140</v>
      </c>
      <c r="AC66" s="166"/>
      <c r="AD66" s="166"/>
      <c r="AF66" s="166"/>
    </row>
    <row r="67" spans="1:32" ht="15" customHeight="1" x14ac:dyDescent="0.25">
      <c r="A67" s="167">
        <v>17</v>
      </c>
      <c r="B67" s="83" t="s">
        <v>30</v>
      </c>
      <c r="C67" s="900"/>
      <c r="D67" s="407"/>
      <c r="E67" s="407">
        <v>3.58</v>
      </c>
      <c r="F67" s="901">
        <v>35</v>
      </c>
      <c r="G67" s="405">
        <v>8</v>
      </c>
      <c r="H67" s="315">
        <v>3.5</v>
      </c>
      <c r="I67" s="407">
        <v>3.52</v>
      </c>
      <c r="J67" s="430">
        <v>64</v>
      </c>
      <c r="K67" s="405">
        <v>18</v>
      </c>
      <c r="L67" s="315">
        <v>3.1666666666666665</v>
      </c>
      <c r="M67" s="407">
        <v>3.86</v>
      </c>
      <c r="N67" s="430">
        <v>103</v>
      </c>
      <c r="O67" s="405">
        <v>13</v>
      </c>
      <c r="P67" s="408">
        <v>3.15</v>
      </c>
      <c r="Q67" s="409">
        <v>3.45</v>
      </c>
      <c r="R67" s="128">
        <v>94</v>
      </c>
      <c r="S67" s="436">
        <v>18</v>
      </c>
      <c r="T67" s="410">
        <v>2.89</v>
      </c>
      <c r="U67" s="317">
        <v>3.09</v>
      </c>
      <c r="V67" s="128">
        <v>87</v>
      </c>
      <c r="W67" s="445"/>
      <c r="X67" s="469"/>
      <c r="Y67" s="321">
        <v>3.89</v>
      </c>
      <c r="Z67" s="128">
        <v>28</v>
      </c>
      <c r="AA67" s="168">
        <f t="shared" si="1"/>
        <v>411</v>
      </c>
      <c r="AC67" s="166"/>
      <c r="AD67" s="166"/>
      <c r="AF67" s="166"/>
    </row>
    <row r="68" spans="1:32" ht="15" customHeight="1" x14ac:dyDescent="0.25">
      <c r="A68" s="167">
        <v>18</v>
      </c>
      <c r="B68" s="94" t="s">
        <v>109</v>
      </c>
      <c r="C68" s="916"/>
      <c r="D68" s="572"/>
      <c r="E68" s="572">
        <v>3.58</v>
      </c>
      <c r="F68" s="917">
        <v>35</v>
      </c>
      <c r="G68" s="405">
        <v>2</v>
      </c>
      <c r="H68" s="315">
        <v>4</v>
      </c>
      <c r="I68" s="572">
        <v>3.52</v>
      </c>
      <c r="J68" s="430">
        <v>9</v>
      </c>
      <c r="K68" s="405">
        <v>6</v>
      </c>
      <c r="L68" s="315">
        <v>4</v>
      </c>
      <c r="M68" s="572">
        <v>3.86</v>
      </c>
      <c r="N68" s="430">
        <v>9</v>
      </c>
      <c r="O68" s="405">
        <v>5</v>
      </c>
      <c r="P68" s="408">
        <v>3.4</v>
      </c>
      <c r="Q68" s="409">
        <v>3.45</v>
      </c>
      <c r="R68" s="128">
        <v>63</v>
      </c>
      <c r="S68" s="436">
        <v>8</v>
      </c>
      <c r="T68" s="410">
        <v>3.38</v>
      </c>
      <c r="U68" s="317">
        <v>3.09</v>
      </c>
      <c r="V68" s="128">
        <v>21</v>
      </c>
      <c r="W68" s="445">
        <v>2</v>
      </c>
      <c r="X68" s="469">
        <v>3.5</v>
      </c>
      <c r="Y68" s="321">
        <v>3.89</v>
      </c>
      <c r="Z68" s="128">
        <v>25</v>
      </c>
      <c r="AA68" s="170">
        <f t="shared" si="1"/>
        <v>162</v>
      </c>
      <c r="AC68" s="166"/>
      <c r="AD68" s="166"/>
      <c r="AF68" s="166"/>
    </row>
    <row r="69" spans="1:32" ht="15" customHeight="1" thickBot="1" x14ac:dyDescent="0.3">
      <c r="A69" s="180">
        <v>19</v>
      </c>
      <c r="B69" s="87" t="s">
        <v>142</v>
      </c>
      <c r="C69" s="589"/>
      <c r="D69" s="5"/>
      <c r="E69" s="5">
        <v>3.58</v>
      </c>
      <c r="F69" s="590">
        <v>35</v>
      </c>
      <c r="G69" s="405">
        <v>10</v>
      </c>
      <c r="H69" s="315">
        <v>4.2</v>
      </c>
      <c r="I69" s="574">
        <v>3.52</v>
      </c>
      <c r="J69" s="430">
        <v>5</v>
      </c>
      <c r="K69" s="405">
        <v>8</v>
      </c>
      <c r="L69" s="315">
        <v>3.875</v>
      </c>
      <c r="M69" s="574">
        <v>3.86</v>
      </c>
      <c r="N69" s="430">
        <v>21</v>
      </c>
      <c r="O69" s="405">
        <v>15</v>
      </c>
      <c r="P69" s="408">
        <v>3.67</v>
      </c>
      <c r="Q69" s="409">
        <v>3.45</v>
      </c>
      <c r="R69" s="128">
        <v>29</v>
      </c>
      <c r="S69" s="436">
        <v>18</v>
      </c>
      <c r="T69" s="410">
        <v>3.83</v>
      </c>
      <c r="U69" s="317">
        <v>3.09</v>
      </c>
      <c r="V69" s="128">
        <v>2</v>
      </c>
      <c r="W69" s="445">
        <v>9</v>
      </c>
      <c r="X69" s="469">
        <v>4.0999999999999996</v>
      </c>
      <c r="Y69" s="321">
        <v>3.89</v>
      </c>
      <c r="Z69" s="128">
        <v>4</v>
      </c>
      <c r="AA69" s="390">
        <f t="shared" si="1"/>
        <v>96</v>
      </c>
      <c r="AC69" s="166"/>
      <c r="AD69" s="166"/>
      <c r="AF69" s="166"/>
    </row>
    <row r="70" spans="1:32" ht="15" customHeight="1" thickBot="1" x14ac:dyDescent="0.3">
      <c r="A70" s="391"/>
      <c r="B70" s="394" t="s">
        <v>144</v>
      </c>
      <c r="C70" s="395">
        <f>SUM(C71:C86)</f>
        <v>291</v>
      </c>
      <c r="D70" s="455">
        <f>AVERAGE(D71:D86)</f>
        <v>3.1749999999999998</v>
      </c>
      <c r="E70" s="483">
        <v>3.58</v>
      </c>
      <c r="F70" s="397"/>
      <c r="G70" s="395">
        <f>SUM(G71:G86)</f>
        <v>227</v>
      </c>
      <c r="H70" s="455">
        <f>AVERAGE(H71:H86)</f>
        <v>3.7353333333333341</v>
      </c>
      <c r="I70" s="566">
        <v>3.52</v>
      </c>
      <c r="J70" s="397"/>
      <c r="K70" s="395">
        <f>SUM(K71:K86)</f>
        <v>245</v>
      </c>
      <c r="L70" s="455">
        <f>AVERAGE(L71:L86)</f>
        <v>3.5715965000485124</v>
      </c>
      <c r="M70" s="396">
        <v>3.86</v>
      </c>
      <c r="N70" s="397"/>
      <c r="O70" s="379">
        <f>SUM(O71:O86)</f>
        <v>276</v>
      </c>
      <c r="P70" s="382">
        <f>AVERAGE(P71:P86)</f>
        <v>3.5237499999999997</v>
      </c>
      <c r="Q70" s="380">
        <v>3.45</v>
      </c>
      <c r="R70" s="398"/>
      <c r="S70" s="437">
        <f>SUM(S71:S86)</f>
        <v>275</v>
      </c>
      <c r="T70" s="384">
        <f>AVERAGE(T71:T86)</f>
        <v>3.09</v>
      </c>
      <c r="U70" s="385">
        <v>3.09</v>
      </c>
      <c r="V70" s="438"/>
      <c r="W70" s="386">
        <f>SUM(W71:W86)</f>
        <v>7</v>
      </c>
      <c r="X70" s="387">
        <f>AVERAGE(X71:X86)</f>
        <v>3.9</v>
      </c>
      <c r="Y70" s="418">
        <v>3.89</v>
      </c>
      <c r="Z70" s="388"/>
      <c r="AA70" s="389"/>
      <c r="AC70" s="166"/>
      <c r="AD70" s="166"/>
      <c r="AF70" s="166"/>
    </row>
    <row r="71" spans="1:32" ht="15" customHeight="1" x14ac:dyDescent="0.25">
      <c r="A71" s="164">
        <v>1</v>
      </c>
      <c r="B71" s="39" t="s">
        <v>110</v>
      </c>
      <c r="C71" s="919">
        <v>66</v>
      </c>
      <c r="D71" s="925">
        <v>3.3484000000000003</v>
      </c>
      <c r="E71" s="404">
        <v>3.58</v>
      </c>
      <c r="F71" s="920">
        <v>11</v>
      </c>
      <c r="G71" s="405">
        <v>12</v>
      </c>
      <c r="H71" s="306">
        <v>3.75</v>
      </c>
      <c r="I71" s="404">
        <v>3.52</v>
      </c>
      <c r="J71" s="430">
        <v>27</v>
      </c>
      <c r="K71" s="405">
        <v>12</v>
      </c>
      <c r="L71" s="306">
        <v>3.9166666666666665</v>
      </c>
      <c r="M71" s="404">
        <v>3.86</v>
      </c>
      <c r="N71" s="430">
        <v>17</v>
      </c>
      <c r="O71" s="405">
        <v>12</v>
      </c>
      <c r="P71" s="408">
        <v>3.83</v>
      </c>
      <c r="Q71" s="409">
        <v>3.45</v>
      </c>
      <c r="R71" s="128">
        <v>14</v>
      </c>
      <c r="S71" s="442">
        <v>20</v>
      </c>
      <c r="T71" s="410">
        <v>3.65</v>
      </c>
      <c r="U71" s="317">
        <v>3.09</v>
      </c>
      <c r="V71" s="128">
        <v>6</v>
      </c>
      <c r="W71" s="445"/>
      <c r="X71" s="469"/>
      <c r="Y71" s="321">
        <v>3.89</v>
      </c>
      <c r="Z71" s="128">
        <v>28</v>
      </c>
      <c r="AA71" s="165">
        <f t="shared" si="1"/>
        <v>103</v>
      </c>
      <c r="AC71" s="166"/>
      <c r="AD71" s="166"/>
      <c r="AF71" s="166"/>
    </row>
    <row r="72" spans="1:32" ht="15" customHeight="1" x14ac:dyDescent="0.25">
      <c r="A72" s="167">
        <v>2</v>
      </c>
      <c r="B72" s="39" t="s">
        <v>68</v>
      </c>
      <c r="C72" s="919">
        <v>89</v>
      </c>
      <c r="D72" s="925">
        <v>3.2133999999999996</v>
      </c>
      <c r="E72" s="404">
        <v>3.58</v>
      </c>
      <c r="F72" s="920">
        <v>17</v>
      </c>
      <c r="G72" s="405">
        <v>25</v>
      </c>
      <c r="H72" s="306">
        <v>3.52</v>
      </c>
      <c r="I72" s="404">
        <v>3.52</v>
      </c>
      <c r="J72" s="430">
        <v>57</v>
      </c>
      <c r="K72" s="405">
        <v>19</v>
      </c>
      <c r="L72" s="306">
        <v>3.5789473684210527</v>
      </c>
      <c r="M72" s="404">
        <v>3.86</v>
      </c>
      <c r="N72" s="430">
        <v>58</v>
      </c>
      <c r="O72" s="405">
        <v>3</v>
      </c>
      <c r="P72" s="408">
        <v>4</v>
      </c>
      <c r="Q72" s="409">
        <v>3.45</v>
      </c>
      <c r="R72" s="128">
        <v>7</v>
      </c>
      <c r="S72" s="442">
        <v>15</v>
      </c>
      <c r="T72" s="410">
        <v>2.8</v>
      </c>
      <c r="U72" s="317">
        <v>3.09</v>
      </c>
      <c r="V72" s="128">
        <v>97</v>
      </c>
      <c r="W72" s="445"/>
      <c r="X72" s="469"/>
      <c r="Y72" s="321">
        <v>3.89</v>
      </c>
      <c r="Z72" s="128">
        <v>28</v>
      </c>
      <c r="AA72" s="168">
        <f t="shared" si="1"/>
        <v>264</v>
      </c>
      <c r="AC72" s="166"/>
      <c r="AD72" s="166"/>
      <c r="AF72" s="166"/>
    </row>
    <row r="73" spans="1:32" ht="15" customHeight="1" x14ac:dyDescent="0.25">
      <c r="A73" s="167">
        <v>3</v>
      </c>
      <c r="B73" s="39" t="s">
        <v>25</v>
      </c>
      <c r="C73" s="919">
        <v>63</v>
      </c>
      <c r="D73" s="925">
        <v>3.1108000000000002</v>
      </c>
      <c r="E73" s="404">
        <v>3.58</v>
      </c>
      <c r="F73" s="920">
        <v>22</v>
      </c>
      <c r="G73" s="405">
        <v>21</v>
      </c>
      <c r="H73" s="306">
        <v>3.67</v>
      </c>
      <c r="I73" s="404">
        <v>3.52</v>
      </c>
      <c r="J73" s="430">
        <v>36</v>
      </c>
      <c r="K73" s="405">
        <v>21</v>
      </c>
      <c r="L73" s="306">
        <v>3.6190476190476191</v>
      </c>
      <c r="M73" s="404">
        <v>3.86</v>
      </c>
      <c r="N73" s="430">
        <v>54</v>
      </c>
      <c r="O73" s="405">
        <v>8</v>
      </c>
      <c r="P73" s="408">
        <v>3.38</v>
      </c>
      <c r="Q73" s="409">
        <v>3.45</v>
      </c>
      <c r="R73" s="128">
        <v>67</v>
      </c>
      <c r="S73" s="442">
        <v>12</v>
      </c>
      <c r="T73" s="410">
        <v>3.5</v>
      </c>
      <c r="U73" s="317">
        <v>3.09</v>
      </c>
      <c r="V73" s="128">
        <v>13</v>
      </c>
      <c r="W73" s="445">
        <v>1</v>
      </c>
      <c r="X73" s="469">
        <v>4</v>
      </c>
      <c r="Y73" s="321">
        <v>3.89</v>
      </c>
      <c r="Z73" s="128">
        <v>13</v>
      </c>
      <c r="AA73" s="168">
        <f t="shared" si="1"/>
        <v>205</v>
      </c>
      <c r="AC73" s="166"/>
      <c r="AD73" s="166"/>
      <c r="AF73" s="166"/>
    </row>
    <row r="74" spans="1:32" ht="15" customHeight="1" x14ac:dyDescent="0.25">
      <c r="A74" s="167">
        <v>4</v>
      </c>
      <c r="B74" s="86" t="s">
        <v>111</v>
      </c>
      <c r="C74" s="921">
        <v>73</v>
      </c>
      <c r="D74" s="926">
        <v>3.0274000000000001</v>
      </c>
      <c r="E74" s="413">
        <v>3.58</v>
      </c>
      <c r="F74" s="922">
        <v>23</v>
      </c>
      <c r="G74" s="405">
        <v>11</v>
      </c>
      <c r="H74" s="306">
        <v>4.3600000000000003</v>
      </c>
      <c r="I74" s="413">
        <v>3.52</v>
      </c>
      <c r="J74" s="430">
        <v>3</v>
      </c>
      <c r="K74" s="405">
        <v>8</v>
      </c>
      <c r="L74" s="306">
        <v>3.5</v>
      </c>
      <c r="M74" s="413">
        <v>3.86</v>
      </c>
      <c r="N74" s="430">
        <v>67</v>
      </c>
      <c r="O74" s="405">
        <v>23</v>
      </c>
      <c r="P74" s="408">
        <v>3.61</v>
      </c>
      <c r="Q74" s="409">
        <v>3.45</v>
      </c>
      <c r="R74" s="128">
        <v>31</v>
      </c>
      <c r="S74" s="442">
        <v>23</v>
      </c>
      <c r="T74" s="410">
        <v>3.78</v>
      </c>
      <c r="U74" s="317">
        <v>3.09</v>
      </c>
      <c r="V74" s="128">
        <v>3</v>
      </c>
      <c r="W74" s="445"/>
      <c r="X74" s="469"/>
      <c r="Y74" s="321">
        <v>3.89</v>
      </c>
      <c r="Z74" s="128">
        <v>28</v>
      </c>
      <c r="AA74" s="423">
        <f t="shared" si="1"/>
        <v>155</v>
      </c>
      <c r="AC74" s="166"/>
      <c r="AD74" s="166"/>
      <c r="AF74" s="166"/>
    </row>
    <row r="75" spans="1:32" ht="15" customHeight="1" x14ac:dyDescent="0.25">
      <c r="A75" s="167">
        <v>5</v>
      </c>
      <c r="B75" s="86" t="s">
        <v>112</v>
      </c>
      <c r="C75" s="921"/>
      <c r="D75" s="413"/>
      <c r="E75" s="413">
        <v>3.58</v>
      </c>
      <c r="F75" s="922">
        <v>35</v>
      </c>
      <c r="G75" s="405">
        <v>11</v>
      </c>
      <c r="H75" s="306">
        <v>4.09</v>
      </c>
      <c r="I75" s="413">
        <v>3.52</v>
      </c>
      <c r="J75" s="430">
        <v>6</v>
      </c>
      <c r="K75" s="405">
        <v>17</v>
      </c>
      <c r="L75" s="306">
        <v>3.9411764705882355</v>
      </c>
      <c r="M75" s="413">
        <v>3.86</v>
      </c>
      <c r="N75" s="430">
        <v>16</v>
      </c>
      <c r="O75" s="405">
        <v>14</v>
      </c>
      <c r="P75" s="408">
        <v>3.71</v>
      </c>
      <c r="Q75" s="409">
        <v>3.45</v>
      </c>
      <c r="R75" s="128">
        <v>24</v>
      </c>
      <c r="S75" s="442">
        <v>8</v>
      </c>
      <c r="T75" s="410">
        <v>3.25</v>
      </c>
      <c r="U75" s="317">
        <v>3.09</v>
      </c>
      <c r="V75" s="128">
        <v>36</v>
      </c>
      <c r="W75" s="445"/>
      <c r="X75" s="469"/>
      <c r="Y75" s="321">
        <v>3.89</v>
      </c>
      <c r="Z75" s="128">
        <v>28</v>
      </c>
      <c r="AA75" s="168">
        <f t="shared" si="1"/>
        <v>145</v>
      </c>
      <c r="AC75" s="166"/>
      <c r="AD75" s="166"/>
      <c r="AF75" s="166"/>
    </row>
    <row r="76" spans="1:32" ht="15" customHeight="1" x14ac:dyDescent="0.25">
      <c r="A76" s="167">
        <v>6</v>
      </c>
      <c r="B76" s="88" t="s">
        <v>24</v>
      </c>
      <c r="C76" s="908"/>
      <c r="D76" s="571"/>
      <c r="E76" s="571">
        <v>3.58</v>
      </c>
      <c r="F76" s="909">
        <v>35</v>
      </c>
      <c r="G76" s="405">
        <v>15</v>
      </c>
      <c r="H76" s="306">
        <v>3.93</v>
      </c>
      <c r="I76" s="571">
        <v>3.52</v>
      </c>
      <c r="J76" s="430">
        <v>10</v>
      </c>
      <c r="K76" s="405">
        <v>18</v>
      </c>
      <c r="L76" s="306">
        <v>3.7777777777777777</v>
      </c>
      <c r="M76" s="571">
        <v>3.86</v>
      </c>
      <c r="N76" s="430">
        <v>34</v>
      </c>
      <c r="O76" s="405">
        <v>24</v>
      </c>
      <c r="P76" s="408">
        <v>3.08</v>
      </c>
      <c r="Q76" s="409">
        <v>3.45</v>
      </c>
      <c r="R76" s="128">
        <v>101</v>
      </c>
      <c r="S76" s="442">
        <v>21</v>
      </c>
      <c r="T76" s="410">
        <v>3.19</v>
      </c>
      <c r="U76" s="317">
        <v>3.09</v>
      </c>
      <c r="V76" s="128">
        <v>44</v>
      </c>
      <c r="W76" s="445">
        <v>3</v>
      </c>
      <c r="X76" s="469">
        <v>4</v>
      </c>
      <c r="Y76" s="321">
        <v>3.89</v>
      </c>
      <c r="Z76" s="128">
        <v>14</v>
      </c>
      <c r="AA76" s="168">
        <f t="shared" si="1"/>
        <v>238</v>
      </c>
      <c r="AC76" s="166"/>
      <c r="AD76" s="166"/>
      <c r="AF76" s="166"/>
    </row>
    <row r="77" spans="1:32" ht="15" customHeight="1" x14ac:dyDescent="0.25">
      <c r="A77" s="167">
        <v>7</v>
      </c>
      <c r="B77" s="86" t="s">
        <v>26</v>
      </c>
      <c r="C77" s="921"/>
      <c r="D77" s="413"/>
      <c r="E77" s="413">
        <v>3.58</v>
      </c>
      <c r="F77" s="922">
        <v>35</v>
      </c>
      <c r="G77" s="405">
        <v>5</v>
      </c>
      <c r="H77" s="306">
        <v>3.6</v>
      </c>
      <c r="I77" s="413">
        <v>3.52</v>
      </c>
      <c r="J77" s="430">
        <v>44</v>
      </c>
      <c r="K77" s="405">
        <v>16</v>
      </c>
      <c r="L77" s="306">
        <v>3.5</v>
      </c>
      <c r="M77" s="413">
        <v>3.86</v>
      </c>
      <c r="N77" s="430">
        <v>65</v>
      </c>
      <c r="O77" s="405">
        <v>26</v>
      </c>
      <c r="P77" s="408">
        <v>3.88</v>
      </c>
      <c r="Q77" s="409">
        <v>3.45</v>
      </c>
      <c r="R77" s="128">
        <v>12</v>
      </c>
      <c r="S77" s="442">
        <v>33</v>
      </c>
      <c r="T77" s="410">
        <v>2.94</v>
      </c>
      <c r="U77" s="317">
        <v>3.09</v>
      </c>
      <c r="V77" s="128">
        <v>77</v>
      </c>
      <c r="W77" s="445"/>
      <c r="X77" s="469"/>
      <c r="Y77" s="321">
        <v>3.89</v>
      </c>
      <c r="Z77" s="128">
        <v>28</v>
      </c>
      <c r="AA77" s="168">
        <f t="shared" si="1"/>
        <v>261</v>
      </c>
      <c r="AC77" s="166"/>
      <c r="AD77" s="166"/>
      <c r="AF77" s="166"/>
    </row>
    <row r="78" spans="1:32" ht="15" customHeight="1" x14ac:dyDescent="0.25">
      <c r="A78" s="167">
        <v>8</v>
      </c>
      <c r="B78" s="86" t="s">
        <v>126</v>
      </c>
      <c r="C78" s="921"/>
      <c r="D78" s="413"/>
      <c r="E78" s="413">
        <v>3.58</v>
      </c>
      <c r="F78" s="922">
        <v>35</v>
      </c>
      <c r="G78" s="405"/>
      <c r="H78" s="306"/>
      <c r="I78" s="413">
        <v>3.52</v>
      </c>
      <c r="J78" s="430">
        <v>114</v>
      </c>
      <c r="K78" s="405"/>
      <c r="L78" s="306"/>
      <c r="M78" s="413">
        <v>3.86</v>
      </c>
      <c r="N78" s="430">
        <v>115</v>
      </c>
      <c r="O78" s="405">
        <v>32</v>
      </c>
      <c r="P78" s="408">
        <v>3.34</v>
      </c>
      <c r="Q78" s="409">
        <v>3.45</v>
      </c>
      <c r="R78" s="128">
        <v>72</v>
      </c>
      <c r="S78" s="442">
        <v>13</v>
      </c>
      <c r="T78" s="410">
        <v>2.38</v>
      </c>
      <c r="U78" s="317">
        <v>3.09</v>
      </c>
      <c r="V78" s="128">
        <v>116</v>
      </c>
      <c r="W78" s="445"/>
      <c r="X78" s="469"/>
      <c r="Y78" s="321">
        <v>3.89</v>
      </c>
      <c r="Z78" s="128">
        <v>28</v>
      </c>
      <c r="AA78" s="168">
        <f t="shared" si="1"/>
        <v>480</v>
      </c>
      <c r="AC78" s="166"/>
      <c r="AD78" s="166"/>
      <c r="AF78" s="166"/>
    </row>
    <row r="79" spans="1:32" ht="15" customHeight="1" x14ac:dyDescent="0.25">
      <c r="A79" s="167">
        <v>9</v>
      </c>
      <c r="B79" s="86" t="s">
        <v>158</v>
      </c>
      <c r="C79" s="921"/>
      <c r="D79" s="413"/>
      <c r="E79" s="413">
        <v>3.58</v>
      </c>
      <c r="F79" s="922">
        <v>35</v>
      </c>
      <c r="G79" s="405">
        <v>15</v>
      </c>
      <c r="H79" s="306">
        <v>3.2</v>
      </c>
      <c r="I79" s="413">
        <v>3.52</v>
      </c>
      <c r="J79" s="430">
        <v>92</v>
      </c>
      <c r="K79" s="405">
        <v>32</v>
      </c>
      <c r="L79" s="306">
        <v>3.25</v>
      </c>
      <c r="M79" s="413">
        <v>3.86</v>
      </c>
      <c r="N79" s="430">
        <v>95</v>
      </c>
      <c r="O79" s="405">
        <v>8</v>
      </c>
      <c r="P79" s="408">
        <v>3.5</v>
      </c>
      <c r="Q79" s="409">
        <v>3.45</v>
      </c>
      <c r="R79" s="128">
        <v>41</v>
      </c>
      <c r="S79" s="442">
        <v>15</v>
      </c>
      <c r="T79" s="410">
        <v>2.87</v>
      </c>
      <c r="U79" s="317">
        <v>3.09</v>
      </c>
      <c r="V79" s="128">
        <v>90</v>
      </c>
      <c r="W79" s="445"/>
      <c r="X79" s="469"/>
      <c r="Y79" s="321">
        <v>3.89</v>
      </c>
      <c r="Z79" s="128">
        <v>28</v>
      </c>
      <c r="AA79" s="168">
        <f t="shared" si="1"/>
        <v>381</v>
      </c>
      <c r="AC79" s="166"/>
      <c r="AD79" s="166"/>
      <c r="AF79" s="166"/>
    </row>
    <row r="80" spans="1:32" ht="15" customHeight="1" x14ac:dyDescent="0.25">
      <c r="A80" s="167">
        <v>10</v>
      </c>
      <c r="B80" s="86" t="s">
        <v>159</v>
      </c>
      <c r="C80" s="921"/>
      <c r="D80" s="413"/>
      <c r="E80" s="413">
        <v>3.58</v>
      </c>
      <c r="F80" s="922">
        <v>35</v>
      </c>
      <c r="G80" s="405">
        <v>11</v>
      </c>
      <c r="H80" s="306">
        <v>3.73</v>
      </c>
      <c r="I80" s="413">
        <v>3.52</v>
      </c>
      <c r="J80" s="430">
        <v>30</v>
      </c>
      <c r="K80" s="405">
        <v>14</v>
      </c>
      <c r="L80" s="306">
        <v>3.8571428571428572</v>
      </c>
      <c r="M80" s="413">
        <v>3.86</v>
      </c>
      <c r="N80" s="430">
        <v>24</v>
      </c>
      <c r="O80" s="405">
        <v>29</v>
      </c>
      <c r="P80" s="408">
        <v>3.14</v>
      </c>
      <c r="Q80" s="409">
        <v>3.45</v>
      </c>
      <c r="R80" s="128">
        <v>95</v>
      </c>
      <c r="S80" s="442">
        <v>8</v>
      </c>
      <c r="T80" s="410">
        <v>3.25</v>
      </c>
      <c r="U80" s="317">
        <v>3.09</v>
      </c>
      <c r="V80" s="128">
        <v>37</v>
      </c>
      <c r="W80" s="445"/>
      <c r="X80" s="469"/>
      <c r="Y80" s="321">
        <v>3.89</v>
      </c>
      <c r="Z80" s="128">
        <v>28</v>
      </c>
      <c r="AA80" s="168">
        <f t="shared" ref="AA80:AA130" si="2">Z80+V80+R80+N80+J80+F80</f>
        <v>249</v>
      </c>
      <c r="AC80" s="166"/>
      <c r="AD80" s="166"/>
      <c r="AF80" s="166"/>
    </row>
    <row r="81" spans="1:32" ht="15" customHeight="1" x14ac:dyDescent="0.25">
      <c r="A81" s="167">
        <v>11</v>
      </c>
      <c r="B81" s="86" t="s">
        <v>27</v>
      </c>
      <c r="C81" s="921"/>
      <c r="D81" s="413"/>
      <c r="E81" s="413">
        <v>3.58</v>
      </c>
      <c r="F81" s="922">
        <v>35</v>
      </c>
      <c r="G81" s="405">
        <v>6</v>
      </c>
      <c r="H81" s="306">
        <v>4.33</v>
      </c>
      <c r="I81" s="413">
        <v>3.52</v>
      </c>
      <c r="J81" s="430">
        <v>4</v>
      </c>
      <c r="K81" s="405">
        <v>7</v>
      </c>
      <c r="L81" s="306">
        <v>3.8571428571428572</v>
      </c>
      <c r="M81" s="413">
        <v>3.86</v>
      </c>
      <c r="N81" s="430">
        <v>27</v>
      </c>
      <c r="O81" s="405">
        <v>11</v>
      </c>
      <c r="P81" s="408">
        <v>3.55</v>
      </c>
      <c r="Q81" s="409">
        <v>3.45</v>
      </c>
      <c r="R81" s="128">
        <v>37</v>
      </c>
      <c r="S81" s="442">
        <v>16</v>
      </c>
      <c r="T81" s="410">
        <v>3</v>
      </c>
      <c r="U81" s="317">
        <v>3.09</v>
      </c>
      <c r="V81" s="128">
        <v>67</v>
      </c>
      <c r="W81" s="445">
        <v>3</v>
      </c>
      <c r="X81" s="469">
        <v>3.7</v>
      </c>
      <c r="Y81" s="321">
        <v>3.89</v>
      </c>
      <c r="Z81" s="128">
        <v>20</v>
      </c>
      <c r="AA81" s="168">
        <f t="shared" si="2"/>
        <v>190</v>
      </c>
      <c r="AC81" s="166"/>
      <c r="AD81" s="166"/>
      <c r="AF81" s="166"/>
    </row>
    <row r="82" spans="1:32" ht="15" customHeight="1" x14ac:dyDescent="0.25">
      <c r="A82" s="167">
        <v>12</v>
      </c>
      <c r="B82" s="86" t="s">
        <v>134</v>
      </c>
      <c r="C82" s="921"/>
      <c r="D82" s="413"/>
      <c r="E82" s="413">
        <v>3.58</v>
      </c>
      <c r="F82" s="922">
        <v>35</v>
      </c>
      <c r="G82" s="405">
        <v>14</v>
      </c>
      <c r="H82" s="306">
        <v>3.71</v>
      </c>
      <c r="I82" s="413">
        <v>3.52</v>
      </c>
      <c r="J82" s="430">
        <v>33</v>
      </c>
      <c r="K82" s="405">
        <v>4</v>
      </c>
      <c r="L82" s="306">
        <v>2.75</v>
      </c>
      <c r="M82" s="413">
        <v>3.86</v>
      </c>
      <c r="N82" s="430">
        <v>113</v>
      </c>
      <c r="O82" s="405">
        <v>19</v>
      </c>
      <c r="P82" s="408">
        <v>3.47</v>
      </c>
      <c r="Q82" s="409">
        <v>3.45</v>
      </c>
      <c r="R82" s="128">
        <v>50</v>
      </c>
      <c r="S82" s="442">
        <v>22</v>
      </c>
      <c r="T82" s="410">
        <v>2.73</v>
      </c>
      <c r="U82" s="317">
        <v>3.09</v>
      </c>
      <c r="V82" s="128">
        <v>104</v>
      </c>
      <c r="W82" s="445"/>
      <c r="X82" s="469"/>
      <c r="Y82" s="321">
        <v>3.89</v>
      </c>
      <c r="Z82" s="128">
        <v>28</v>
      </c>
      <c r="AA82" s="168">
        <f t="shared" si="2"/>
        <v>363</v>
      </c>
      <c r="AC82" s="166"/>
      <c r="AD82" s="166"/>
      <c r="AF82" s="166"/>
    </row>
    <row r="83" spans="1:32" ht="15" customHeight="1" x14ac:dyDescent="0.25">
      <c r="A83" s="167">
        <v>13</v>
      </c>
      <c r="B83" s="86" t="s">
        <v>160</v>
      </c>
      <c r="C83" s="921"/>
      <c r="D83" s="413"/>
      <c r="E83" s="413">
        <v>3.58</v>
      </c>
      <c r="F83" s="922">
        <v>35</v>
      </c>
      <c r="G83" s="405">
        <v>30</v>
      </c>
      <c r="H83" s="322">
        <v>3.53</v>
      </c>
      <c r="I83" s="413">
        <v>3.52</v>
      </c>
      <c r="J83" s="430">
        <v>53</v>
      </c>
      <c r="K83" s="405">
        <v>26</v>
      </c>
      <c r="L83" s="322">
        <v>3.5769230769230771</v>
      </c>
      <c r="M83" s="413">
        <v>3.86</v>
      </c>
      <c r="N83" s="430">
        <v>57</v>
      </c>
      <c r="O83" s="405">
        <v>30</v>
      </c>
      <c r="P83" s="412">
        <v>3.4</v>
      </c>
      <c r="Q83" s="409">
        <v>3.45</v>
      </c>
      <c r="R83" s="128">
        <v>59</v>
      </c>
      <c r="S83" s="442">
        <v>32</v>
      </c>
      <c r="T83" s="410">
        <v>2.78</v>
      </c>
      <c r="U83" s="317">
        <v>3.09</v>
      </c>
      <c r="V83" s="128">
        <v>100</v>
      </c>
      <c r="W83" s="445"/>
      <c r="X83" s="469"/>
      <c r="Y83" s="321">
        <v>3.89</v>
      </c>
      <c r="Z83" s="128">
        <v>28</v>
      </c>
      <c r="AA83" s="168">
        <f t="shared" si="2"/>
        <v>332</v>
      </c>
      <c r="AC83" s="166"/>
      <c r="AD83" s="166"/>
      <c r="AF83" s="166"/>
    </row>
    <row r="84" spans="1:32" ht="15" customHeight="1" x14ac:dyDescent="0.25">
      <c r="A84" s="167">
        <v>14</v>
      </c>
      <c r="B84" s="142" t="s">
        <v>161</v>
      </c>
      <c r="C84" s="923"/>
      <c r="D84" s="577"/>
      <c r="E84" s="577">
        <v>3.58</v>
      </c>
      <c r="F84" s="924">
        <v>35</v>
      </c>
      <c r="G84" s="405">
        <v>15</v>
      </c>
      <c r="H84" s="306">
        <v>3.53</v>
      </c>
      <c r="I84" s="577">
        <v>3.52</v>
      </c>
      <c r="J84" s="430">
        <v>55</v>
      </c>
      <c r="K84" s="405">
        <v>20</v>
      </c>
      <c r="L84" s="306">
        <v>3.3</v>
      </c>
      <c r="M84" s="577">
        <v>3.86</v>
      </c>
      <c r="N84" s="430">
        <v>90</v>
      </c>
      <c r="O84" s="405">
        <v>11</v>
      </c>
      <c r="P84" s="408">
        <v>3.45</v>
      </c>
      <c r="Q84" s="409">
        <v>3.45</v>
      </c>
      <c r="R84" s="128">
        <v>52</v>
      </c>
      <c r="S84" s="442">
        <v>24</v>
      </c>
      <c r="T84" s="410">
        <v>2.79</v>
      </c>
      <c r="U84" s="317">
        <v>3.09</v>
      </c>
      <c r="V84" s="128">
        <v>99</v>
      </c>
      <c r="W84" s="445"/>
      <c r="X84" s="469"/>
      <c r="Y84" s="321">
        <v>3.89</v>
      </c>
      <c r="Z84" s="128">
        <v>28</v>
      </c>
      <c r="AA84" s="168">
        <f t="shared" si="2"/>
        <v>359</v>
      </c>
      <c r="AC84" s="166"/>
      <c r="AD84" s="166"/>
      <c r="AF84" s="166"/>
    </row>
    <row r="85" spans="1:32" ht="15" customHeight="1" x14ac:dyDescent="0.25">
      <c r="A85" s="167">
        <v>15</v>
      </c>
      <c r="B85" s="86" t="s">
        <v>162</v>
      </c>
      <c r="C85" s="921"/>
      <c r="D85" s="413"/>
      <c r="E85" s="413">
        <v>3.58</v>
      </c>
      <c r="F85" s="922">
        <v>35</v>
      </c>
      <c r="G85" s="405">
        <v>15</v>
      </c>
      <c r="H85" s="322">
        <v>3.27</v>
      </c>
      <c r="I85" s="413">
        <v>3.52</v>
      </c>
      <c r="J85" s="430">
        <v>90</v>
      </c>
      <c r="K85" s="405">
        <v>19</v>
      </c>
      <c r="L85" s="322">
        <v>3.3157894736842106</v>
      </c>
      <c r="M85" s="413">
        <v>3.86</v>
      </c>
      <c r="N85" s="430">
        <v>88</v>
      </c>
      <c r="O85" s="405">
        <v>9</v>
      </c>
      <c r="P85" s="412">
        <v>3.33</v>
      </c>
      <c r="Q85" s="409">
        <v>3.45</v>
      </c>
      <c r="R85" s="128">
        <v>74</v>
      </c>
      <c r="S85" s="442">
        <v>5</v>
      </c>
      <c r="T85" s="410">
        <v>3.4</v>
      </c>
      <c r="U85" s="317">
        <v>3.09</v>
      </c>
      <c r="V85" s="128">
        <v>17</v>
      </c>
      <c r="W85" s="445"/>
      <c r="X85" s="469"/>
      <c r="Y85" s="321">
        <v>3.89</v>
      </c>
      <c r="Z85" s="128">
        <v>28</v>
      </c>
      <c r="AA85" s="168">
        <f t="shared" si="2"/>
        <v>332</v>
      </c>
      <c r="AC85" s="166"/>
      <c r="AD85" s="166"/>
      <c r="AF85" s="166"/>
    </row>
    <row r="86" spans="1:32" ht="15" customHeight="1" thickBot="1" x14ac:dyDescent="0.3">
      <c r="A86" s="167">
        <v>16</v>
      </c>
      <c r="B86" s="86" t="s">
        <v>135</v>
      </c>
      <c r="C86" s="921"/>
      <c r="D86" s="413"/>
      <c r="E86" s="413">
        <v>3.58</v>
      </c>
      <c r="F86" s="922">
        <v>35</v>
      </c>
      <c r="G86" s="405">
        <v>21</v>
      </c>
      <c r="H86" s="322">
        <v>3.81</v>
      </c>
      <c r="I86" s="413">
        <v>3.52</v>
      </c>
      <c r="J86" s="430">
        <v>23</v>
      </c>
      <c r="K86" s="584">
        <v>12</v>
      </c>
      <c r="L86" s="926">
        <v>3.8333333333333335</v>
      </c>
      <c r="M86" s="413">
        <v>3.86</v>
      </c>
      <c r="N86" s="430">
        <v>32</v>
      </c>
      <c r="O86" s="405">
        <v>17</v>
      </c>
      <c r="P86" s="408">
        <v>3.71</v>
      </c>
      <c r="Q86" s="409">
        <v>3.45</v>
      </c>
      <c r="R86" s="128">
        <v>25</v>
      </c>
      <c r="S86" s="442">
        <v>8</v>
      </c>
      <c r="T86" s="410">
        <v>3.13</v>
      </c>
      <c r="U86" s="317">
        <v>3.09</v>
      </c>
      <c r="V86" s="435">
        <v>57</v>
      </c>
      <c r="W86" s="445"/>
      <c r="X86" s="469"/>
      <c r="Y86" s="321">
        <v>3.89</v>
      </c>
      <c r="Z86" s="128">
        <v>28</v>
      </c>
      <c r="AA86" s="170">
        <f t="shared" si="2"/>
        <v>200</v>
      </c>
      <c r="AC86" s="166"/>
      <c r="AD86" s="166"/>
      <c r="AF86" s="166"/>
    </row>
    <row r="87" spans="1:32" ht="15" customHeight="1" thickBot="1" x14ac:dyDescent="0.3">
      <c r="A87" s="391"/>
      <c r="B87" s="201" t="s">
        <v>145</v>
      </c>
      <c r="C87" s="399">
        <f>SUM(C88:C118)</f>
        <v>682</v>
      </c>
      <c r="D87" s="451">
        <f>AVERAGE(D88:D118)</f>
        <v>3.127130769230769</v>
      </c>
      <c r="E87" s="482">
        <v>3.58</v>
      </c>
      <c r="F87" s="401"/>
      <c r="G87" s="399">
        <f>SUM(G88:G118)</f>
        <v>575</v>
      </c>
      <c r="H87" s="451">
        <f>AVERAGE(H88:H118)</f>
        <v>3.5110000000000006</v>
      </c>
      <c r="I87" s="567">
        <v>3.52</v>
      </c>
      <c r="J87" s="401"/>
      <c r="K87" s="399">
        <f>SUM(K88:K118)</f>
        <v>613</v>
      </c>
      <c r="L87" s="451">
        <f>AVERAGE(L88:L118)</f>
        <v>3.6058343586708381</v>
      </c>
      <c r="M87" s="400">
        <v>3.86</v>
      </c>
      <c r="N87" s="401"/>
      <c r="O87" s="379">
        <f>SUM(O88:O118)</f>
        <v>516</v>
      </c>
      <c r="P87" s="382">
        <f>AVERAGE(P88:P118)</f>
        <v>3.3672413793103444</v>
      </c>
      <c r="Q87" s="380">
        <v>3.45</v>
      </c>
      <c r="R87" s="383"/>
      <c r="S87" s="443">
        <f>SUM(S88:S118)</f>
        <v>595</v>
      </c>
      <c r="T87" s="384">
        <f>AVERAGE(T88:T118)</f>
        <v>3.1193103448275861</v>
      </c>
      <c r="U87" s="385">
        <v>3.09</v>
      </c>
      <c r="V87" s="438"/>
      <c r="W87" s="386">
        <f>SUM(W88:W118)</f>
        <v>3</v>
      </c>
      <c r="X87" s="387">
        <f>AVERAGE(X88:X118)</f>
        <v>3.6666666666666665</v>
      </c>
      <c r="Y87" s="418">
        <v>3.89</v>
      </c>
      <c r="Z87" s="388"/>
      <c r="AA87" s="389"/>
      <c r="AC87" s="166"/>
      <c r="AD87" s="166"/>
      <c r="AF87" s="166"/>
    </row>
    <row r="88" spans="1:32" ht="15" customHeight="1" x14ac:dyDescent="0.25">
      <c r="A88" s="173">
        <v>1</v>
      </c>
      <c r="B88" s="49" t="s">
        <v>120</v>
      </c>
      <c r="C88" s="927">
        <v>20</v>
      </c>
      <c r="D88" s="415">
        <v>4.6500000000000004</v>
      </c>
      <c r="E88" s="414">
        <v>3.58</v>
      </c>
      <c r="F88" s="928">
        <v>1</v>
      </c>
      <c r="G88" s="405">
        <v>18</v>
      </c>
      <c r="H88" s="306">
        <v>3.83</v>
      </c>
      <c r="I88" s="414">
        <v>3.52</v>
      </c>
      <c r="J88" s="430">
        <v>21</v>
      </c>
      <c r="K88" s="405">
        <v>19</v>
      </c>
      <c r="L88" s="306">
        <v>3.736842105263158</v>
      </c>
      <c r="M88" s="414">
        <v>3.86</v>
      </c>
      <c r="N88" s="430">
        <v>38</v>
      </c>
      <c r="O88" s="405">
        <v>15</v>
      </c>
      <c r="P88" s="408">
        <v>3.4</v>
      </c>
      <c r="Q88" s="409">
        <v>3.45</v>
      </c>
      <c r="R88" s="128">
        <v>60</v>
      </c>
      <c r="S88" s="436">
        <v>23</v>
      </c>
      <c r="T88" s="410">
        <v>3.17</v>
      </c>
      <c r="U88" s="317">
        <v>3.09</v>
      </c>
      <c r="V88" s="128">
        <v>46</v>
      </c>
      <c r="W88" s="446"/>
      <c r="X88" s="469"/>
      <c r="Y88" s="321">
        <v>3.89</v>
      </c>
      <c r="Z88" s="128">
        <v>28</v>
      </c>
      <c r="AA88" s="170">
        <f t="shared" si="2"/>
        <v>194</v>
      </c>
      <c r="AC88" s="166"/>
      <c r="AD88" s="166"/>
      <c r="AF88" s="166"/>
    </row>
    <row r="89" spans="1:32" ht="15" customHeight="1" x14ac:dyDescent="0.25">
      <c r="A89" s="167">
        <v>2</v>
      </c>
      <c r="B89" s="49" t="s">
        <v>7</v>
      </c>
      <c r="C89" s="927">
        <v>46</v>
      </c>
      <c r="D89" s="415">
        <v>4.0869</v>
      </c>
      <c r="E89" s="414">
        <v>3.58</v>
      </c>
      <c r="F89" s="928">
        <v>3</v>
      </c>
      <c r="G89" s="405">
        <v>6</v>
      </c>
      <c r="H89" s="306">
        <v>3.5</v>
      </c>
      <c r="I89" s="414">
        <v>3.52</v>
      </c>
      <c r="J89" s="430">
        <v>66</v>
      </c>
      <c r="K89" s="405">
        <v>9</v>
      </c>
      <c r="L89" s="306">
        <v>3.6666666666666665</v>
      </c>
      <c r="M89" s="414">
        <v>3.86</v>
      </c>
      <c r="N89" s="430">
        <v>46</v>
      </c>
      <c r="O89" s="405">
        <v>4</v>
      </c>
      <c r="P89" s="408">
        <v>3.5</v>
      </c>
      <c r="Q89" s="409">
        <v>3.45</v>
      </c>
      <c r="R89" s="128">
        <v>45</v>
      </c>
      <c r="S89" s="436">
        <v>12</v>
      </c>
      <c r="T89" s="410">
        <v>2.75</v>
      </c>
      <c r="U89" s="317">
        <v>3.09</v>
      </c>
      <c r="V89" s="128">
        <v>102</v>
      </c>
      <c r="W89" s="446"/>
      <c r="X89" s="469"/>
      <c r="Y89" s="321">
        <v>3.89</v>
      </c>
      <c r="Z89" s="128">
        <v>28</v>
      </c>
      <c r="AA89" s="168">
        <f t="shared" si="2"/>
        <v>290</v>
      </c>
      <c r="AC89" s="166"/>
      <c r="AD89" s="166"/>
      <c r="AF89" s="166"/>
    </row>
    <row r="90" spans="1:32" ht="15" customHeight="1" x14ac:dyDescent="0.25">
      <c r="A90" s="167">
        <v>3</v>
      </c>
      <c r="B90" s="49" t="s">
        <v>153</v>
      </c>
      <c r="C90" s="927">
        <v>131</v>
      </c>
      <c r="D90" s="415">
        <v>3.5575999999999999</v>
      </c>
      <c r="E90" s="414">
        <v>3.58</v>
      </c>
      <c r="F90" s="928">
        <v>6</v>
      </c>
      <c r="G90" s="405">
        <v>39</v>
      </c>
      <c r="H90" s="306">
        <v>3.46</v>
      </c>
      <c r="I90" s="414">
        <v>3.52</v>
      </c>
      <c r="J90" s="430">
        <v>69</v>
      </c>
      <c r="K90" s="405">
        <v>54</v>
      </c>
      <c r="L90" s="306">
        <v>3.5555555555555554</v>
      </c>
      <c r="M90" s="414">
        <v>3.86</v>
      </c>
      <c r="N90" s="430">
        <v>60</v>
      </c>
      <c r="O90" s="405">
        <v>32</v>
      </c>
      <c r="P90" s="408">
        <v>3.72</v>
      </c>
      <c r="Q90" s="409">
        <v>3.45</v>
      </c>
      <c r="R90" s="128">
        <v>23</v>
      </c>
      <c r="S90" s="436">
        <v>45</v>
      </c>
      <c r="T90" s="410">
        <v>3.36</v>
      </c>
      <c r="U90" s="317">
        <v>3.09</v>
      </c>
      <c r="V90" s="128">
        <v>22</v>
      </c>
      <c r="W90" s="446"/>
      <c r="X90" s="469"/>
      <c r="Y90" s="321">
        <v>3.89</v>
      </c>
      <c r="Z90" s="128">
        <v>28</v>
      </c>
      <c r="AA90" s="168">
        <f t="shared" si="2"/>
        <v>208</v>
      </c>
      <c r="AC90" s="166"/>
      <c r="AD90" s="166"/>
      <c r="AF90" s="166"/>
    </row>
    <row r="91" spans="1:32" ht="15" customHeight="1" x14ac:dyDescent="0.25">
      <c r="A91" s="167">
        <v>4</v>
      </c>
      <c r="B91" s="39" t="s">
        <v>155</v>
      </c>
      <c r="C91" s="919">
        <v>22</v>
      </c>
      <c r="D91" s="925">
        <v>3.4090000000000003</v>
      </c>
      <c r="E91" s="404">
        <v>3.58</v>
      </c>
      <c r="F91" s="920">
        <v>7</v>
      </c>
      <c r="G91" s="405">
        <v>34</v>
      </c>
      <c r="H91" s="306">
        <v>3.71</v>
      </c>
      <c r="I91" s="404">
        <v>3.52</v>
      </c>
      <c r="J91" s="430">
        <v>31</v>
      </c>
      <c r="K91" s="405">
        <v>34</v>
      </c>
      <c r="L91" s="306">
        <v>3.9705882352941178</v>
      </c>
      <c r="M91" s="404">
        <v>3.86</v>
      </c>
      <c r="N91" s="430">
        <v>12</v>
      </c>
      <c r="O91" s="405">
        <v>39</v>
      </c>
      <c r="P91" s="408">
        <v>3.51</v>
      </c>
      <c r="Q91" s="409">
        <v>3.45</v>
      </c>
      <c r="R91" s="128">
        <v>38</v>
      </c>
      <c r="S91" s="436">
        <v>30</v>
      </c>
      <c r="T91" s="410">
        <v>3.27</v>
      </c>
      <c r="U91" s="317">
        <v>3.09</v>
      </c>
      <c r="V91" s="128">
        <v>31</v>
      </c>
      <c r="W91" s="446"/>
      <c r="X91" s="469"/>
      <c r="Y91" s="321">
        <v>3.89</v>
      </c>
      <c r="Z91" s="128">
        <v>28</v>
      </c>
      <c r="AA91" s="168">
        <f t="shared" si="2"/>
        <v>147</v>
      </c>
      <c r="AC91" s="166"/>
      <c r="AD91" s="166"/>
      <c r="AF91" s="166"/>
    </row>
    <row r="92" spans="1:32" ht="15" customHeight="1" x14ac:dyDescent="0.25">
      <c r="A92" s="167">
        <v>5</v>
      </c>
      <c r="B92" s="49" t="s">
        <v>15</v>
      </c>
      <c r="C92" s="927">
        <v>37</v>
      </c>
      <c r="D92" s="415">
        <v>3.3513000000000002</v>
      </c>
      <c r="E92" s="414">
        <v>3.58</v>
      </c>
      <c r="F92" s="928">
        <v>10</v>
      </c>
      <c r="G92" s="405">
        <v>11</v>
      </c>
      <c r="H92" s="306">
        <v>3.36</v>
      </c>
      <c r="I92" s="414">
        <v>3.52</v>
      </c>
      <c r="J92" s="430">
        <v>80</v>
      </c>
      <c r="K92" s="405">
        <v>22</v>
      </c>
      <c r="L92" s="306">
        <v>3.4090909090909092</v>
      </c>
      <c r="M92" s="414">
        <v>3.86</v>
      </c>
      <c r="N92" s="430">
        <v>76</v>
      </c>
      <c r="O92" s="405">
        <v>11</v>
      </c>
      <c r="P92" s="408">
        <v>3.27</v>
      </c>
      <c r="Q92" s="409">
        <v>3.45</v>
      </c>
      <c r="R92" s="128">
        <v>83</v>
      </c>
      <c r="S92" s="436">
        <v>15</v>
      </c>
      <c r="T92" s="410">
        <v>2.93</v>
      </c>
      <c r="U92" s="317">
        <v>3.09</v>
      </c>
      <c r="V92" s="128">
        <v>81</v>
      </c>
      <c r="W92" s="446"/>
      <c r="X92" s="469"/>
      <c r="Y92" s="321">
        <v>3.89</v>
      </c>
      <c r="Z92" s="128">
        <v>28</v>
      </c>
      <c r="AA92" s="168">
        <f t="shared" si="2"/>
        <v>358</v>
      </c>
      <c r="AC92" s="166"/>
      <c r="AD92" s="166"/>
      <c r="AF92" s="166"/>
    </row>
    <row r="93" spans="1:32" ht="15" customHeight="1" x14ac:dyDescent="0.25">
      <c r="A93" s="167">
        <v>6</v>
      </c>
      <c r="B93" s="49" t="s">
        <v>22</v>
      </c>
      <c r="C93" s="927">
        <v>69</v>
      </c>
      <c r="D93" s="415">
        <v>3.2608000000000006</v>
      </c>
      <c r="E93" s="414">
        <v>3.58</v>
      </c>
      <c r="F93" s="928">
        <v>16</v>
      </c>
      <c r="G93" s="405">
        <v>8</v>
      </c>
      <c r="H93" s="306">
        <v>2.88</v>
      </c>
      <c r="I93" s="414">
        <v>3.52</v>
      </c>
      <c r="J93" s="430">
        <v>112</v>
      </c>
      <c r="K93" s="405">
        <v>14</v>
      </c>
      <c r="L93" s="306">
        <v>3.2857142857142856</v>
      </c>
      <c r="M93" s="414">
        <v>3.86</v>
      </c>
      <c r="N93" s="430">
        <v>91</v>
      </c>
      <c r="O93" s="405">
        <v>20</v>
      </c>
      <c r="P93" s="408">
        <v>3.35</v>
      </c>
      <c r="Q93" s="409">
        <v>3.45</v>
      </c>
      <c r="R93" s="128">
        <v>71</v>
      </c>
      <c r="S93" s="436">
        <v>16</v>
      </c>
      <c r="T93" s="410">
        <v>3</v>
      </c>
      <c r="U93" s="317">
        <v>3.09</v>
      </c>
      <c r="V93" s="128">
        <v>68</v>
      </c>
      <c r="W93" s="446"/>
      <c r="X93" s="469"/>
      <c r="Y93" s="321">
        <v>3.89</v>
      </c>
      <c r="Z93" s="128">
        <v>28</v>
      </c>
      <c r="AA93" s="168">
        <f t="shared" si="2"/>
        <v>386</v>
      </c>
      <c r="AC93" s="166"/>
      <c r="AD93" s="166"/>
      <c r="AF93" s="166"/>
    </row>
    <row r="94" spans="1:32" ht="15" customHeight="1" x14ac:dyDescent="0.25">
      <c r="A94" s="167">
        <v>7</v>
      </c>
      <c r="B94" s="247" t="s">
        <v>10</v>
      </c>
      <c r="C94" s="929">
        <v>63</v>
      </c>
      <c r="D94" s="941">
        <v>3</v>
      </c>
      <c r="E94" s="578">
        <v>3.58</v>
      </c>
      <c r="F94" s="930">
        <v>25</v>
      </c>
      <c r="G94" s="405">
        <v>10</v>
      </c>
      <c r="H94" s="306">
        <v>3.5</v>
      </c>
      <c r="I94" s="578">
        <v>3.52</v>
      </c>
      <c r="J94" s="430">
        <v>61</v>
      </c>
      <c r="K94" s="405">
        <v>13</v>
      </c>
      <c r="L94" s="306">
        <v>3.8461538461538463</v>
      </c>
      <c r="M94" s="414">
        <v>3.86</v>
      </c>
      <c r="N94" s="430">
        <v>29</v>
      </c>
      <c r="O94" s="405">
        <v>18</v>
      </c>
      <c r="P94" s="408">
        <v>3.44</v>
      </c>
      <c r="Q94" s="409">
        <v>3.45</v>
      </c>
      <c r="R94" s="128">
        <v>53</v>
      </c>
      <c r="S94" s="436">
        <v>13</v>
      </c>
      <c r="T94" s="410">
        <v>3.23</v>
      </c>
      <c r="U94" s="317">
        <v>3.09</v>
      </c>
      <c r="V94" s="128">
        <v>39</v>
      </c>
      <c r="W94" s="446"/>
      <c r="X94" s="469"/>
      <c r="Y94" s="321">
        <v>3.89</v>
      </c>
      <c r="Z94" s="128">
        <v>28</v>
      </c>
      <c r="AA94" s="168">
        <f t="shared" si="2"/>
        <v>235</v>
      </c>
      <c r="AC94" s="166"/>
      <c r="AD94" s="166"/>
      <c r="AF94" s="166"/>
    </row>
    <row r="95" spans="1:32" ht="15" customHeight="1" x14ac:dyDescent="0.25">
      <c r="A95" s="167">
        <v>8</v>
      </c>
      <c r="B95" s="49" t="s">
        <v>9</v>
      </c>
      <c r="C95" s="927">
        <v>80</v>
      </c>
      <c r="D95" s="415">
        <v>2.9750000000000001</v>
      </c>
      <c r="E95" s="414">
        <v>3.58</v>
      </c>
      <c r="F95" s="928">
        <v>26</v>
      </c>
      <c r="G95" s="405">
        <v>15</v>
      </c>
      <c r="H95" s="306">
        <v>3.67</v>
      </c>
      <c r="I95" s="414">
        <v>3.52</v>
      </c>
      <c r="J95" s="430">
        <v>38</v>
      </c>
      <c r="K95" s="405">
        <v>12</v>
      </c>
      <c r="L95" s="306">
        <v>3.75</v>
      </c>
      <c r="M95" s="414">
        <v>3.86</v>
      </c>
      <c r="N95" s="430">
        <v>37</v>
      </c>
      <c r="O95" s="405">
        <v>9</v>
      </c>
      <c r="P95" s="408">
        <v>3.33</v>
      </c>
      <c r="Q95" s="409">
        <v>3.45</v>
      </c>
      <c r="R95" s="128">
        <v>75</v>
      </c>
      <c r="S95" s="436">
        <v>18</v>
      </c>
      <c r="T95" s="410">
        <v>3.61</v>
      </c>
      <c r="U95" s="317">
        <v>3.09</v>
      </c>
      <c r="V95" s="128">
        <v>9</v>
      </c>
      <c r="W95" s="446"/>
      <c r="X95" s="469"/>
      <c r="Y95" s="321">
        <v>3.89</v>
      </c>
      <c r="Z95" s="128">
        <v>28</v>
      </c>
      <c r="AA95" s="168">
        <f t="shared" si="2"/>
        <v>213</v>
      </c>
      <c r="AC95" s="166"/>
      <c r="AD95" s="166"/>
      <c r="AF95" s="166"/>
    </row>
    <row r="96" spans="1:32" ht="15" customHeight="1" x14ac:dyDescent="0.25">
      <c r="A96" s="167">
        <v>9</v>
      </c>
      <c r="B96" s="247" t="s">
        <v>0</v>
      </c>
      <c r="C96" s="929">
        <v>86</v>
      </c>
      <c r="D96" s="941">
        <v>2.9651000000000005</v>
      </c>
      <c r="E96" s="578">
        <v>3.58</v>
      </c>
      <c r="F96" s="930">
        <v>27</v>
      </c>
      <c r="G96" s="405">
        <v>31</v>
      </c>
      <c r="H96" s="306">
        <v>3.71</v>
      </c>
      <c r="I96" s="578">
        <v>3.52</v>
      </c>
      <c r="J96" s="430">
        <v>32</v>
      </c>
      <c r="K96" s="405">
        <v>31</v>
      </c>
      <c r="L96" s="306">
        <v>3.903225806451613</v>
      </c>
      <c r="M96" s="414">
        <v>3.86</v>
      </c>
      <c r="N96" s="430">
        <v>18</v>
      </c>
      <c r="O96" s="405">
        <v>24</v>
      </c>
      <c r="P96" s="408">
        <v>3.67</v>
      </c>
      <c r="Q96" s="409">
        <v>3.45</v>
      </c>
      <c r="R96" s="128">
        <v>28</v>
      </c>
      <c r="S96" s="436">
        <v>25</v>
      </c>
      <c r="T96" s="410">
        <v>3.16</v>
      </c>
      <c r="U96" s="317">
        <v>3.09</v>
      </c>
      <c r="V96" s="128">
        <v>49</v>
      </c>
      <c r="W96" s="446">
        <v>1</v>
      </c>
      <c r="X96" s="469">
        <v>3</v>
      </c>
      <c r="Y96" s="321">
        <v>3.89</v>
      </c>
      <c r="Z96" s="128">
        <v>27</v>
      </c>
      <c r="AA96" s="168">
        <f t="shared" si="2"/>
        <v>181</v>
      </c>
      <c r="AC96" s="166"/>
      <c r="AD96" s="166"/>
      <c r="AF96" s="166"/>
    </row>
    <row r="97" spans="1:32" ht="15" customHeight="1" x14ac:dyDescent="0.25">
      <c r="A97" s="167">
        <v>10</v>
      </c>
      <c r="B97" s="49" t="s">
        <v>20</v>
      </c>
      <c r="C97" s="927">
        <v>20</v>
      </c>
      <c r="D97" s="415">
        <v>2.4500000000000002</v>
      </c>
      <c r="E97" s="414">
        <v>3.58</v>
      </c>
      <c r="F97" s="928">
        <v>30</v>
      </c>
      <c r="G97" s="405">
        <v>21</v>
      </c>
      <c r="H97" s="306">
        <v>3.86</v>
      </c>
      <c r="I97" s="414">
        <v>3.52</v>
      </c>
      <c r="J97" s="430">
        <v>18</v>
      </c>
      <c r="K97" s="405">
        <v>13</v>
      </c>
      <c r="L97" s="306">
        <v>3.5384615384615383</v>
      </c>
      <c r="M97" s="414">
        <v>3.86</v>
      </c>
      <c r="N97" s="430">
        <v>64</v>
      </c>
      <c r="O97" s="405">
        <v>31</v>
      </c>
      <c r="P97" s="408">
        <v>3.58</v>
      </c>
      <c r="Q97" s="409">
        <v>3.45</v>
      </c>
      <c r="R97" s="128">
        <v>33</v>
      </c>
      <c r="S97" s="441">
        <v>28</v>
      </c>
      <c r="T97" s="410">
        <v>2.93</v>
      </c>
      <c r="U97" s="317">
        <v>3.09</v>
      </c>
      <c r="V97" s="128">
        <v>80</v>
      </c>
      <c r="W97" s="446">
        <v>1</v>
      </c>
      <c r="X97" s="469">
        <v>4</v>
      </c>
      <c r="Y97" s="321">
        <v>3.89</v>
      </c>
      <c r="Z97" s="128">
        <v>15</v>
      </c>
      <c r="AA97" s="168">
        <f t="shared" si="2"/>
        <v>240</v>
      </c>
      <c r="AC97" s="166"/>
      <c r="AD97" s="166"/>
      <c r="AF97" s="166"/>
    </row>
    <row r="98" spans="1:32" ht="15" customHeight="1" x14ac:dyDescent="0.25">
      <c r="A98" s="167">
        <v>11</v>
      </c>
      <c r="B98" s="49" t="s">
        <v>13</v>
      </c>
      <c r="C98" s="927">
        <v>45</v>
      </c>
      <c r="D98" s="415">
        <v>2.3774999999999999</v>
      </c>
      <c r="E98" s="414">
        <v>3.58</v>
      </c>
      <c r="F98" s="928">
        <v>32</v>
      </c>
      <c r="G98" s="405">
        <v>10</v>
      </c>
      <c r="H98" s="306">
        <v>3.3</v>
      </c>
      <c r="I98" s="414">
        <v>3.52</v>
      </c>
      <c r="J98" s="430">
        <v>86</v>
      </c>
      <c r="K98" s="432">
        <v>13</v>
      </c>
      <c r="L98" s="415">
        <v>3.2307692307692308</v>
      </c>
      <c r="M98" s="414">
        <v>3.86</v>
      </c>
      <c r="N98" s="430">
        <v>100</v>
      </c>
      <c r="O98" s="405">
        <v>15</v>
      </c>
      <c r="P98" s="408">
        <v>3.07</v>
      </c>
      <c r="Q98" s="409">
        <v>3.45</v>
      </c>
      <c r="R98" s="128">
        <v>103</v>
      </c>
      <c r="S98" s="439">
        <v>26</v>
      </c>
      <c r="T98" s="410">
        <v>2.54</v>
      </c>
      <c r="U98" s="317">
        <v>3.09</v>
      </c>
      <c r="V98" s="128">
        <v>112</v>
      </c>
      <c r="W98" s="446"/>
      <c r="X98" s="469"/>
      <c r="Y98" s="321">
        <v>3.89</v>
      </c>
      <c r="Z98" s="128">
        <v>28</v>
      </c>
      <c r="AA98" s="168">
        <f t="shared" si="2"/>
        <v>461</v>
      </c>
      <c r="AC98" s="166"/>
      <c r="AD98" s="166"/>
      <c r="AF98" s="166"/>
    </row>
    <row r="99" spans="1:32" ht="15" customHeight="1" x14ac:dyDescent="0.25">
      <c r="A99" s="167">
        <v>12</v>
      </c>
      <c r="B99" s="49" t="s">
        <v>12</v>
      </c>
      <c r="C99" s="927">
        <v>38</v>
      </c>
      <c r="D99" s="415">
        <v>2.2894999999999999</v>
      </c>
      <c r="E99" s="414">
        <v>3.58</v>
      </c>
      <c r="F99" s="928">
        <v>33</v>
      </c>
      <c r="G99" s="405">
        <v>15</v>
      </c>
      <c r="H99" s="306">
        <v>3.67</v>
      </c>
      <c r="I99" s="414">
        <v>3.52</v>
      </c>
      <c r="J99" s="430">
        <v>37</v>
      </c>
      <c r="K99" s="405">
        <v>28</v>
      </c>
      <c r="L99" s="306">
        <v>3.75</v>
      </c>
      <c r="M99" s="414">
        <v>3.86</v>
      </c>
      <c r="N99" s="430">
        <v>36</v>
      </c>
      <c r="O99" s="405">
        <v>14</v>
      </c>
      <c r="P99" s="408">
        <v>3.29</v>
      </c>
      <c r="Q99" s="409">
        <v>3.45</v>
      </c>
      <c r="R99" s="128">
        <v>82</v>
      </c>
      <c r="S99" s="436">
        <v>24</v>
      </c>
      <c r="T99" s="410">
        <v>2.75</v>
      </c>
      <c r="U99" s="317">
        <v>3.09</v>
      </c>
      <c r="V99" s="128">
        <v>101</v>
      </c>
      <c r="W99" s="446"/>
      <c r="X99" s="469"/>
      <c r="Y99" s="321">
        <v>3.89</v>
      </c>
      <c r="Z99" s="128">
        <v>28</v>
      </c>
      <c r="AA99" s="168">
        <f t="shared" si="2"/>
        <v>317</v>
      </c>
      <c r="AC99" s="166"/>
      <c r="AD99" s="166"/>
      <c r="AF99" s="166"/>
    </row>
    <row r="100" spans="1:32" ht="15" customHeight="1" x14ac:dyDescent="0.25">
      <c r="A100" s="167">
        <v>13</v>
      </c>
      <c r="B100" s="49" t="s">
        <v>168</v>
      </c>
      <c r="C100" s="927">
        <v>25</v>
      </c>
      <c r="D100" s="415">
        <v>2.2799999999999998</v>
      </c>
      <c r="E100" s="414">
        <v>3.58</v>
      </c>
      <c r="F100" s="928">
        <v>34</v>
      </c>
      <c r="G100" s="405"/>
      <c r="H100" s="306"/>
      <c r="I100" s="414">
        <v>3.52</v>
      </c>
      <c r="J100" s="430">
        <v>114</v>
      </c>
      <c r="K100" s="405"/>
      <c r="L100" s="306"/>
      <c r="M100" s="414">
        <v>3.86</v>
      </c>
      <c r="N100" s="430">
        <v>115</v>
      </c>
      <c r="O100" s="405"/>
      <c r="P100" s="408"/>
      <c r="Q100" s="409">
        <v>3.45</v>
      </c>
      <c r="R100" s="128">
        <v>116</v>
      </c>
      <c r="S100" s="436"/>
      <c r="T100" s="410"/>
      <c r="U100" s="317">
        <v>3.09</v>
      </c>
      <c r="V100" s="128">
        <v>117</v>
      </c>
      <c r="W100" s="446"/>
      <c r="X100" s="469"/>
      <c r="Y100" s="321">
        <v>3.89</v>
      </c>
      <c r="Z100" s="128">
        <v>28</v>
      </c>
      <c r="AA100" s="168">
        <f t="shared" si="2"/>
        <v>524</v>
      </c>
      <c r="AC100" s="166"/>
      <c r="AD100" s="166"/>
      <c r="AF100" s="166"/>
    </row>
    <row r="101" spans="1:32" ht="15" customHeight="1" x14ac:dyDescent="0.25">
      <c r="A101" s="167">
        <v>14</v>
      </c>
      <c r="B101" s="49" t="s">
        <v>154</v>
      </c>
      <c r="C101" s="927"/>
      <c r="D101" s="414"/>
      <c r="E101" s="414">
        <v>3.58</v>
      </c>
      <c r="F101" s="928">
        <v>35</v>
      </c>
      <c r="G101" s="405">
        <v>15</v>
      </c>
      <c r="H101" s="306">
        <v>3.2</v>
      </c>
      <c r="I101" s="414">
        <v>3.52</v>
      </c>
      <c r="J101" s="430">
        <v>93</v>
      </c>
      <c r="K101" s="405">
        <v>7</v>
      </c>
      <c r="L101" s="306">
        <v>3.7142857142857144</v>
      </c>
      <c r="M101" s="414">
        <v>3.86</v>
      </c>
      <c r="N101" s="430">
        <v>42</v>
      </c>
      <c r="O101" s="405">
        <v>14</v>
      </c>
      <c r="P101" s="408">
        <v>3.43</v>
      </c>
      <c r="Q101" s="409">
        <v>3.45</v>
      </c>
      <c r="R101" s="128">
        <v>56</v>
      </c>
      <c r="S101" s="436">
        <v>11</v>
      </c>
      <c r="T101" s="410">
        <v>3</v>
      </c>
      <c r="U101" s="317">
        <v>3.09</v>
      </c>
      <c r="V101" s="128">
        <v>69</v>
      </c>
      <c r="W101" s="446"/>
      <c r="X101" s="469"/>
      <c r="Y101" s="321">
        <v>3.89</v>
      </c>
      <c r="Z101" s="128">
        <v>28</v>
      </c>
      <c r="AA101" s="168">
        <f t="shared" si="2"/>
        <v>323</v>
      </c>
      <c r="AC101" s="166"/>
      <c r="AD101" s="166"/>
      <c r="AF101" s="166"/>
    </row>
    <row r="102" spans="1:32" ht="15" customHeight="1" x14ac:dyDescent="0.25">
      <c r="A102" s="167">
        <v>15</v>
      </c>
      <c r="B102" s="49" t="s">
        <v>156</v>
      </c>
      <c r="C102" s="927"/>
      <c r="D102" s="414"/>
      <c r="E102" s="414">
        <v>3.58</v>
      </c>
      <c r="F102" s="928">
        <v>35</v>
      </c>
      <c r="G102" s="405">
        <v>32</v>
      </c>
      <c r="H102" s="306">
        <v>3.69</v>
      </c>
      <c r="I102" s="414">
        <v>3.52</v>
      </c>
      <c r="J102" s="430">
        <v>34</v>
      </c>
      <c r="K102" s="405">
        <v>36</v>
      </c>
      <c r="L102" s="306">
        <v>3.5555555555555554</v>
      </c>
      <c r="M102" s="414">
        <v>3.86</v>
      </c>
      <c r="N102" s="430">
        <v>61</v>
      </c>
      <c r="O102" s="405">
        <v>32</v>
      </c>
      <c r="P102" s="408">
        <v>3.34</v>
      </c>
      <c r="Q102" s="409">
        <v>3.45</v>
      </c>
      <c r="R102" s="128">
        <v>73</v>
      </c>
      <c r="S102" s="436">
        <v>38</v>
      </c>
      <c r="T102" s="410">
        <v>3.29</v>
      </c>
      <c r="U102" s="317">
        <v>3.09</v>
      </c>
      <c r="V102" s="128">
        <v>30</v>
      </c>
      <c r="W102" s="446"/>
      <c r="X102" s="469"/>
      <c r="Y102" s="321">
        <v>3.89</v>
      </c>
      <c r="Z102" s="128">
        <v>28</v>
      </c>
      <c r="AA102" s="168">
        <f t="shared" si="2"/>
        <v>261</v>
      </c>
      <c r="AC102" s="166"/>
      <c r="AD102" s="166"/>
      <c r="AF102" s="166"/>
    </row>
    <row r="103" spans="1:32" ht="15" customHeight="1" x14ac:dyDescent="0.25">
      <c r="A103" s="167">
        <v>16</v>
      </c>
      <c r="B103" s="49" t="s">
        <v>166</v>
      </c>
      <c r="C103" s="927"/>
      <c r="D103" s="414"/>
      <c r="E103" s="414">
        <v>3.58</v>
      </c>
      <c r="F103" s="928">
        <v>35</v>
      </c>
      <c r="G103" s="405">
        <v>9</v>
      </c>
      <c r="H103" s="306">
        <v>3.44</v>
      </c>
      <c r="I103" s="414">
        <v>3.52</v>
      </c>
      <c r="J103" s="430">
        <v>73</v>
      </c>
      <c r="K103" s="405"/>
      <c r="L103" s="306"/>
      <c r="M103" s="414">
        <v>3.86</v>
      </c>
      <c r="N103" s="430">
        <v>115</v>
      </c>
      <c r="O103" s="405"/>
      <c r="P103" s="408"/>
      <c r="Q103" s="409">
        <v>3.45</v>
      </c>
      <c r="R103" s="128">
        <v>116</v>
      </c>
      <c r="S103" s="436"/>
      <c r="T103" s="410"/>
      <c r="U103" s="317">
        <v>3.09</v>
      </c>
      <c r="V103" s="128">
        <v>117</v>
      </c>
      <c r="W103" s="446"/>
      <c r="X103" s="469"/>
      <c r="Y103" s="321">
        <v>3.89</v>
      </c>
      <c r="Z103" s="128">
        <v>28</v>
      </c>
      <c r="AA103" s="168">
        <f t="shared" si="2"/>
        <v>484</v>
      </c>
      <c r="AC103" s="166"/>
      <c r="AD103" s="166"/>
      <c r="AF103" s="166"/>
    </row>
    <row r="104" spans="1:32" ht="15" customHeight="1" x14ac:dyDescent="0.25">
      <c r="A104" s="167">
        <v>17</v>
      </c>
      <c r="B104" s="49" t="s">
        <v>8</v>
      </c>
      <c r="C104" s="927"/>
      <c r="D104" s="414"/>
      <c r="E104" s="414">
        <v>3.58</v>
      </c>
      <c r="F104" s="928">
        <v>35</v>
      </c>
      <c r="G104" s="405">
        <v>28</v>
      </c>
      <c r="H104" s="306">
        <v>3.29</v>
      </c>
      <c r="I104" s="414">
        <v>3.52</v>
      </c>
      <c r="J104" s="430">
        <v>87</v>
      </c>
      <c r="K104" s="405">
        <v>32</v>
      </c>
      <c r="L104" s="306">
        <v>3.59375</v>
      </c>
      <c r="M104" s="414">
        <v>3.86</v>
      </c>
      <c r="N104" s="430">
        <v>56</v>
      </c>
      <c r="O104" s="405">
        <v>20</v>
      </c>
      <c r="P104" s="408">
        <v>3</v>
      </c>
      <c r="Q104" s="409">
        <v>3.45</v>
      </c>
      <c r="R104" s="128">
        <v>105</v>
      </c>
      <c r="S104" s="436">
        <v>23</v>
      </c>
      <c r="T104" s="410">
        <v>2.87</v>
      </c>
      <c r="U104" s="317">
        <v>3.09</v>
      </c>
      <c r="V104" s="128">
        <v>89</v>
      </c>
      <c r="W104" s="446"/>
      <c r="X104" s="469"/>
      <c r="Y104" s="321">
        <v>3.89</v>
      </c>
      <c r="Z104" s="128">
        <v>28</v>
      </c>
      <c r="AA104" s="168">
        <f t="shared" si="2"/>
        <v>400</v>
      </c>
      <c r="AC104" s="166"/>
      <c r="AD104" s="166"/>
      <c r="AF104" s="166"/>
    </row>
    <row r="105" spans="1:32" ht="15" customHeight="1" x14ac:dyDescent="0.25">
      <c r="A105" s="167">
        <v>18</v>
      </c>
      <c r="B105" s="247" t="s">
        <v>6</v>
      </c>
      <c r="C105" s="929"/>
      <c r="D105" s="578"/>
      <c r="E105" s="578">
        <v>3.58</v>
      </c>
      <c r="F105" s="930">
        <v>35</v>
      </c>
      <c r="G105" s="405">
        <v>27</v>
      </c>
      <c r="H105" s="306">
        <v>3.22</v>
      </c>
      <c r="I105" s="578">
        <v>3.52</v>
      </c>
      <c r="J105" s="430">
        <v>91</v>
      </c>
      <c r="K105" s="405">
        <v>30</v>
      </c>
      <c r="L105" s="306">
        <v>3.2</v>
      </c>
      <c r="M105" s="414">
        <v>3.86</v>
      </c>
      <c r="N105" s="430">
        <v>101</v>
      </c>
      <c r="O105" s="405">
        <v>18</v>
      </c>
      <c r="P105" s="408">
        <v>2.83</v>
      </c>
      <c r="Q105" s="409">
        <v>3.45</v>
      </c>
      <c r="R105" s="128">
        <v>114</v>
      </c>
      <c r="S105" s="436">
        <v>24</v>
      </c>
      <c r="T105" s="410">
        <v>2.96</v>
      </c>
      <c r="U105" s="317">
        <v>3.09</v>
      </c>
      <c r="V105" s="128">
        <v>75</v>
      </c>
      <c r="W105" s="446"/>
      <c r="X105" s="469"/>
      <c r="Y105" s="321">
        <v>3.89</v>
      </c>
      <c r="Z105" s="128">
        <v>28</v>
      </c>
      <c r="AA105" s="168">
        <f t="shared" si="2"/>
        <v>444</v>
      </c>
      <c r="AC105" s="166"/>
      <c r="AD105" s="166"/>
      <c r="AF105" s="166"/>
    </row>
    <row r="106" spans="1:32" ht="15" customHeight="1" x14ac:dyDescent="0.25">
      <c r="A106" s="167">
        <v>19</v>
      </c>
      <c r="B106" s="39" t="s">
        <v>5</v>
      </c>
      <c r="C106" s="919"/>
      <c r="D106" s="404"/>
      <c r="E106" s="404">
        <v>3.58</v>
      </c>
      <c r="F106" s="920">
        <v>35</v>
      </c>
      <c r="G106" s="405">
        <v>23</v>
      </c>
      <c r="H106" s="306">
        <v>3.39</v>
      </c>
      <c r="I106" s="416">
        <v>3.52</v>
      </c>
      <c r="J106" s="430">
        <v>76</v>
      </c>
      <c r="K106" s="405">
        <v>29</v>
      </c>
      <c r="L106" s="306">
        <v>3.4137931034482758</v>
      </c>
      <c r="M106" s="416">
        <v>3.86</v>
      </c>
      <c r="N106" s="430">
        <v>74</v>
      </c>
      <c r="O106" s="405">
        <v>14</v>
      </c>
      <c r="P106" s="408">
        <v>3.21</v>
      </c>
      <c r="Q106" s="409">
        <v>3.45</v>
      </c>
      <c r="R106" s="128">
        <v>90</v>
      </c>
      <c r="S106" s="436">
        <v>8</v>
      </c>
      <c r="T106" s="410">
        <v>3.13</v>
      </c>
      <c r="U106" s="317">
        <v>3.09</v>
      </c>
      <c r="V106" s="128">
        <v>58</v>
      </c>
      <c r="W106" s="445"/>
      <c r="X106" s="469"/>
      <c r="Y106" s="321">
        <v>3.89</v>
      </c>
      <c r="Z106" s="128">
        <v>28</v>
      </c>
      <c r="AA106" s="168">
        <f t="shared" si="2"/>
        <v>361</v>
      </c>
      <c r="AC106" s="166"/>
      <c r="AD106" s="166"/>
      <c r="AF106" s="166"/>
    </row>
    <row r="107" spans="1:32" ht="15" customHeight="1" x14ac:dyDescent="0.25">
      <c r="A107" s="167">
        <v>20</v>
      </c>
      <c r="B107" s="49" t="s">
        <v>4</v>
      </c>
      <c r="C107" s="927"/>
      <c r="D107" s="414"/>
      <c r="E107" s="414">
        <v>3.58</v>
      </c>
      <c r="F107" s="928">
        <v>35</v>
      </c>
      <c r="G107" s="405">
        <v>51</v>
      </c>
      <c r="H107" s="306">
        <v>3.37</v>
      </c>
      <c r="I107" s="414">
        <v>3.52</v>
      </c>
      <c r="J107" s="430">
        <v>78</v>
      </c>
      <c r="K107" s="405">
        <v>33</v>
      </c>
      <c r="L107" s="306">
        <v>3.4545454545454546</v>
      </c>
      <c r="M107" s="414">
        <v>3.86</v>
      </c>
      <c r="N107" s="430">
        <v>72</v>
      </c>
      <c r="O107" s="405">
        <v>19</v>
      </c>
      <c r="P107" s="408">
        <v>3.05</v>
      </c>
      <c r="Q107" s="409">
        <v>3.45</v>
      </c>
      <c r="R107" s="128">
        <v>104</v>
      </c>
      <c r="S107" s="436">
        <v>17</v>
      </c>
      <c r="T107" s="410">
        <v>2.94</v>
      </c>
      <c r="U107" s="317">
        <v>3.09</v>
      </c>
      <c r="V107" s="128">
        <v>78</v>
      </c>
      <c r="W107" s="446"/>
      <c r="X107" s="469"/>
      <c r="Y107" s="321">
        <v>3.89</v>
      </c>
      <c r="Z107" s="128">
        <v>28</v>
      </c>
      <c r="AA107" s="168">
        <f t="shared" si="2"/>
        <v>395</v>
      </c>
      <c r="AC107" s="166"/>
      <c r="AD107" s="166"/>
      <c r="AF107" s="166"/>
    </row>
    <row r="108" spans="1:32" ht="15" customHeight="1" x14ac:dyDescent="0.25">
      <c r="A108" s="167">
        <v>21</v>
      </c>
      <c r="B108" s="49" t="s">
        <v>3</v>
      </c>
      <c r="C108" s="927"/>
      <c r="D108" s="414"/>
      <c r="E108" s="414">
        <v>3.58</v>
      </c>
      <c r="F108" s="928">
        <v>35</v>
      </c>
      <c r="G108" s="405">
        <v>11</v>
      </c>
      <c r="H108" s="306">
        <v>3.18</v>
      </c>
      <c r="I108" s="414">
        <v>3.52</v>
      </c>
      <c r="J108" s="430">
        <v>97</v>
      </c>
      <c r="K108" s="405">
        <v>18</v>
      </c>
      <c r="L108" s="306">
        <v>3.3333333333333335</v>
      </c>
      <c r="M108" s="414">
        <v>3.86</v>
      </c>
      <c r="N108" s="430">
        <v>85</v>
      </c>
      <c r="O108" s="405">
        <v>25</v>
      </c>
      <c r="P108" s="408">
        <v>3.32</v>
      </c>
      <c r="Q108" s="409">
        <v>3.45</v>
      </c>
      <c r="R108" s="128">
        <v>78</v>
      </c>
      <c r="S108" s="436">
        <v>33</v>
      </c>
      <c r="T108" s="410">
        <v>3.06</v>
      </c>
      <c r="U108" s="317">
        <v>3.09</v>
      </c>
      <c r="V108" s="128">
        <v>63</v>
      </c>
      <c r="W108" s="446"/>
      <c r="X108" s="469"/>
      <c r="Y108" s="321">
        <v>3.89</v>
      </c>
      <c r="Z108" s="128">
        <v>28</v>
      </c>
      <c r="AA108" s="168">
        <f t="shared" si="2"/>
        <v>386</v>
      </c>
      <c r="AC108" s="166"/>
      <c r="AD108" s="166"/>
      <c r="AF108" s="166"/>
    </row>
    <row r="109" spans="1:32" ht="15" customHeight="1" x14ac:dyDescent="0.25">
      <c r="A109" s="167">
        <v>22</v>
      </c>
      <c r="B109" s="49" t="s">
        <v>2</v>
      </c>
      <c r="C109" s="927"/>
      <c r="D109" s="414"/>
      <c r="E109" s="414">
        <v>3.58</v>
      </c>
      <c r="F109" s="928">
        <v>35</v>
      </c>
      <c r="G109" s="405">
        <v>36</v>
      </c>
      <c r="H109" s="306">
        <v>3.67</v>
      </c>
      <c r="I109" s="414">
        <v>3.52</v>
      </c>
      <c r="J109" s="430">
        <v>35</v>
      </c>
      <c r="K109" s="405">
        <v>39</v>
      </c>
      <c r="L109" s="306">
        <v>3.4615384615384617</v>
      </c>
      <c r="M109" s="414">
        <v>3.86</v>
      </c>
      <c r="N109" s="430">
        <v>71</v>
      </c>
      <c r="O109" s="405">
        <v>28</v>
      </c>
      <c r="P109" s="408">
        <v>3.32</v>
      </c>
      <c r="Q109" s="409">
        <v>3.45</v>
      </c>
      <c r="R109" s="128">
        <v>77</v>
      </c>
      <c r="S109" s="436">
        <v>30</v>
      </c>
      <c r="T109" s="410">
        <v>3.17</v>
      </c>
      <c r="U109" s="317">
        <v>3.09</v>
      </c>
      <c r="V109" s="128">
        <v>45</v>
      </c>
      <c r="W109" s="446">
        <v>1</v>
      </c>
      <c r="X109" s="469">
        <v>4</v>
      </c>
      <c r="Y109" s="321">
        <v>3.89</v>
      </c>
      <c r="Z109" s="128">
        <v>16</v>
      </c>
      <c r="AA109" s="168">
        <f t="shared" si="2"/>
        <v>279</v>
      </c>
      <c r="AC109" s="166"/>
      <c r="AD109" s="166"/>
      <c r="AF109" s="166"/>
    </row>
    <row r="110" spans="1:32" ht="15" customHeight="1" x14ac:dyDescent="0.25">
      <c r="A110" s="167">
        <v>23</v>
      </c>
      <c r="B110" s="49" t="s">
        <v>1</v>
      </c>
      <c r="C110" s="927"/>
      <c r="D110" s="414"/>
      <c r="E110" s="414">
        <v>3.58</v>
      </c>
      <c r="F110" s="928">
        <v>35</v>
      </c>
      <c r="G110" s="405">
        <v>9</v>
      </c>
      <c r="H110" s="306">
        <v>3.67</v>
      </c>
      <c r="I110" s="414">
        <v>3.52</v>
      </c>
      <c r="J110" s="430">
        <v>40</v>
      </c>
      <c r="K110" s="405">
        <v>9</v>
      </c>
      <c r="L110" s="306">
        <v>3.8888888888888888</v>
      </c>
      <c r="M110" s="414">
        <v>3.86</v>
      </c>
      <c r="N110" s="430">
        <v>20</v>
      </c>
      <c r="O110" s="405">
        <v>13</v>
      </c>
      <c r="P110" s="408">
        <v>3.38</v>
      </c>
      <c r="Q110" s="409">
        <v>3.45</v>
      </c>
      <c r="R110" s="128">
        <v>66</v>
      </c>
      <c r="S110" s="436">
        <v>17</v>
      </c>
      <c r="T110" s="410">
        <v>3</v>
      </c>
      <c r="U110" s="317">
        <v>3.09</v>
      </c>
      <c r="V110" s="128">
        <v>66</v>
      </c>
      <c r="W110" s="446"/>
      <c r="X110" s="469"/>
      <c r="Y110" s="321">
        <v>3.89</v>
      </c>
      <c r="Z110" s="128">
        <v>28</v>
      </c>
      <c r="AA110" s="168">
        <f t="shared" si="2"/>
        <v>255</v>
      </c>
      <c r="AC110" s="166"/>
      <c r="AD110" s="166"/>
      <c r="AF110" s="166"/>
    </row>
    <row r="111" spans="1:32" ht="15" customHeight="1" x14ac:dyDescent="0.25">
      <c r="A111" s="167">
        <v>24</v>
      </c>
      <c r="B111" s="49" t="s">
        <v>18</v>
      </c>
      <c r="C111" s="927"/>
      <c r="D111" s="414"/>
      <c r="E111" s="414">
        <v>3.58</v>
      </c>
      <c r="F111" s="928">
        <v>35</v>
      </c>
      <c r="G111" s="405">
        <v>12</v>
      </c>
      <c r="H111" s="306">
        <v>3.92</v>
      </c>
      <c r="I111" s="414">
        <v>3.52</v>
      </c>
      <c r="J111" s="430">
        <v>11</v>
      </c>
      <c r="K111" s="405">
        <v>15</v>
      </c>
      <c r="L111" s="306">
        <v>4.0666666666666664</v>
      </c>
      <c r="M111" s="414">
        <v>3.86</v>
      </c>
      <c r="N111" s="430">
        <v>5</v>
      </c>
      <c r="O111" s="405">
        <v>13</v>
      </c>
      <c r="P111" s="408">
        <v>3.69</v>
      </c>
      <c r="Q111" s="409">
        <v>3.45</v>
      </c>
      <c r="R111" s="128">
        <v>26</v>
      </c>
      <c r="S111" s="436">
        <v>11</v>
      </c>
      <c r="T111" s="410">
        <v>3.55</v>
      </c>
      <c r="U111" s="317">
        <v>3.09</v>
      </c>
      <c r="V111" s="128">
        <v>11</v>
      </c>
      <c r="W111" s="446"/>
      <c r="X111" s="469"/>
      <c r="Y111" s="321">
        <v>3.89</v>
      </c>
      <c r="Z111" s="128">
        <v>28</v>
      </c>
      <c r="AA111" s="168">
        <f t="shared" si="2"/>
        <v>116</v>
      </c>
      <c r="AC111" s="166"/>
      <c r="AD111" s="166"/>
      <c r="AF111" s="166"/>
    </row>
    <row r="112" spans="1:32" ht="15" customHeight="1" x14ac:dyDescent="0.25">
      <c r="A112" s="167">
        <v>25</v>
      </c>
      <c r="B112" s="49" t="s">
        <v>21</v>
      </c>
      <c r="C112" s="927"/>
      <c r="D112" s="414"/>
      <c r="E112" s="414">
        <v>3.58</v>
      </c>
      <c r="F112" s="928">
        <v>35</v>
      </c>
      <c r="G112" s="405">
        <v>4</v>
      </c>
      <c r="H112" s="306">
        <v>3</v>
      </c>
      <c r="I112" s="414">
        <v>3.52</v>
      </c>
      <c r="J112" s="430">
        <v>109</v>
      </c>
      <c r="K112" s="405">
        <v>3</v>
      </c>
      <c r="L112" s="306">
        <v>4</v>
      </c>
      <c r="M112" s="414">
        <v>3.86</v>
      </c>
      <c r="N112" s="430">
        <v>11</v>
      </c>
      <c r="O112" s="405">
        <v>9</v>
      </c>
      <c r="P112" s="408">
        <v>3.11</v>
      </c>
      <c r="Q112" s="409">
        <v>3.45</v>
      </c>
      <c r="R112" s="128">
        <v>100</v>
      </c>
      <c r="S112" s="436">
        <v>9</v>
      </c>
      <c r="T112" s="410">
        <v>3.11</v>
      </c>
      <c r="U112" s="317">
        <v>3.09</v>
      </c>
      <c r="V112" s="128">
        <v>59</v>
      </c>
      <c r="W112" s="446"/>
      <c r="X112" s="469"/>
      <c r="Y112" s="321">
        <v>3.89</v>
      </c>
      <c r="Z112" s="128">
        <v>28</v>
      </c>
      <c r="AA112" s="168">
        <f t="shared" si="2"/>
        <v>342</v>
      </c>
      <c r="AC112" s="166"/>
      <c r="AD112" s="166"/>
      <c r="AF112" s="166"/>
    </row>
    <row r="113" spans="1:32" ht="15" customHeight="1" x14ac:dyDescent="0.25">
      <c r="A113" s="167">
        <v>26</v>
      </c>
      <c r="B113" s="247" t="s">
        <v>17</v>
      </c>
      <c r="C113" s="929"/>
      <c r="D113" s="578"/>
      <c r="E113" s="578">
        <v>3.58</v>
      </c>
      <c r="F113" s="930">
        <v>35</v>
      </c>
      <c r="G113" s="405">
        <v>29</v>
      </c>
      <c r="H113" s="306">
        <v>3.52</v>
      </c>
      <c r="I113" s="578">
        <v>3.52</v>
      </c>
      <c r="J113" s="430">
        <v>56</v>
      </c>
      <c r="K113" s="405">
        <v>27</v>
      </c>
      <c r="L113" s="306">
        <v>3.4074074074074074</v>
      </c>
      <c r="M113" s="414">
        <v>3.86</v>
      </c>
      <c r="N113" s="430">
        <v>75</v>
      </c>
      <c r="O113" s="405">
        <v>15</v>
      </c>
      <c r="P113" s="408">
        <v>3.47</v>
      </c>
      <c r="Q113" s="409">
        <v>3.45</v>
      </c>
      <c r="R113" s="128">
        <v>51</v>
      </c>
      <c r="S113" s="436">
        <v>25</v>
      </c>
      <c r="T113" s="410">
        <v>3.16</v>
      </c>
      <c r="U113" s="317">
        <v>3.09</v>
      </c>
      <c r="V113" s="128">
        <v>48</v>
      </c>
      <c r="W113" s="446"/>
      <c r="X113" s="469"/>
      <c r="Y113" s="321">
        <v>3.89</v>
      </c>
      <c r="Z113" s="128">
        <v>28</v>
      </c>
      <c r="AA113" s="168">
        <f t="shared" si="2"/>
        <v>293</v>
      </c>
      <c r="AC113" s="166"/>
      <c r="AD113" s="166"/>
      <c r="AF113" s="166"/>
    </row>
    <row r="114" spans="1:32" ht="15" customHeight="1" x14ac:dyDescent="0.25">
      <c r="A114" s="167">
        <v>27</v>
      </c>
      <c r="B114" s="49" t="s">
        <v>16</v>
      </c>
      <c r="C114" s="927"/>
      <c r="D114" s="414"/>
      <c r="E114" s="414">
        <v>3.58</v>
      </c>
      <c r="F114" s="928">
        <v>35</v>
      </c>
      <c r="G114" s="405">
        <v>23</v>
      </c>
      <c r="H114" s="306">
        <v>3.78</v>
      </c>
      <c r="I114" s="414">
        <v>3.52</v>
      </c>
      <c r="J114" s="430">
        <v>25</v>
      </c>
      <c r="K114" s="405">
        <v>20</v>
      </c>
      <c r="L114" s="306">
        <v>3.8</v>
      </c>
      <c r="M114" s="414">
        <v>3.86</v>
      </c>
      <c r="N114" s="430">
        <v>33</v>
      </c>
      <c r="O114" s="405">
        <v>16</v>
      </c>
      <c r="P114" s="408">
        <v>3.56</v>
      </c>
      <c r="Q114" s="409">
        <v>3.45</v>
      </c>
      <c r="R114" s="128">
        <v>36</v>
      </c>
      <c r="S114" s="436">
        <v>11</v>
      </c>
      <c r="T114" s="410">
        <v>3.36</v>
      </c>
      <c r="U114" s="317">
        <v>3.09</v>
      </c>
      <c r="V114" s="128">
        <v>23</v>
      </c>
      <c r="W114" s="446"/>
      <c r="X114" s="469"/>
      <c r="Y114" s="321">
        <v>3.89</v>
      </c>
      <c r="Z114" s="128">
        <v>28</v>
      </c>
      <c r="AA114" s="168">
        <f t="shared" si="2"/>
        <v>180</v>
      </c>
      <c r="AC114" s="166"/>
      <c r="AD114" s="166"/>
      <c r="AF114" s="166"/>
    </row>
    <row r="115" spans="1:32" ht="15" customHeight="1" x14ac:dyDescent="0.25">
      <c r="A115" s="167">
        <v>28</v>
      </c>
      <c r="B115" s="49" t="s">
        <v>14</v>
      </c>
      <c r="C115" s="927"/>
      <c r="D115" s="414"/>
      <c r="E115" s="414">
        <v>3.58</v>
      </c>
      <c r="F115" s="928">
        <v>35</v>
      </c>
      <c r="G115" s="405">
        <v>13</v>
      </c>
      <c r="H115" s="306">
        <v>3.62</v>
      </c>
      <c r="I115" s="414">
        <v>3.52</v>
      </c>
      <c r="J115" s="430">
        <v>42</v>
      </c>
      <c r="K115" s="405">
        <v>11</v>
      </c>
      <c r="L115" s="306">
        <v>3.3636363636363638</v>
      </c>
      <c r="M115" s="414">
        <v>3.86</v>
      </c>
      <c r="N115" s="430">
        <v>83</v>
      </c>
      <c r="O115" s="405">
        <v>12</v>
      </c>
      <c r="P115" s="408">
        <v>3.42</v>
      </c>
      <c r="Q115" s="409">
        <v>3.45</v>
      </c>
      <c r="R115" s="128">
        <v>57</v>
      </c>
      <c r="S115" s="436">
        <v>16</v>
      </c>
      <c r="T115" s="410">
        <v>3.06</v>
      </c>
      <c r="U115" s="317">
        <v>3.09</v>
      </c>
      <c r="V115" s="128">
        <v>64</v>
      </c>
      <c r="W115" s="446"/>
      <c r="X115" s="469"/>
      <c r="Y115" s="321">
        <v>3.89</v>
      </c>
      <c r="Z115" s="128">
        <v>28</v>
      </c>
      <c r="AA115" s="170">
        <f t="shared" si="2"/>
        <v>309</v>
      </c>
      <c r="AC115" s="166"/>
      <c r="AD115" s="166"/>
      <c r="AF115" s="166"/>
    </row>
    <row r="116" spans="1:32" ht="15" customHeight="1" x14ac:dyDescent="0.25">
      <c r="A116" s="167">
        <v>29</v>
      </c>
      <c r="B116" s="50" t="s">
        <v>23</v>
      </c>
      <c r="C116" s="931"/>
      <c r="D116" s="416"/>
      <c r="E116" s="416">
        <v>3.58</v>
      </c>
      <c r="F116" s="932">
        <v>35</v>
      </c>
      <c r="G116" s="405">
        <v>5</v>
      </c>
      <c r="H116" s="306">
        <v>3.2</v>
      </c>
      <c r="I116" s="416">
        <v>3.52</v>
      </c>
      <c r="J116" s="430">
        <v>94</v>
      </c>
      <c r="K116" s="405">
        <v>11</v>
      </c>
      <c r="L116" s="306">
        <v>3.2727272727272729</v>
      </c>
      <c r="M116" s="416">
        <v>3.86</v>
      </c>
      <c r="N116" s="430">
        <v>94</v>
      </c>
      <c r="O116" s="405">
        <v>9</v>
      </c>
      <c r="P116" s="408">
        <v>2.89</v>
      </c>
      <c r="Q116" s="409">
        <v>3.45</v>
      </c>
      <c r="R116" s="128">
        <v>113</v>
      </c>
      <c r="S116" s="436">
        <v>14</v>
      </c>
      <c r="T116" s="410">
        <v>3.07</v>
      </c>
      <c r="U116" s="317">
        <v>3.09</v>
      </c>
      <c r="V116" s="128">
        <v>62</v>
      </c>
      <c r="W116" s="446"/>
      <c r="X116" s="469"/>
      <c r="Y116" s="321">
        <v>3.89</v>
      </c>
      <c r="Z116" s="128">
        <v>28</v>
      </c>
      <c r="AA116" s="472">
        <f t="shared" si="2"/>
        <v>426</v>
      </c>
      <c r="AC116" s="166"/>
      <c r="AD116" s="166"/>
      <c r="AF116" s="166"/>
    </row>
    <row r="117" spans="1:32" ht="15" customHeight="1" x14ac:dyDescent="0.25">
      <c r="A117" s="173">
        <v>30</v>
      </c>
      <c r="B117" s="50" t="s">
        <v>19</v>
      </c>
      <c r="C117" s="931"/>
      <c r="D117" s="416"/>
      <c r="E117" s="416">
        <v>3.58</v>
      </c>
      <c r="F117" s="932">
        <v>35</v>
      </c>
      <c r="G117" s="405">
        <v>12</v>
      </c>
      <c r="H117" s="306">
        <v>3.83</v>
      </c>
      <c r="I117" s="416">
        <v>3.52</v>
      </c>
      <c r="J117" s="430">
        <v>22</v>
      </c>
      <c r="K117" s="405">
        <v>15</v>
      </c>
      <c r="L117" s="306">
        <v>3.4</v>
      </c>
      <c r="M117" s="416">
        <v>3.86</v>
      </c>
      <c r="N117" s="430">
        <v>77</v>
      </c>
      <c r="O117" s="405">
        <v>7</v>
      </c>
      <c r="P117" s="408">
        <v>4</v>
      </c>
      <c r="Q117" s="409">
        <v>3.45</v>
      </c>
      <c r="R117" s="128">
        <v>8</v>
      </c>
      <c r="S117" s="436">
        <v>13</v>
      </c>
      <c r="T117" s="410">
        <v>3.38</v>
      </c>
      <c r="U117" s="317">
        <v>3.09</v>
      </c>
      <c r="V117" s="128">
        <v>20</v>
      </c>
      <c r="W117" s="446"/>
      <c r="X117" s="469"/>
      <c r="Y117" s="321">
        <v>3.89</v>
      </c>
      <c r="Z117" s="128">
        <v>28</v>
      </c>
      <c r="AA117" s="170">
        <f t="shared" ref="AA117" si="3">Z117+V117+R117+N117+J117+F117</f>
        <v>190</v>
      </c>
      <c r="AC117" s="166"/>
      <c r="AD117" s="166"/>
      <c r="AF117" s="166"/>
    </row>
    <row r="118" spans="1:32" ht="15" customHeight="1" thickBot="1" x14ac:dyDescent="0.3">
      <c r="A118" s="366">
        <v>31</v>
      </c>
      <c r="B118" s="620" t="s">
        <v>11</v>
      </c>
      <c r="C118" s="933"/>
      <c r="D118" s="618"/>
      <c r="E118" s="618">
        <v>3.58</v>
      </c>
      <c r="F118" s="934">
        <v>35</v>
      </c>
      <c r="G118" s="591">
        <v>18</v>
      </c>
      <c r="H118" s="592">
        <v>3.89</v>
      </c>
      <c r="I118" s="618">
        <v>3.52</v>
      </c>
      <c r="J118" s="594">
        <v>13</v>
      </c>
      <c r="K118" s="591">
        <v>16</v>
      </c>
      <c r="L118" s="592">
        <v>4</v>
      </c>
      <c r="M118" s="618">
        <v>3.86</v>
      </c>
      <c r="N118" s="594">
        <v>7</v>
      </c>
      <c r="O118" s="591">
        <v>20</v>
      </c>
      <c r="P118" s="595">
        <v>3.5</v>
      </c>
      <c r="Q118" s="596">
        <v>3.45</v>
      </c>
      <c r="R118" s="131">
        <v>39</v>
      </c>
      <c r="S118" s="597">
        <v>20</v>
      </c>
      <c r="T118" s="598">
        <v>3.65</v>
      </c>
      <c r="U118" s="599">
        <v>3.09</v>
      </c>
      <c r="V118" s="131">
        <v>7</v>
      </c>
      <c r="W118" s="619"/>
      <c r="X118" s="601"/>
      <c r="Y118" s="602">
        <v>3.89</v>
      </c>
      <c r="Z118" s="131">
        <v>28</v>
      </c>
      <c r="AA118" s="472">
        <f t="shared" si="2"/>
        <v>129</v>
      </c>
      <c r="AC118" s="166"/>
      <c r="AD118" s="166"/>
      <c r="AF118" s="166"/>
    </row>
    <row r="119" spans="1:32" ht="15" customHeight="1" thickBot="1" x14ac:dyDescent="0.3">
      <c r="A119" s="391"/>
      <c r="B119" s="402" t="s">
        <v>146</v>
      </c>
      <c r="C119" s="419">
        <f>SUM(C120:C130)</f>
        <v>91</v>
      </c>
      <c r="D119" s="450">
        <f>AVERAGE(D120:D130)</f>
        <v>3.2142499999999998</v>
      </c>
      <c r="E119" s="588">
        <v>3.58</v>
      </c>
      <c r="F119" s="561"/>
      <c r="G119" s="419">
        <f>SUM(G120:G130)</f>
        <v>134</v>
      </c>
      <c r="H119" s="450">
        <f>AVERAGE(H120:H130)</f>
        <v>3.5037500000000001</v>
      </c>
      <c r="I119" s="421">
        <v>3.52</v>
      </c>
      <c r="J119" s="561"/>
      <c r="K119" s="419">
        <f>SUM(K120:K130)</f>
        <v>162</v>
      </c>
      <c r="L119" s="450">
        <f>AVERAGE(L120:L130)</f>
        <v>3.4469058125110754</v>
      </c>
      <c r="M119" s="421">
        <v>3.86</v>
      </c>
      <c r="N119" s="403"/>
      <c r="O119" s="379">
        <f>SUM(O120:O130)</f>
        <v>146</v>
      </c>
      <c r="P119" s="382">
        <f>AVERAGE(P120:P130)</f>
        <v>3.4060000000000001</v>
      </c>
      <c r="Q119" s="380">
        <v>3.45</v>
      </c>
      <c r="R119" s="383"/>
      <c r="S119" s="437">
        <f>SUM(S120:S130)</f>
        <v>129</v>
      </c>
      <c r="T119" s="384">
        <f>AVERAGE(T120:T130)</f>
        <v>3.3190000000000004</v>
      </c>
      <c r="U119" s="385">
        <v>3.09</v>
      </c>
      <c r="V119" s="438"/>
      <c r="W119" s="386">
        <f>SUM(W120:W130)</f>
        <v>9</v>
      </c>
      <c r="X119" s="387">
        <f>AVERAGE(X120:X130)</f>
        <v>3.9</v>
      </c>
      <c r="Y119" s="418">
        <v>3.89</v>
      </c>
      <c r="Z119" s="388"/>
      <c r="AA119" s="389"/>
      <c r="AC119" s="166"/>
      <c r="AD119" s="166"/>
      <c r="AF119" s="166"/>
    </row>
    <row r="120" spans="1:32" ht="15" customHeight="1" x14ac:dyDescent="0.25">
      <c r="A120" s="164">
        <v>1</v>
      </c>
      <c r="B120" s="484" t="s">
        <v>165</v>
      </c>
      <c r="C120" s="935">
        <v>18</v>
      </c>
      <c r="D120" s="942">
        <v>3.2777999999999996</v>
      </c>
      <c r="E120" s="486">
        <v>3.58</v>
      </c>
      <c r="F120" s="936">
        <v>14</v>
      </c>
      <c r="G120" s="474">
        <v>44</v>
      </c>
      <c r="H120" s="485">
        <v>3.61</v>
      </c>
      <c r="I120" s="486">
        <v>3.52</v>
      </c>
      <c r="J120" s="473">
        <v>43</v>
      </c>
      <c r="K120" s="474">
        <v>48</v>
      </c>
      <c r="L120" s="485">
        <v>3.54</v>
      </c>
      <c r="M120" s="486">
        <v>3.86</v>
      </c>
      <c r="N120" s="473">
        <v>63</v>
      </c>
      <c r="O120" s="474">
        <v>22</v>
      </c>
      <c r="P120" s="487">
        <v>3.14</v>
      </c>
      <c r="Q120" s="475">
        <v>3.45</v>
      </c>
      <c r="R120" s="127">
        <v>96</v>
      </c>
      <c r="S120" s="476">
        <v>4</v>
      </c>
      <c r="T120" s="477">
        <v>3.5</v>
      </c>
      <c r="U120" s="535">
        <v>3.09</v>
      </c>
      <c r="V120" s="127">
        <v>14</v>
      </c>
      <c r="W120" s="478"/>
      <c r="X120" s="479"/>
      <c r="Y120" s="581">
        <v>3.89</v>
      </c>
      <c r="Z120" s="127">
        <v>28</v>
      </c>
      <c r="AA120" s="165">
        <f t="shared" si="2"/>
        <v>258</v>
      </c>
      <c r="AC120" s="166"/>
      <c r="AD120" s="166"/>
      <c r="AF120" s="166"/>
    </row>
    <row r="121" spans="1:32" ht="15" customHeight="1" x14ac:dyDescent="0.25">
      <c r="A121" s="173">
        <v>2</v>
      </c>
      <c r="B121" s="264" t="s">
        <v>167</v>
      </c>
      <c r="C121" s="937">
        <v>73</v>
      </c>
      <c r="D121" s="943">
        <v>3.1507000000000001</v>
      </c>
      <c r="E121" s="579">
        <v>3.58</v>
      </c>
      <c r="F121" s="938">
        <v>19</v>
      </c>
      <c r="G121" s="405"/>
      <c r="H121" s="306"/>
      <c r="I121" s="579">
        <v>3.52</v>
      </c>
      <c r="J121" s="430">
        <v>114</v>
      </c>
      <c r="K121" s="405"/>
      <c r="L121" s="306"/>
      <c r="M121" s="404">
        <v>3.86</v>
      </c>
      <c r="N121" s="430">
        <v>115</v>
      </c>
      <c r="O121" s="405"/>
      <c r="P121" s="408"/>
      <c r="Q121" s="409">
        <v>3.45</v>
      </c>
      <c r="R121" s="128">
        <v>116</v>
      </c>
      <c r="S121" s="436"/>
      <c r="T121" s="410"/>
      <c r="U121" s="317">
        <v>3.09</v>
      </c>
      <c r="V121" s="128">
        <v>117</v>
      </c>
      <c r="W121" s="448"/>
      <c r="X121" s="469"/>
      <c r="Y121" s="321">
        <v>3.89</v>
      </c>
      <c r="Z121" s="128">
        <v>28</v>
      </c>
      <c r="AA121" s="168">
        <f t="shared" si="2"/>
        <v>509</v>
      </c>
      <c r="AC121" s="166"/>
      <c r="AD121" s="166"/>
      <c r="AF121" s="166"/>
    </row>
    <row r="122" spans="1:32" ht="15" customHeight="1" x14ac:dyDescent="0.25">
      <c r="A122" s="173">
        <v>3</v>
      </c>
      <c r="B122" s="83" t="s">
        <v>121</v>
      </c>
      <c r="C122" s="900"/>
      <c r="D122" s="407"/>
      <c r="E122" s="407">
        <v>3.58</v>
      </c>
      <c r="F122" s="901">
        <v>35</v>
      </c>
      <c r="G122" s="405">
        <v>5</v>
      </c>
      <c r="H122" s="306">
        <v>4</v>
      </c>
      <c r="I122" s="407">
        <v>3.52</v>
      </c>
      <c r="J122" s="430">
        <v>8</v>
      </c>
      <c r="K122" s="405">
        <v>3</v>
      </c>
      <c r="L122" s="306">
        <v>3.6666666666666665</v>
      </c>
      <c r="M122" s="407">
        <v>3.86</v>
      </c>
      <c r="N122" s="430">
        <v>48</v>
      </c>
      <c r="O122" s="405">
        <v>10</v>
      </c>
      <c r="P122" s="408">
        <v>4.0999999999999996</v>
      </c>
      <c r="Q122" s="409">
        <v>3.45</v>
      </c>
      <c r="R122" s="128">
        <v>2</v>
      </c>
      <c r="S122" s="436">
        <v>2</v>
      </c>
      <c r="T122" s="410">
        <v>4</v>
      </c>
      <c r="U122" s="317">
        <v>3.09</v>
      </c>
      <c r="V122" s="128">
        <v>1</v>
      </c>
      <c r="W122" s="446"/>
      <c r="X122" s="469"/>
      <c r="Y122" s="321">
        <v>3.89</v>
      </c>
      <c r="Z122" s="128">
        <v>28</v>
      </c>
      <c r="AA122" s="168">
        <f t="shared" si="2"/>
        <v>122</v>
      </c>
      <c r="AC122" s="166"/>
      <c r="AD122" s="166"/>
      <c r="AF122" s="166"/>
    </row>
    <row r="123" spans="1:32" ht="15" customHeight="1" x14ac:dyDescent="0.25">
      <c r="A123" s="173">
        <v>4</v>
      </c>
      <c r="B123" s="39" t="s">
        <v>123</v>
      </c>
      <c r="C123" s="919"/>
      <c r="D123" s="404"/>
      <c r="E123" s="404">
        <v>3.58</v>
      </c>
      <c r="F123" s="920">
        <v>35</v>
      </c>
      <c r="G123" s="405">
        <v>20</v>
      </c>
      <c r="H123" s="306">
        <v>3.3</v>
      </c>
      <c r="I123" s="404">
        <v>3.52</v>
      </c>
      <c r="J123" s="430">
        <v>85</v>
      </c>
      <c r="K123" s="405">
        <v>10</v>
      </c>
      <c r="L123" s="306">
        <v>4.0999999999999996</v>
      </c>
      <c r="M123" s="404">
        <v>3.86</v>
      </c>
      <c r="N123" s="430">
        <v>3</v>
      </c>
      <c r="O123" s="405">
        <v>10</v>
      </c>
      <c r="P123" s="408">
        <v>3.8</v>
      </c>
      <c r="Q123" s="409">
        <v>3.45</v>
      </c>
      <c r="R123" s="128">
        <v>17</v>
      </c>
      <c r="S123" s="436">
        <v>10</v>
      </c>
      <c r="T123" s="410">
        <v>3.2</v>
      </c>
      <c r="U123" s="317">
        <v>3.09</v>
      </c>
      <c r="V123" s="128">
        <v>42</v>
      </c>
      <c r="W123" s="445">
        <v>1</v>
      </c>
      <c r="X123" s="469">
        <v>4</v>
      </c>
      <c r="Y123" s="321">
        <v>3.89</v>
      </c>
      <c r="Z123" s="128">
        <v>17</v>
      </c>
      <c r="AA123" s="168">
        <f t="shared" si="2"/>
        <v>199</v>
      </c>
      <c r="AC123" s="166"/>
      <c r="AD123" s="166"/>
      <c r="AF123" s="166"/>
    </row>
    <row r="124" spans="1:32" ht="15" customHeight="1" x14ac:dyDescent="0.25">
      <c r="A124" s="173">
        <v>5</v>
      </c>
      <c r="B124" s="39" t="s">
        <v>148</v>
      </c>
      <c r="C124" s="919"/>
      <c r="D124" s="404"/>
      <c r="E124" s="404">
        <v>3.58</v>
      </c>
      <c r="F124" s="920">
        <v>35</v>
      </c>
      <c r="G124" s="405"/>
      <c r="H124" s="306"/>
      <c r="I124" s="404">
        <v>3.52</v>
      </c>
      <c r="J124" s="430">
        <v>114</v>
      </c>
      <c r="K124" s="405">
        <v>8</v>
      </c>
      <c r="L124" s="306">
        <v>3.25</v>
      </c>
      <c r="M124" s="404">
        <v>3.86</v>
      </c>
      <c r="N124" s="430">
        <v>97</v>
      </c>
      <c r="O124" s="405">
        <v>4</v>
      </c>
      <c r="P124" s="408">
        <v>3</v>
      </c>
      <c r="Q124" s="409">
        <v>3.45</v>
      </c>
      <c r="R124" s="128">
        <v>108</v>
      </c>
      <c r="S124" s="436">
        <v>1</v>
      </c>
      <c r="T124" s="410">
        <v>3</v>
      </c>
      <c r="U124" s="317">
        <v>3.09</v>
      </c>
      <c r="V124" s="128">
        <v>74</v>
      </c>
      <c r="W124" s="445"/>
      <c r="X124" s="469"/>
      <c r="Y124" s="321">
        <v>3.89</v>
      </c>
      <c r="Z124" s="128">
        <v>28</v>
      </c>
      <c r="AA124" s="168">
        <f t="shared" si="2"/>
        <v>456</v>
      </c>
      <c r="AC124" s="166"/>
      <c r="AD124" s="166"/>
      <c r="AF124" s="166"/>
    </row>
    <row r="125" spans="1:32" ht="15" customHeight="1" x14ac:dyDescent="0.25">
      <c r="A125" s="173">
        <v>6</v>
      </c>
      <c r="B125" s="50" t="s">
        <v>71</v>
      </c>
      <c r="C125" s="931"/>
      <c r="D125" s="416"/>
      <c r="E125" s="416">
        <v>3.58</v>
      </c>
      <c r="F125" s="932">
        <v>35</v>
      </c>
      <c r="G125" s="405">
        <v>20</v>
      </c>
      <c r="H125" s="306">
        <v>3.5</v>
      </c>
      <c r="I125" s="416">
        <v>3.52</v>
      </c>
      <c r="J125" s="430">
        <v>59</v>
      </c>
      <c r="K125" s="405">
        <v>19</v>
      </c>
      <c r="L125" s="306">
        <v>3.8421052631578947</v>
      </c>
      <c r="M125" s="416">
        <v>3.86</v>
      </c>
      <c r="N125" s="430">
        <v>30</v>
      </c>
      <c r="O125" s="405">
        <v>27</v>
      </c>
      <c r="P125" s="408">
        <v>3.85</v>
      </c>
      <c r="Q125" s="409">
        <v>3.45</v>
      </c>
      <c r="R125" s="128">
        <v>13</v>
      </c>
      <c r="S125" s="436">
        <v>17</v>
      </c>
      <c r="T125" s="410">
        <v>3.53</v>
      </c>
      <c r="U125" s="317">
        <v>3.09</v>
      </c>
      <c r="V125" s="128">
        <v>12</v>
      </c>
      <c r="W125" s="445"/>
      <c r="X125" s="469"/>
      <c r="Y125" s="321">
        <v>3.89</v>
      </c>
      <c r="Z125" s="128">
        <v>28</v>
      </c>
      <c r="AA125" s="168">
        <f t="shared" si="2"/>
        <v>177</v>
      </c>
      <c r="AC125" s="166"/>
      <c r="AD125" s="166"/>
      <c r="AF125" s="166"/>
    </row>
    <row r="126" spans="1:32" ht="15" customHeight="1" x14ac:dyDescent="0.25">
      <c r="A126" s="173">
        <v>7</v>
      </c>
      <c r="B126" s="39" t="s">
        <v>149</v>
      </c>
      <c r="C126" s="919"/>
      <c r="D126" s="404"/>
      <c r="E126" s="404">
        <v>3.58</v>
      </c>
      <c r="F126" s="920">
        <v>35</v>
      </c>
      <c r="G126" s="405">
        <v>14</v>
      </c>
      <c r="H126" s="306">
        <v>3.79</v>
      </c>
      <c r="I126" s="404">
        <v>3.52</v>
      </c>
      <c r="J126" s="430">
        <v>24</v>
      </c>
      <c r="K126" s="405">
        <v>22</v>
      </c>
      <c r="L126" s="306">
        <v>3.9545454545454546</v>
      </c>
      <c r="M126" s="404">
        <v>3.86</v>
      </c>
      <c r="N126" s="430">
        <v>13</v>
      </c>
      <c r="O126" s="405">
        <v>14</v>
      </c>
      <c r="P126" s="408">
        <v>3.79</v>
      </c>
      <c r="Q126" s="409">
        <v>3.45</v>
      </c>
      <c r="R126" s="128">
        <v>18</v>
      </c>
      <c r="S126" s="436">
        <v>22</v>
      </c>
      <c r="T126" s="410">
        <v>3.64</v>
      </c>
      <c r="U126" s="317">
        <v>3.09</v>
      </c>
      <c r="V126" s="128">
        <v>8</v>
      </c>
      <c r="W126" s="446">
        <v>8</v>
      </c>
      <c r="X126" s="469">
        <v>3.8</v>
      </c>
      <c r="Y126" s="321">
        <v>3.89</v>
      </c>
      <c r="Z126" s="128">
        <v>18</v>
      </c>
      <c r="AA126" s="168">
        <f t="shared" si="2"/>
        <v>116</v>
      </c>
      <c r="AC126" s="166"/>
      <c r="AD126" s="166"/>
      <c r="AF126" s="166"/>
    </row>
    <row r="127" spans="1:32" ht="15" customHeight="1" x14ac:dyDescent="0.25">
      <c r="A127" s="167">
        <v>8</v>
      </c>
      <c r="B127" s="50" t="s">
        <v>150</v>
      </c>
      <c r="C127" s="931"/>
      <c r="D127" s="416"/>
      <c r="E127" s="416">
        <v>3.58</v>
      </c>
      <c r="F127" s="932">
        <v>35</v>
      </c>
      <c r="G127" s="405"/>
      <c r="H127" s="306"/>
      <c r="I127" s="416">
        <v>3.52</v>
      </c>
      <c r="J127" s="430">
        <v>114</v>
      </c>
      <c r="K127" s="405">
        <v>5</v>
      </c>
      <c r="L127" s="306">
        <v>3</v>
      </c>
      <c r="M127" s="416">
        <v>3.86</v>
      </c>
      <c r="N127" s="430">
        <v>108</v>
      </c>
      <c r="O127" s="405">
        <v>20</v>
      </c>
      <c r="P127" s="408">
        <v>3</v>
      </c>
      <c r="Q127" s="409">
        <v>3.45</v>
      </c>
      <c r="R127" s="128">
        <v>106</v>
      </c>
      <c r="S127" s="436">
        <v>24</v>
      </c>
      <c r="T127" s="410">
        <v>3.21</v>
      </c>
      <c r="U127" s="317">
        <v>3.09</v>
      </c>
      <c r="V127" s="128">
        <v>40</v>
      </c>
      <c r="W127" s="445"/>
      <c r="X127" s="469"/>
      <c r="Y127" s="321">
        <v>3.89</v>
      </c>
      <c r="Z127" s="128">
        <v>28</v>
      </c>
      <c r="AA127" s="168">
        <f t="shared" si="2"/>
        <v>431</v>
      </c>
      <c r="AD127" s="166"/>
    </row>
    <row r="128" spans="1:32" ht="15" customHeight="1" x14ac:dyDescent="0.25">
      <c r="A128" s="180">
        <v>9</v>
      </c>
      <c r="B128" s="264" t="s">
        <v>124</v>
      </c>
      <c r="C128" s="937"/>
      <c r="D128" s="579"/>
      <c r="E128" s="579">
        <v>3.58</v>
      </c>
      <c r="F128" s="938">
        <v>35</v>
      </c>
      <c r="G128" s="585">
        <v>5</v>
      </c>
      <c r="H128" s="579">
        <v>3.6</v>
      </c>
      <c r="I128" s="579">
        <v>3.52</v>
      </c>
      <c r="J128" s="430">
        <v>45</v>
      </c>
      <c r="K128" s="405">
        <v>16</v>
      </c>
      <c r="L128" s="306">
        <v>3.375</v>
      </c>
      <c r="M128" s="404">
        <v>3.86</v>
      </c>
      <c r="N128" s="430">
        <v>79</v>
      </c>
      <c r="O128" s="405">
        <v>9</v>
      </c>
      <c r="P128" s="408">
        <v>3.44</v>
      </c>
      <c r="Q128" s="409">
        <v>3.45</v>
      </c>
      <c r="R128" s="128">
        <v>55</v>
      </c>
      <c r="S128" s="441">
        <v>28</v>
      </c>
      <c r="T128" s="410">
        <v>2.82</v>
      </c>
      <c r="U128" s="317">
        <v>3.09</v>
      </c>
      <c r="V128" s="128">
        <v>95</v>
      </c>
      <c r="W128" s="445"/>
      <c r="X128" s="469"/>
      <c r="Y128" s="321">
        <v>3.89</v>
      </c>
      <c r="Z128" s="128">
        <v>28</v>
      </c>
      <c r="AA128" s="390">
        <f t="shared" si="2"/>
        <v>337</v>
      </c>
      <c r="AD128" s="166"/>
    </row>
    <row r="129" spans="1:30" ht="15" customHeight="1" x14ac:dyDescent="0.25">
      <c r="A129" s="167">
        <v>10</v>
      </c>
      <c r="B129" s="264" t="s">
        <v>122</v>
      </c>
      <c r="C129" s="937"/>
      <c r="D129" s="579"/>
      <c r="E129" s="579">
        <v>3.58</v>
      </c>
      <c r="F129" s="938">
        <v>35</v>
      </c>
      <c r="G129" s="585">
        <v>11</v>
      </c>
      <c r="H129" s="579">
        <v>3.36</v>
      </c>
      <c r="I129" s="579">
        <v>3.52</v>
      </c>
      <c r="J129" s="430">
        <v>81</v>
      </c>
      <c r="K129" s="405">
        <v>4</v>
      </c>
      <c r="L129" s="306">
        <v>3</v>
      </c>
      <c r="M129" s="404">
        <v>3.86</v>
      </c>
      <c r="N129" s="430">
        <v>109</v>
      </c>
      <c r="O129" s="405">
        <v>14</v>
      </c>
      <c r="P129" s="408">
        <v>3</v>
      </c>
      <c r="Q129" s="409">
        <v>3.45</v>
      </c>
      <c r="R129" s="128">
        <v>107</v>
      </c>
      <c r="S129" s="441">
        <v>5</v>
      </c>
      <c r="T129" s="410">
        <v>3.6</v>
      </c>
      <c r="U129" s="317">
        <v>3.09</v>
      </c>
      <c r="V129" s="128">
        <v>10</v>
      </c>
      <c r="W129" s="445"/>
      <c r="X129" s="469"/>
      <c r="Y129" s="321">
        <v>3.89</v>
      </c>
      <c r="Z129" s="128">
        <v>28</v>
      </c>
      <c r="AA129" s="168">
        <f t="shared" ref="AA129" si="4">Z129+V129+R129+N129+J129+F129</f>
        <v>370</v>
      </c>
      <c r="AD129" s="166"/>
    </row>
    <row r="130" spans="1:30" ht="15" customHeight="1" thickBot="1" x14ac:dyDescent="0.3">
      <c r="A130" s="171">
        <v>11</v>
      </c>
      <c r="B130" s="621" t="s">
        <v>125</v>
      </c>
      <c r="C130" s="939"/>
      <c r="D130" s="582"/>
      <c r="E130" s="582">
        <v>3.58</v>
      </c>
      <c r="F130" s="940">
        <v>35</v>
      </c>
      <c r="G130" s="586">
        <v>15</v>
      </c>
      <c r="H130" s="582">
        <v>2.87</v>
      </c>
      <c r="I130" s="582">
        <v>3.52</v>
      </c>
      <c r="J130" s="434">
        <v>113</v>
      </c>
      <c r="K130" s="433">
        <v>27</v>
      </c>
      <c r="L130" s="309">
        <v>2.7407407407407409</v>
      </c>
      <c r="M130" s="583">
        <v>3.86</v>
      </c>
      <c r="N130" s="434">
        <v>114</v>
      </c>
      <c r="O130" s="433">
        <v>16</v>
      </c>
      <c r="P130" s="425">
        <v>2.94</v>
      </c>
      <c r="Q130" s="426">
        <v>3.45</v>
      </c>
      <c r="R130" s="130">
        <v>111</v>
      </c>
      <c r="S130" s="444">
        <v>16</v>
      </c>
      <c r="T130" s="427">
        <v>2.69</v>
      </c>
      <c r="U130" s="248">
        <v>3.09</v>
      </c>
      <c r="V130" s="130">
        <v>107</v>
      </c>
      <c r="W130" s="449"/>
      <c r="X130" s="470"/>
      <c r="Y130" s="424">
        <v>3.89</v>
      </c>
      <c r="Z130" s="130">
        <v>28</v>
      </c>
      <c r="AA130" s="172">
        <f t="shared" si="2"/>
        <v>508</v>
      </c>
      <c r="AD130" s="166"/>
    </row>
    <row r="131" spans="1:30" x14ac:dyDescent="0.25">
      <c r="A131" s="464" t="s">
        <v>163</v>
      </c>
      <c r="B131" s="174"/>
      <c r="C131" s="174"/>
      <c r="D131" s="466">
        <f>AVERAGE(D5,D7:D14,D16:D29,D31:D49,D51:D69,D71:D86,D88:D118,D120:D130)</f>
        <v>3.1874823529411769</v>
      </c>
      <c r="E131" s="174"/>
      <c r="F131" s="174"/>
      <c r="G131" s="174"/>
      <c r="H131" s="466">
        <f>AVERAGE(H5,H7:H14,H16:H29,H31:H49,H51:H69,H71:H86,H88:H118,H120:H130)</f>
        <v>3.54</v>
      </c>
      <c r="I131" s="174"/>
      <c r="J131" s="174"/>
      <c r="K131" s="174"/>
      <c r="L131" s="466">
        <f>AVERAGE(L5,L7:L14,L16:L29,L31:L49,L51:L69,L71:L86,L88:L118,L120:L130)</f>
        <v>3.5683775618362903</v>
      </c>
      <c r="M131" s="174"/>
      <c r="N131" s="174"/>
      <c r="O131" s="175"/>
      <c r="P131" s="467">
        <f>AVERAGE(P5,P7:P14,P16:P29,P31:P49,P51:P69,P71:P86,P88:P118,P120:P130)</f>
        <v>3.4428695652173915</v>
      </c>
      <c r="Q131" s="176"/>
      <c r="R131" s="176"/>
      <c r="S131" s="176"/>
      <c r="T131" s="176">
        <f>AVERAGE(T5,T7:T14,T16:T29,T31:T49,T51:T69,T71:T86,T88:T118,T120:T130)</f>
        <v>3.099396551724138</v>
      </c>
      <c r="U131" s="176"/>
      <c r="V131" s="176"/>
      <c r="W131" s="176"/>
      <c r="X131" s="176">
        <f>AVERAGE(X5,X7:X14,X16:X29,X31:X49,X51:X69,X71:X86,X88:X118,X120:X130)</f>
        <v>3.8703703703703702</v>
      </c>
      <c r="Y131" s="176"/>
    </row>
    <row r="132" spans="1:30" x14ac:dyDescent="0.25">
      <c r="A132" s="465" t="s">
        <v>164</v>
      </c>
      <c r="D132" s="569">
        <v>3.58</v>
      </c>
      <c r="H132" s="569">
        <v>3.52</v>
      </c>
      <c r="L132" s="188">
        <v>3.86</v>
      </c>
      <c r="P132" s="417">
        <v>3.45</v>
      </c>
      <c r="Q132" s="177"/>
      <c r="R132" s="177"/>
      <c r="S132" s="177"/>
      <c r="T132" s="177">
        <v>3.09</v>
      </c>
      <c r="U132" s="177"/>
      <c r="V132" s="177"/>
      <c r="W132" s="177"/>
      <c r="X132" s="422">
        <v>3.89</v>
      </c>
      <c r="Y132" s="177"/>
    </row>
  </sheetData>
  <mergeCells count="9">
    <mergeCell ref="AA2:AA3"/>
    <mergeCell ref="A2:A3"/>
    <mergeCell ref="B2:B3"/>
    <mergeCell ref="O2:R2"/>
    <mergeCell ref="S2:V2"/>
    <mergeCell ref="W2:Z2"/>
    <mergeCell ref="K2:N2"/>
    <mergeCell ref="G2:J2"/>
    <mergeCell ref="C2:F2"/>
  </mergeCells>
  <conditionalFormatting sqref="X4:X132">
    <cfRule type="cellIs" dxfId="229" priority="17" stopIfTrue="1" operator="equal">
      <formula>$X$131</formula>
    </cfRule>
    <cfRule type="containsBlanks" dxfId="228" priority="18" stopIfTrue="1">
      <formula>LEN(TRIM(X4))=0</formula>
    </cfRule>
    <cfRule type="cellIs" dxfId="227" priority="19" stopIfTrue="1" operator="lessThan">
      <formula>3.5</formula>
    </cfRule>
    <cfRule type="cellIs" dxfId="226" priority="20" stopIfTrue="1" operator="between">
      <formula>$X$131</formula>
      <formula>3.5</formula>
    </cfRule>
    <cfRule type="cellIs" dxfId="225" priority="21" stopIfTrue="1" operator="between">
      <formula>4.499</formula>
      <formula>$X$131</formula>
    </cfRule>
    <cfRule type="cellIs" dxfId="224" priority="22" stopIfTrue="1" operator="greaterThanOrEqual">
      <formula>4.5</formula>
    </cfRule>
  </conditionalFormatting>
  <conditionalFormatting sqref="T4:T132">
    <cfRule type="containsBlanks" dxfId="223" priority="7" stopIfTrue="1">
      <formula>LEN(TRIM(T4))=0</formula>
    </cfRule>
    <cfRule type="cellIs" dxfId="222" priority="13" stopIfTrue="1" operator="lessThan">
      <formula>3.5</formula>
    </cfRule>
    <cfRule type="cellIs" dxfId="221" priority="14" stopIfTrue="1" operator="between">
      <formula>3.5</formula>
      <formula>4</formula>
    </cfRule>
    <cfRule type="cellIs" dxfId="220" priority="15" stopIfTrue="1" operator="between">
      <formula>4.5</formula>
      <formula>4</formula>
    </cfRule>
    <cfRule type="cellIs" dxfId="219" priority="16" stopIfTrue="1" operator="greaterThanOrEqual">
      <formula>4.5</formula>
    </cfRule>
  </conditionalFormatting>
  <conditionalFormatting sqref="P4:P132">
    <cfRule type="cellIs" dxfId="218" priority="6" stopIfTrue="1" operator="equal">
      <formula>4</formula>
    </cfRule>
    <cfRule type="containsBlanks" dxfId="217" priority="8" stopIfTrue="1">
      <formula>LEN(TRIM(P4))=0</formula>
    </cfRule>
    <cfRule type="cellIs" dxfId="216" priority="9" stopIfTrue="1" operator="lessThan">
      <formula>3.5</formula>
    </cfRule>
    <cfRule type="cellIs" dxfId="215" priority="10" stopIfTrue="1" operator="between">
      <formula>3.5</formula>
      <formula>4</formula>
    </cfRule>
    <cfRule type="cellIs" dxfId="214" priority="11" stopIfTrue="1" operator="between">
      <formula>4.499</formula>
      <formula>4</formula>
    </cfRule>
    <cfRule type="cellIs" dxfId="213" priority="12" stopIfTrue="1" operator="greaterThanOrEqual">
      <formula>4.5</formula>
    </cfRule>
  </conditionalFormatting>
  <conditionalFormatting sqref="L4:L132">
    <cfRule type="containsBlanks" dxfId="212" priority="23" stopIfTrue="1">
      <formula>LEN(TRIM(L4))=0</formula>
    </cfRule>
    <cfRule type="cellIs" dxfId="211" priority="24" stopIfTrue="1" operator="equal">
      <formula>$L$131</formula>
    </cfRule>
    <cfRule type="cellIs" dxfId="210" priority="25" stopIfTrue="1" operator="between">
      <formula>3.5</formula>
      <formula>$L$131</formula>
    </cfRule>
    <cfRule type="cellIs" dxfId="209" priority="26" stopIfTrue="1" operator="lessThan">
      <formula>3.5</formula>
    </cfRule>
    <cfRule type="cellIs" dxfId="208" priority="27" stopIfTrue="1" operator="between">
      <formula>4.499</formula>
      <formula>$L$131</formula>
    </cfRule>
    <cfRule type="cellIs" dxfId="207" priority="28" stopIfTrue="1" operator="greaterThanOrEqual">
      <formula>4.5</formula>
    </cfRule>
  </conditionalFormatting>
  <conditionalFormatting sqref="H4:H132">
    <cfRule type="containsBlanks" dxfId="206" priority="29" stopIfTrue="1">
      <formula>LEN(TRIM(H4))=0</formula>
    </cfRule>
    <cfRule type="cellIs" dxfId="205" priority="30" stopIfTrue="1" operator="equal">
      <formula>$H$131</formula>
    </cfRule>
    <cfRule type="cellIs" dxfId="204" priority="31" stopIfTrue="1" operator="between">
      <formula>3.5</formula>
      <formula>$H$131</formula>
    </cfRule>
    <cfRule type="cellIs" dxfId="203" priority="32" stopIfTrue="1" operator="lessThan">
      <formula>3.5</formula>
    </cfRule>
    <cfRule type="cellIs" dxfId="202" priority="33" stopIfTrue="1" operator="between">
      <formula>4.499</formula>
      <formula>$H$131</formula>
    </cfRule>
    <cfRule type="cellIs" dxfId="201" priority="34" stopIfTrue="1" operator="greaterThanOrEqual">
      <formula>4.5</formula>
    </cfRule>
  </conditionalFormatting>
  <conditionalFormatting sqref="D4:D132">
    <cfRule type="containsBlanks" dxfId="200" priority="1">
      <formula>LEN(TRIM(D4))=0</formula>
    </cfRule>
    <cfRule type="cellIs" dxfId="199" priority="2" operator="greaterThanOrEqual">
      <formula>4.5</formula>
    </cfRule>
    <cfRule type="cellIs" dxfId="198" priority="3" operator="lessThan">
      <formula>3.5</formula>
    </cfRule>
    <cfRule type="cellIs" dxfId="197" priority="4" operator="between">
      <formula>4</formula>
      <formula>3.5</formula>
    </cfRule>
    <cfRule type="cellIs" dxfId="196" priority="5" operator="between">
      <formula>4.5</formula>
      <formula>4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5.28515625" style="9" customWidth="1"/>
    <col min="2" max="2" width="18.7109375" style="9" customWidth="1"/>
    <col min="3" max="3" width="31.85546875" style="9" customWidth="1"/>
    <col min="4" max="5" width="7.7109375" style="9" customWidth="1"/>
    <col min="6" max="6" width="18.7109375" style="9" customWidth="1"/>
    <col min="7" max="7" width="31.85546875" style="9" customWidth="1"/>
    <col min="8" max="9" width="7.7109375" style="9" customWidth="1"/>
    <col min="10" max="10" width="18.7109375" style="9" customWidth="1"/>
    <col min="11" max="11" width="31.7109375" style="9" customWidth="1"/>
    <col min="12" max="13" width="7.7109375" style="9" customWidth="1"/>
    <col min="14" max="14" width="18.5703125" style="9" customWidth="1"/>
    <col min="15" max="15" width="30" style="9" customWidth="1"/>
    <col min="16" max="17" width="7.7109375" style="9" customWidth="1"/>
    <col min="18" max="18" width="18.5703125" style="9" customWidth="1"/>
    <col min="19" max="19" width="30" style="9" customWidth="1"/>
    <col min="20" max="21" width="7.7109375" style="9" customWidth="1"/>
    <col min="22" max="22" width="18.5703125" style="11" customWidth="1"/>
    <col min="23" max="23" width="30" style="11" customWidth="1"/>
    <col min="24" max="26" width="7.7109375" style="9" customWidth="1"/>
    <col min="27" max="16384" width="9.140625" style="9"/>
  </cols>
  <sheetData>
    <row r="1" spans="1:28" x14ac:dyDescent="0.25">
      <c r="AA1" s="219"/>
      <c r="AB1" s="18" t="s">
        <v>86</v>
      </c>
    </row>
    <row r="2" spans="1:28" ht="15.75" x14ac:dyDescent="0.25">
      <c r="K2" s="815" t="s">
        <v>76</v>
      </c>
      <c r="L2" s="815"/>
      <c r="M2" s="815"/>
      <c r="O2" s="189"/>
      <c r="P2" s="189"/>
      <c r="AA2" s="218"/>
      <c r="AB2" s="18" t="s">
        <v>87</v>
      </c>
    </row>
    <row r="3" spans="1:28" ht="15.75" thickBot="1" x14ac:dyDescent="0.3">
      <c r="AA3" s="458"/>
      <c r="AB3" s="18" t="s">
        <v>88</v>
      </c>
    </row>
    <row r="4" spans="1:28" ht="16.5" customHeight="1" thickBot="1" x14ac:dyDescent="0.3">
      <c r="A4" s="813" t="s">
        <v>66</v>
      </c>
      <c r="B4" s="819">
        <v>2020</v>
      </c>
      <c r="C4" s="817"/>
      <c r="D4" s="817"/>
      <c r="E4" s="818"/>
      <c r="F4" s="817">
        <v>2019</v>
      </c>
      <c r="G4" s="817"/>
      <c r="H4" s="817"/>
      <c r="I4" s="818"/>
      <c r="J4" s="816">
        <v>2018</v>
      </c>
      <c r="K4" s="817"/>
      <c r="L4" s="817"/>
      <c r="M4" s="818"/>
      <c r="N4" s="816">
        <v>2017</v>
      </c>
      <c r="O4" s="817"/>
      <c r="P4" s="817"/>
      <c r="Q4" s="818"/>
      <c r="R4" s="816">
        <v>2016</v>
      </c>
      <c r="S4" s="817"/>
      <c r="T4" s="817"/>
      <c r="U4" s="818"/>
      <c r="V4" s="816">
        <v>2015</v>
      </c>
      <c r="W4" s="817"/>
      <c r="X4" s="817"/>
      <c r="Y4" s="818"/>
      <c r="AA4" s="19"/>
      <c r="AB4" s="18" t="s">
        <v>89</v>
      </c>
    </row>
    <row r="5" spans="1:28" ht="45" customHeight="1" thickBot="1" x14ac:dyDescent="0.3">
      <c r="A5" s="814"/>
      <c r="B5" s="249" t="s">
        <v>67</v>
      </c>
      <c r="C5" s="256" t="s">
        <v>128</v>
      </c>
      <c r="D5" s="191" t="s">
        <v>129</v>
      </c>
      <c r="E5" s="156" t="s">
        <v>130</v>
      </c>
      <c r="F5" s="7" t="s">
        <v>67</v>
      </c>
      <c r="G5" s="256" t="s">
        <v>128</v>
      </c>
      <c r="H5" s="191" t="s">
        <v>129</v>
      </c>
      <c r="I5" s="156" t="s">
        <v>130</v>
      </c>
      <c r="J5" s="489" t="s">
        <v>67</v>
      </c>
      <c r="K5" s="256" t="s">
        <v>128</v>
      </c>
      <c r="L5" s="191" t="s">
        <v>129</v>
      </c>
      <c r="M5" s="156" t="s">
        <v>130</v>
      </c>
      <c r="N5" s="6" t="s">
        <v>67</v>
      </c>
      <c r="O5" s="7" t="s">
        <v>128</v>
      </c>
      <c r="P5" s="155" t="s">
        <v>129</v>
      </c>
      <c r="Q5" s="156" t="s">
        <v>130</v>
      </c>
      <c r="R5" s="157" t="s">
        <v>67</v>
      </c>
      <c r="S5" s="158" t="s">
        <v>128</v>
      </c>
      <c r="T5" s="159" t="s">
        <v>129</v>
      </c>
      <c r="U5" s="160" t="s">
        <v>130</v>
      </c>
      <c r="V5" s="157" t="s">
        <v>67</v>
      </c>
      <c r="W5" s="158" t="s">
        <v>128</v>
      </c>
      <c r="X5" s="159" t="s">
        <v>129</v>
      </c>
      <c r="Y5" s="160" t="s">
        <v>130</v>
      </c>
    </row>
    <row r="6" spans="1:28" s="10" customFormat="1" ht="15" customHeight="1" x14ac:dyDescent="0.25">
      <c r="A6" s="13">
        <v>1</v>
      </c>
      <c r="B6" s="504" t="s">
        <v>82</v>
      </c>
      <c r="C6" s="504" t="s">
        <v>120</v>
      </c>
      <c r="D6" s="633">
        <v>4.6500000000000004</v>
      </c>
      <c r="E6" s="271">
        <v>3.58</v>
      </c>
      <c r="F6" s="504" t="s">
        <v>80</v>
      </c>
      <c r="G6" s="504" t="s">
        <v>108</v>
      </c>
      <c r="H6" s="313">
        <v>5</v>
      </c>
      <c r="I6" s="271">
        <v>3.52</v>
      </c>
      <c r="J6" s="148" t="s">
        <v>80</v>
      </c>
      <c r="K6" s="257" t="s">
        <v>108</v>
      </c>
      <c r="L6" s="265">
        <v>4.333333333333333</v>
      </c>
      <c r="M6" s="271">
        <v>3.86</v>
      </c>
      <c r="N6" s="148" t="s">
        <v>80</v>
      </c>
      <c r="O6" s="55" t="s">
        <v>152</v>
      </c>
      <c r="P6" s="65">
        <v>4.25</v>
      </c>
      <c r="Q6" s="96">
        <v>3.45</v>
      </c>
      <c r="R6" s="148" t="s">
        <v>83</v>
      </c>
      <c r="S6" s="229" t="s">
        <v>121</v>
      </c>
      <c r="T6" s="66">
        <v>4</v>
      </c>
      <c r="U6" s="343">
        <v>3.09</v>
      </c>
      <c r="V6" s="148" t="s">
        <v>78</v>
      </c>
      <c r="W6" s="55" t="s">
        <v>48</v>
      </c>
      <c r="X6" s="459">
        <v>5</v>
      </c>
      <c r="Y6" s="106">
        <v>3.89</v>
      </c>
    </row>
    <row r="7" spans="1:28" s="10" customFormat="1" ht="15" customHeight="1" x14ac:dyDescent="0.25">
      <c r="A7" s="33">
        <v>2</v>
      </c>
      <c r="B7" s="505" t="s">
        <v>81</v>
      </c>
      <c r="C7" s="505" t="s">
        <v>28</v>
      </c>
      <c r="D7" s="634">
        <v>4.1320000000000006</v>
      </c>
      <c r="E7" s="275">
        <v>3.58</v>
      </c>
      <c r="F7" s="505" t="s">
        <v>77</v>
      </c>
      <c r="G7" s="505" t="s">
        <v>65</v>
      </c>
      <c r="H7" s="529">
        <v>4.5</v>
      </c>
      <c r="I7" s="275">
        <v>3.52</v>
      </c>
      <c r="J7" s="151" t="s">
        <v>80</v>
      </c>
      <c r="K7" s="258" t="s">
        <v>31</v>
      </c>
      <c r="L7" s="266">
        <v>4.333333333333333</v>
      </c>
      <c r="M7" s="272">
        <v>3.86</v>
      </c>
      <c r="N7" s="146" t="s">
        <v>83</v>
      </c>
      <c r="O7" s="36" t="s">
        <v>121</v>
      </c>
      <c r="P7" s="30">
        <v>4.0999999999999996</v>
      </c>
      <c r="Q7" s="98">
        <v>3.45</v>
      </c>
      <c r="R7" s="146" t="s">
        <v>80</v>
      </c>
      <c r="S7" s="40" t="s">
        <v>142</v>
      </c>
      <c r="T7" s="20">
        <v>3.83</v>
      </c>
      <c r="U7" s="345">
        <v>3.09</v>
      </c>
      <c r="V7" s="358" t="s">
        <v>77</v>
      </c>
      <c r="W7" s="40" t="s">
        <v>97</v>
      </c>
      <c r="X7" s="460">
        <v>4.3</v>
      </c>
      <c r="Y7" s="108">
        <v>3.89</v>
      </c>
    </row>
    <row r="8" spans="1:28" s="10" customFormat="1" ht="15" customHeight="1" x14ac:dyDescent="0.25">
      <c r="A8" s="33">
        <v>3</v>
      </c>
      <c r="B8" s="506" t="s">
        <v>82</v>
      </c>
      <c r="C8" s="506" t="s">
        <v>7</v>
      </c>
      <c r="D8" s="635">
        <v>4.0869</v>
      </c>
      <c r="E8" s="272">
        <v>3.58</v>
      </c>
      <c r="F8" s="506" t="s">
        <v>81</v>
      </c>
      <c r="G8" s="506" t="s">
        <v>111</v>
      </c>
      <c r="H8" s="308">
        <v>4.3600000000000003</v>
      </c>
      <c r="I8" s="272">
        <v>3.52</v>
      </c>
      <c r="J8" s="146" t="s">
        <v>83</v>
      </c>
      <c r="K8" s="62" t="s">
        <v>123</v>
      </c>
      <c r="L8" s="266">
        <v>4.0999999999999996</v>
      </c>
      <c r="M8" s="272">
        <v>3.86</v>
      </c>
      <c r="N8" s="146" t="s">
        <v>79</v>
      </c>
      <c r="O8" s="42" t="s">
        <v>103</v>
      </c>
      <c r="P8" s="28">
        <v>4.07</v>
      </c>
      <c r="Q8" s="98">
        <v>3.45</v>
      </c>
      <c r="R8" s="146" t="s">
        <v>81</v>
      </c>
      <c r="S8" s="36" t="s">
        <v>111</v>
      </c>
      <c r="T8" s="20">
        <v>3.78</v>
      </c>
      <c r="U8" s="345">
        <v>3.09</v>
      </c>
      <c r="V8" s="146" t="s">
        <v>79</v>
      </c>
      <c r="W8" s="40" t="s">
        <v>69</v>
      </c>
      <c r="X8" s="460">
        <v>4.2</v>
      </c>
      <c r="Y8" s="108">
        <v>3.89</v>
      </c>
    </row>
    <row r="9" spans="1:28" s="10" customFormat="1" ht="15" customHeight="1" x14ac:dyDescent="0.25">
      <c r="A9" s="33">
        <v>4</v>
      </c>
      <c r="B9" s="506" t="s">
        <v>78</v>
      </c>
      <c r="C9" s="506" t="s">
        <v>53</v>
      </c>
      <c r="D9" s="635">
        <v>3.7774000000000001</v>
      </c>
      <c r="E9" s="272">
        <v>3.58</v>
      </c>
      <c r="F9" s="506" t="s">
        <v>81</v>
      </c>
      <c r="G9" s="506" t="s">
        <v>27</v>
      </c>
      <c r="H9" s="537">
        <v>4.33</v>
      </c>
      <c r="I9" s="272">
        <v>3.52</v>
      </c>
      <c r="J9" s="363" t="s">
        <v>77</v>
      </c>
      <c r="K9" s="43" t="s">
        <v>94</v>
      </c>
      <c r="L9" s="266">
        <v>4.0769230769230766</v>
      </c>
      <c r="M9" s="272">
        <v>3.86</v>
      </c>
      <c r="N9" s="146" t="s">
        <v>78</v>
      </c>
      <c r="O9" s="40" t="s">
        <v>53</v>
      </c>
      <c r="P9" s="28">
        <v>4.0599999999999996</v>
      </c>
      <c r="Q9" s="98">
        <v>3.45</v>
      </c>
      <c r="R9" s="146" t="s">
        <v>79</v>
      </c>
      <c r="S9" s="42" t="s">
        <v>41</v>
      </c>
      <c r="T9" s="20">
        <v>3.67</v>
      </c>
      <c r="U9" s="345">
        <v>3.09</v>
      </c>
      <c r="V9" s="146" t="s">
        <v>80</v>
      </c>
      <c r="W9" s="40" t="s">
        <v>142</v>
      </c>
      <c r="X9" s="460">
        <v>4.0999999999999996</v>
      </c>
      <c r="Y9" s="108">
        <v>3.89</v>
      </c>
    </row>
    <row r="10" spans="1:28" s="10" customFormat="1" ht="15" customHeight="1" x14ac:dyDescent="0.25">
      <c r="A10" s="33">
        <v>5</v>
      </c>
      <c r="B10" s="506" t="s">
        <v>77</v>
      </c>
      <c r="C10" s="506" t="s">
        <v>171</v>
      </c>
      <c r="D10" s="635">
        <v>3.6922000000000001</v>
      </c>
      <c r="E10" s="272">
        <v>3.58</v>
      </c>
      <c r="F10" s="506" t="s">
        <v>80</v>
      </c>
      <c r="G10" s="506" t="s">
        <v>142</v>
      </c>
      <c r="H10" s="316">
        <v>4.2</v>
      </c>
      <c r="I10" s="272">
        <v>3.52</v>
      </c>
      <c r="J10" s="146" t="s">
        <v>82</v>
      </c>
      <c r="K10" s="49" t="s">
        <v>18</v>
      </c>
      <c r="L10" s="266">
        <v>4.0666666666666664</v>
      </c>
      <c r="M10" s="272">
        <v>3.86</v>
      </c>
      <c r="N10" s="358" t="s">
        <v>77</v>
      </c>
      <c r="O10" s="53" t="s">
        <v>72</v>
      </c>
      <c r="P10" s="28">
        <v>4</v>
      </c>
      <c r="Q10" s="98">
        <v>3.45</v>
      </c>
      <c r="R10" s="146" t="s">
        <v>80</v>
      </c>
      <c r="S10" s="53" t="s">
        <v>152</v>
      </c>
      <c r="T10" s="20">
        <v>3.67</v>
      </c>
      <c r="U10" s="345">
        <v>3.09</v>
      </c>
      <c r="V10" s="146" t="s">
        <v>80</v>
      </c>
      <c r="W10" s="53" t="s">
        <v>104</v>
      </c>
      <c r="X10" s="460">
        <v>4</v>
      </c>
      <c r="Y10" s="108">
        <v>3.89</v>
      </c>
    </row>
    <row r="11" spans="1:28" s="10" customFormat="1" ht="15" customHeight="1" x14ac:dyDescent="0.25">
      <c r="A11" s="33">
        <v>6</v>
      </c>
      <c r="B11" s="505" t="s">
        <v>82</v>
      </c>
      <c r="C11" s="505" t="s">
        <v>153</v>
      </c>
      <c r="D11" s="634">
        <v>3.5575999999999999</v>
      </c>
      <c r="E11" s="275">
        <v>3.58</v>
      </c>
      <c r="F11" s="505" t="s">
        <v>81</v>
      </c>
      <c r="G11" s="505" t="s">
        <v>112</v>
      </c>
      <c r="H11" s="308">
        <v>4.09</v>
      </c>
      <c r="I11" s="275">
        <v>3.52</v>
      </c>
      <c r="J11" s="497" t="s">
        <v>77</v>
      </c>
      <c r="K11" s="43" t="s">
        <v>95</v>
      </c>
      <c r="L11" s="266">
        <v>4</v>
      </c>
      <c r="M11" s="272">
        <v>3.86</v>
      </c>
      <c r="N11" s="146" t="s">
        <v>80</v>
      </c>
      <c r="O11" s="222" t="s">
        <v>108</v>
      </c>
      <c r="P11" s="28">
        <v>4</v>
      </c>
      <c r="Q11" s="98">
        <v>3.45</v>
      </c>
      <c r="R11" s="146" t="s">
        <v>81</v>
      </c>
      <c r="S11" s="222" t="s">
        <v>110</v>
      </c>
      <c r="T11" s="20">
        <v>3.65</v>
      </c>
      <c r="U11" s="345">
        <v>3.09</v>
      </c>
      <c r="V11" s="146" t="s">
        <v>80</v>
      </c>
      <c r="W11" s="222" t="s">
        <v>107</v>
      </c>
      <c r="X11" s="460">
        <v>4</v>
      </c>
      <c r="Y11" s="108">
        <v>3.89</v>
      </c>
    </row>
    <row r="12" spans="1:28" s="10" customFormat="1" ht="15" customHeight="1" x14ac:dyDescent="0.25">
      <c r="A12" s="33">
        <v>7</v>
      </c>
      <c r="B12" s="506" t="s">
        <v>82</v>
      </c>
      <c r="C12" s="506" t="s">
        <v>155</v>
      </c>
      <c r="D12" s="635">
        <v>3.4090000000000003</v>
      </c>
      <c r="E12" s="272">
        <v>3.58</v>
      </c>
      <c r="F12" s="506" t="s">
        <v>80</v>
      </c>
      <c r="G12" s="506" t="s">
        <v>152</v>
      </c>
      <c r="H12" s="316">
        <v>4</v>
      </c>
      <c r="I12" s="272">
        <v>3.52</v>
      </c>
      <c r="J12" s="146" t="s">
        <v>82</v>
      </c>
      <c r="K12" s="56" t="s">
        <v>11</v>
      </c>
      <c r="L12" s="266">
        <v>4</v>
      </c>
      <c r="M12" s="272">
        <v>3.86</v>
      </c>
      <c r="N12" s="146" t="s">
        <v>81</v>
      </c>
      <c r="O12" s="238" t="s">
        <v>68</v>
      </c>
      <c r="P12" s="29">
        <v>4</v>
      </c>
      <c r="Q12" s="98">
        <v>3.45</v>
      </c>
      <c r="R12" s="146" t="s">
        <v>82</v>
      </c>
      <c r="S12" s="57" t="s">
        <v>11</v>
      </c>
      <c r="T12" s="20">
        <v>3.65</v>
      </c>
      <c r="U12" s="345">
        <v>3.09</v>
      </c>
      <c r="V12" s="146" t="s">
        <v>78</v>
      </c>
      <c r="W12" s="40" t="s">
        <v>55</v>
      </c>
      <c r="X12" s="460">
        <v>4</v>
      </c>
      <c r="Y12" s="108">
        <v>3.89</v>
      </c>
    </row>
    <row r="13" spans="1:28" s="10" customFormat="1" ht="15" customHeight="1" x14ac:dyDescent="0.25">
      <c r="A13" s="33">
        <v>8</v>
      </c>
      <c r="B13" s="506" t="s">
        <v>80</v>
      </c>
      <c r="C13" s="506" t="s">
        <v>29</v>
      </c>
      <c r="D13" s="635">
        <v>3.3875000000000002</v>
      </c>
      <c r="E13" s="272">
        <v>3.58</v>
      </c>
      <c r="F13" s="506" t="s">
        <v>83</v>
      </c>
      <c r="G13" s="506" t="s">
        <v>121</v>
      </c>
      <c r="H13" s="12">
        <v>4</v>
      </c>
      <c r="I13" s="272">
        <v>3.52</v>
      </c>
      <c r="J13" s="498" t="s">
        <v>77</v>
      </c>
      <c r="K13" s="239" t="s">
        <v>65</v>
      </c>
      <c r="L13" s="266">
        <v>4</v>
      </c>
      <c r="M13" s="272">
        <v>3.86</v>
      </c>
      <c r="N13" s="146" t="s">
        <v>82</v>
      </c>
      <c r="O13" s="57" t="s">
        <v>19</v>
      </c>
      <c r="P13" s="28">
        <v>4</v>
      </c>
      <c r="Q13" s="98">
        <v>3.45</v>
      </c>
      <c r="R13" s="146" t="s">
        <v>83</v>
      </c>
      <c r="S13" s="236" t="s">
        <v>149</v>
      </c>
      <c r="T13" s="20">
        <v>3.64</v>
      </c>
      <c r="U13" s="345">
        <v>3.09</v>
      </c>
      <c r="V13" s="358" t="s">
        <v>77</v>
      </c>
      <c r="W13" s="232" t="s">
        <v>65</v>
      </c>
      <c r="X13" s="460">
        <v>4</v>
      </c>
      <c r="Y13" s="108">
        <v>3.89</v>
      </c>
    </row>
    <row r="14" spans="1:28" s="10" customFormat="1" ht="15" customHeight="1" x14ac:dyDescent="0.25">
      <c r="A14" s="33">
        <v>9</v>
      </c>
      <c r="B14" s="506" t="s">
        <v>77</v>
      </c>
      <c r="C14" s="506" t="s">
        <v>97</v>
      </c>
      <c r="D14" s="635">
        <v>3.3720000000000003</v>
      </c>
      <c r="E14" s="272">
        <v>3.58</v>
      </c>
      <c r="F14" s="506" t="s">
        <v>80</v>
      </c>
      <c r="G14" s="506" t="s">
        <v>109</v>
      </c>
      <c r="H14" s="314">
        <v>4</v>
      </c>
      <c r="I14" s="272">
        <v>3.52</v>
      </c>
      <c r="J14" s="146" t="s">
        <v>80</v>
      </c>
      <c r="K14" s="63" t="s">
        <v>109</v>
      </c>
      <c r="L14" s="266">
        <v>4</v>
      </c>
      <c r="M14" s="272">
        <v>3.86</v>
      </c>
      <c r="N14" s="358" t="s">
        <v>77</v>
      </c>
      <c r="O14" s="40" t="s">
        <v>94</v>
      </c>
      <c r="P14" s="28">
        <v>3.96</v>
      </c>
      <c r="Q14" s="98">
        <v>3.45</v>
      </c>
      <c r="R14" s="146" t="s">
        <v>82</v>
      </c>
      <c r="S14" s="57" t="s">
        <v>9</v>
      </c>
      <c r="T14" s="20">
        <v>3.61</v>
      </c>
      <c r="U14" s="345">
        <v>3.09</v>
      </c>
      <c r="V14" s="150" t="s">
        <v>80</v>
      </c>
      <c r="W14" s="300" t="s">
        <v>133</v>
      </c>
      <c r="X14" s="460">
        <v>4</v>
      </c>
      <c r="Y14" s="108">
        <v>3.89</v>
      </c>
    </row>
    <row r="15" spans="1:28" s="10" customFormat="1" ht="15" customHeight="1" thickBot="1" x14ac:dyDescent="0.3">
      <c r="A15" s="34">
        <v>10</v>
      </c>
      <c r="B15" s="507" t="s">
        <v>82</v>
      </c>
      <c r="C15" s="507" t="s">
        <v>15</v>
      </c>
      <c r="D15" s="636">
        <v>3.3513000000000002</v>
      </c>
      <c r="E15" s="502">
        <v>3.58</v>
      </c>
      <c r="F15" s="507" t="s">
        <v>81</v>
      </c>
      <c r="G15" s="507" t="s">
        <v>24</v>
      </c>
      <c r="H15" s="311">
        <v>3.93</v>
      </c>
      <c r="I15" s="502">
        <v>3.52</v>
      </c>
      <c r="J15" s="499" t="s">
        <v>79</v>
      </c>
      <c r="K15" s="259" t="s">
        <v>60</v>
      </c>
      <c r="L15" s="268">
        <v>4</v>
      </c>
      <c r="M15" s="274">
        <v>3.86</v>
      </c>
      <c r="N15" s="147" t="s">
        <v>80</v>
      </c>
      <c r="O15" s="41" t="s">
        <v>34</v>
      </c>
      <c r="P15" s="68">
        <v>3.92</v>
      </c>
      <c r="Q15" s="102">
        <v>3.45</v>
      </c>
      <c r="R15" s="147" t="s">
        <v>83</v>
      </c>
      <c r="S15" s="245" t="s">
        <v>122</v>
      </c>
      <c r="T15" s="69">
        <v>3.6</v>
      </c>
      <c r="U15" s="351">
        <v>3.09</v>
      </c>
      <c r="V15" s="147" t="s">
        <v>80</v>
      </c>
      <c r="W15" s="337" t="s">
        <v>31</v>
      </c>
      <c r="X15" s="462">
        <v>4</v>
      </c>
      <c r="Y15" s="115">
        <v>3.89</v>
      </c>
    </row>
    <row r="16" spans="1:28" s="10" customFormat="1" ht="15" customHeight="1" x14ac:dyDescent="0.25">
      <c r="A16" s="13">
        <v>11</v>
      </c>
      <c r="B16" s="505" t="s">
        <v>81</v>
      </c>
      <c r="C16" s="505" t="s">
        <v>110</v>
      </c>
      <c r="D16" s="634">
        <v>3.3484000000000003</v>
      </c>
      <c r="E16" s="275">
        <v>3.58</v>
      </c>
      <c r="F16" s="505" t="s">
        <v>82</v>
      </c>
      <c r="G16" s="505" t="s">
        <v>18</v>
      </c>
      <c r="H16" s="32">
        <v>3.92</v>
      </c>
      <c r="I16" s="275">
        <v>3.52</v>
      </c>
      <c r="J16" s="151" t="s">
        <v>82</v>
      </c>
      <c r="K16" s="90" t="s">
        <v>21</v>
      </c>
      <c r="L16" s="265">
        <v>4</v>
      </c>
      <c r="M16" s="271">
        <v>3.86</v>
      </c>
      <c r="N16" s="148" t="s">
        <v>79</v>
      </c>
      <c r="O16" s="40" t="s">
        <v>69</v>
      </c>
      <c r="P16" s="65">
        <v>3.88</v>
      </c>
      <c r="Q16" s="96">
        <v>3.45</v>
      </c>
      <c r="R16" s="148" t="s">
        <v>82</v>
      </c>
      <c r="S16" s="57" t="s">
        <v>18</v>
      </c>
      <c r="T16" s="66">
        <v>3.55</v>
      </c>
      <c r="U16" s="343">
        <v>3.09</v>
      </c>
      <c r="V16" s="359" t="s">
        <v>77</v>
      </c>
      <c r="W16" s="40" t="s">
        <v>72</v>
      </c>
      <c r="X16" s="459">
        <v>4</v>
      </c>
      <c r="Y16" s="106">
        <v>3.89</v>
      </c>
    </row>
    <row r="17" spans="1:25" s="10" customFormat="1" ht="15" customHeight="1" x14ac:dyDescent="0.25">
      <c r="A17" s="33">
        <v>12</v>
      </c>
      <c r="B17" s="506" t="s">
        <v>80</v>
      </c>
      <c r="C17" s="506" t="s">
        <v>151</v>
      </c>
      <c r="D17" s="635">
        <v>3.3336999999999999</v>
      </c>
      <c r="E17" s="272">
        <v>3.58</v>
      </c>
      <c r="F17" s="506" t="s">
        <v>80</v>
      </c>
      <c r="G17" s="506" t="s">
        <v>104</v>
      </c>
      <c r="H17" s="316">
        <v>3.89</v>
      </c>
      <c r="I17" s="272">
        <v>3.52</v>
      </c>
      <c r="J17" s="146" t="s">
        <v>82</v>
      </c>
      <c r="K17" s="241" t="s">
        <v>155</v>
      </c>
      <c r="L17" s="266">
        <v>3.9705882352941178</v>
      </c>
      <c r="M17" s="272">
        <v>3.86</v>
      </c>
      <c r="N17" s="146" t="s">
        <v>81</v>
      </c>
      <c r="O17" s="238" t="s">
        <v>26</v>
      </c>
      <c r="P17" s="28">
        <v>3.88</v>
      </c>
      <c r="Q17" s="98">
        <v>3.45</v>
      </c>
      <c r="R17" s="146" t="s">
        <v>83</v>
      </c>
      <c r="S17" s="36" t="s">
        <v>71</v>
      </c>
      <c r="T17" s="20">
        <v>3.53</v>
      </c>
      <c r="U17" s="345">
        <v>3.09</v>
      </c>
      <c r="V17" s="146" t="s">
        <v>79</v>
      </c>
      <c r="W17" s="40" t="s">
        <v>70</v>
      </c>
      <c r="X17" s="460">
        <v>4</v>
      </c>
      <c r="Y17" s="108">
        <v>3.89</v>
      </c>
    </row>
    <row r="18" spans="1:25" s="10" customFormat="1" ht="15" customHeight="1" x14ac:dyDescent="0.25">
      <c r="A18" s="33">
        <v>13</v>
      </c>
      <c r="B18" s="506" t="s">
        <v>77</v>
      </c>
      <c r="C18" s="506" t="s">
        <v>65</v>
      </c>
      <c r="D18" s="635">
        <v>3.2941000000000003</v>
      </c>
      <c r="E18" s="272">
        <v>3.58</v>
      </c>
      <c r="F18" s="506" t="s">
        <v>82</v>
      </c>
      <c r="G18" s="506" t="s">
        <v>11</v>
      </c>
      <c r="H18" s="308">
        <v>3.89</v>
      </c>
      <c r="I18" s="272">
        <v>3.52</v>
      </c>
      <c r="J18" s="146" t="s">
        <v>83</v>
      </c>
      <c r="K18" s="233" t="s">
        <v>149</v>
      </c>
      <c r="L18" s="266">
        <v>3.9545454545454546</v>
      </c>
      <c r="M18" s="272">
        <v>3.86</v>
      </c>
      <c r="N18" s="146" t="s">
        <v>83</v>
      </c>
      <c r="O18" s="36" t="s">
        <v>71</v>
      </c>
      <c r="P18" s="28">
        <v>3.85</v>
      </c>
      <c r="Q18" s="98">
        <v>3.45</v>
      </c>
      <c r="R18" s="146" t="s">
        <v>81</v>
      </c>
      <c r="S18" s="238" t="s">
        <v>25</v>
      </c>
      <c r="T18" s="20">
        <v>3.5</v>
      </c>
      <c r="U18" s="345">
        <v>3.09</v>
      </c>
      <c r="V18" s="146" t="s">
        <v>81</v>
      </c>
      <c r="W18" s="238" t="s">
        <v>25</v>
      </c>
      <c r="X18" s="460">
        <v>4</v>
      </c>
      <c r="Y18" s="108">
        <v>3.89</v>
      </c>
    </row>
    <row r="19" spans="1:25" s="10" customFormat="1" ht="15" customHeight="1" x14ac:dyDescent="0.25">
      <c r="A19" s="33">
        <v>14</v>
      </c>
      <c r="B19" s="506" t="s">
        <v>83</v>
      </c>
      <c r="C19" s="506" t="s">
        <v>165</v>
      </c>
      <c r="D19" s="635">
        <v>3.2777999999999996</v>
      </c>
      <c r="E19" s="272">
        <v>3.58</v>
      </c>
      <c r="F19" s="506" t="s">
        <v>79</v>
      </c>
      <c r="G19" s="506" t="s">
        <v>69</v>
      </c>
      <c r="H19" s="308">
        <v>3.88</v>
      </c>
      <c r="I19" s="272">
        <v>3.52</v>
      </c>
      <c r="J19" s="363" t="s">
        <v>77</v>
      </c>
      <c r="K19" s="43" t="s">
        <v>97</v>
      </c>
      <c r="L19" s="266">
        <v>3.9523809523809526</v>
      </c>
      <c r="M19" s="272">
        <v>3.86</v>
      </c>
      <c r="N19" s="146" t="s">
        <v>81</v>
      </c>
      <c r="O19" s="222" t="s">
        <v>110</v>
      </c>
      <c r="P19" s="28">
        <v>3.83</v>
      </c>
      <c r="Q19" s="98">
        <v>3.45</v>
      </c>
      <c r="R19" s="363" t="s">
        <v>83</v>
      </c>
      <c r="S19" s="40" t="s">
        <v>98</v>
      </c>
      <c r="T19" s="20">
        <v>3.5</v>
      </c>
      <c r="U19" s="345">
        <v>3.09</v>
      </c>
      <c r="V19" s="146" t="s">
        <v>81</v>
      </c>
      <c r="W19" s="238" t="s">
        <v>24</v>
      </c>
      <c r="X19" s="460">
        <v>4</v>
      </c>
      <c r="Y19" s="108">
        <v>3.89</v>
      </c>
    </row>
    <row r="20" spans="1:25" s="10" customFormat="1" ht="15" customHeight="1" x14ac:dyDescent="0.25">
      <c r="A20" s="33">
        <v>15</v>
      </c>
      <c r="B20" s="506" t="s">
        <v>82</v>
      </c>
      <c r="C20" s="506" t="s">
        <v>22</v>
      </c>
      <c r="D20" s="635">
        <v>3.2608000000000006</v>
      </c>
      <c r="E20" s="272">
        <v>3.58</v>
      </c>
      <c r="F20" s="506" t="s">
        <v>80</v>
      </c>
      <c r="G20" s="506" t="s">
        <v>31</v>
      </c>
      <c r="H20" s="316">
        <v>3.88</v>
      </c>
      <c r="I20" s="272">
        <v>3.52</v>
      </c>
      <c r="J20" s="146" t="s">
        <v>80</v>
      </c>
      <c r="K20" s="43" t="s">
        <v>34</v>
      </c>
      <c r="L20" s="266">
        <v>3.9523809523809526</v>
      </c>
      <c r="M20" s="272">
        <v>3.86</v>
      </c>
      <c r="N20" s="146" t="s">
        <v>80</v>
      </c>
      <c r="O20" s="222" t="s">
        <v>107</v>
      </c>
      <c r="P20" s="28">
        <v>3.82</v>
      </c>
      <c r="Q20" s="98">
        <v>3.45</v>
      </c>
      <c r="R20" s="146" t="s">
        <v>81</v>
      </c>
      <c r="S20" s="36" t="s">
        <v>28</v>
      </c>
      <c r="T20" s="20">
        <v>3.45</v>
      </c>
      <c r="U20" s="345">
        <v>3.09</v>
      </c>
      <c r="V20" s="146" t="s">
        <v>82</v>
      </c>
      <c r="W20" s="57" t="s">
        <v>20</v>
      </c>
      <c r="X20" s="460">
        <v>4</v>
      </c>
      <c r="Y20" s="108">
        <v>3.89</v>
      </c>
    </row>
    <row r="21" spans="1:25" s="10" customFormat="1" ht="15" customHeight="1" x14ac:dyDescent="0.25">
      <c r="A21" s="33">
        <v>16</v>
      </c>
      <c r="B21" s="506" t="s">
        <v>78</v>
      </c>
      <c r="C21" s="506" t="s">
        <v>99</v>
      </c>
      <c r="D21" s="635">
        <v>3.2555000000000005</v>
      </c>
      <c r="E21" s="272">
        <v>3.58</v>
      </c>
      <c r="F21" s="506" t="s">
        <v>78</v>
      </c>
      <c r="G21" s="506" t="s">
        <v>48</v>
      </c>
      <c r="H21" s="308">
        <v>3.87</v>
      </c>
      <c r="I21" s="272">
        <v>3.52</v>
      </c>
      <c r="J21" s="146" t="s">
        <v>81</v>
      </c>
      <c r="K21" s="62" t="s">
        <v>112</v>
      </c>
      <c r="L21" s="266">
        <v>3.9411764705882355</v>
      </c>
      <c r="M21" s="272">
        <v>3.86</v>
      </c>
      <c r="N21" s="146" t="s">
        <v>79</v>
      </c>
      <c r="O21" s="42" t="s">
        <v>41</v>
      </c>
      <c r="P21" s="28">
        <v>3.8</v>
      </c>
      <c r="Q21" s="98">
        <v>3.45</v>
      </c>
      <c r="R21" s="146" t="s">
        <v>80</v>
      </c>
      <c r="S21" s="40" t="s">
        <v>105</v>
      </c>
      <c r="T21" s="20">
        <v>3.41</v>
      </c>
      <c r="U21" s="345">
        <v>3.09</v>
      </c>
      <c r="V21" s="146" t="s">
        <v>82</v>
      </c>
      <c r="W21" s="57" t="s">
        <v>2</v>
      </c>
      <c r="X21" s="460">
        <v>4</v>
      </c>
      <c r="Y21" s="108">
        <v>3.89</v>
      </c>
    </row>
    <row r="22" spans="1:25" s="10" customFormat="1" ht="15" customHeight="1" x14ac:dyDescent="0.25">
      <c r="A22" s="33">
        <v>17</v>
      </c>
      <c r="B22" s="506" t="s">
        <v>81</v>
      </c>
      <c r="C22" s="506" t="s">
        <v>68</v>
      </c>
      <c r="D22" s="635">
        <v>3.2133999999999996</v>
      </c>
      <c r="E22" s="272">
        <v>3.58</v>
      </c>
      <c r="F22" s="506" t="s">
        <v>80</v>
      </c>
      <c r="G22" s="506" t="s">
        <v>35</v>
      </c>
      <c r="H22" s="316">
        <v>3.87</v>
      </c>
      <c r="I22" s="272">
        <v>3.52</v>
      </c>
      <c r="J22" s="146" t="s">
        <v>81</v>
      </c>
      <c r="K22" s="63" t="s">
        <v>110</v>
      </c>
      <c r="L22" s="266">
        <v>3.9166666666666665</v>
      </c>
      <c r="M22" s="272">
        <v>3.86</v>
      </c>
      <c r="N22" s="146" t="s">
        <v>83</v>
      </c>
      <c r="O22" s="36" t="s">
        <v>123</v>
      </c>
      <c r="P22" s="28">
        <v>3.8</v>
      </c>
      <c r="Q22" s="98">
        <v>3.45</v>
      </c>
      <c r="R22" s="146" t="s">
        <v>81</v>
      </c>
      <c r="S22" s="235" t="s">
        <v>162</v>
      </c>
      <c r="T22" s="20">
        <v>3.4</v>
      </c>
      <c r="U22" s="345">
        <v>3.09</v>
      </c>
      <c r="V22" s="146" t="s">
        <v>83</v>
      </c>
      <c r="W22" s="36" t="s">
        <v>123</v>
      </c>
      <c r="X22" s="460">
        <v>4</v>
      </c>
      <c r="Y22" s="108">
        <v>3.89</v>
      </c>
    </row>
    <row r="23" spans="1:25" s="10" customFormat="1" ht="15" customHeight="1" x14ac:dyDescent="0.25">
      <c r="A23" s="33">
        <v>18</v>
      </c>
      <c r="B23" s="506" t="s">
        <v>79</v>
      </c>
      <c r="C23" s="506" t="s">
        <v>103</v>
      </c>
      <c r="D23" s="635">
        <v>3.1572999999999998</v>
      </c>
      <c r="E23" s="272">
        <v>3.58</v>
      </c>
      <c r="F23" s="506" t="s">
        <v>82</v>
      </c>
      <c r="G23" s="506" t="s">
        <v>20</v>
      </c>
      <c r="H23" s="308">
        <v>3.86</v>
      </c>
      <c r="I23" s="272">
        <v>3.52</v>
      </c>
      <c r="J23" s="146" t="s">
        <v>82</v>
      </c>
      <c r="K23" s="56" t="s">
        <v>0</v>
      </c>
      <c r="L23" s="266">
        <v>3.903225806451613</v>
      </c>
      <c r="M23" s="272">
        <v>3.86</v>
      </c>
      <c r="N23" s="146" t="s">
        <v>83</v>
      </c>
      <c r="O23" s="236" t="s">
        <v>149</v>
      </c>
      <c r="P23" s="28">
        <v>3.79</v>
      </c>
      <c r="Q23" s="98">
        <v>3.45</v>
      </c>
      <c r="R23" s="146" t="s">
        <v>78</v>
      </c>
      <c r="S23" s="40" t="s">
        <v>56</v>
      </c>
      <c r="T23" s="20">
        <v>3.38</v>
      </c>
      <c r="U23" s="345">
        <v>3.09</v>
      </c>
      <c r="V23" s="146" t="s">
        <v>83</v>
      </c>
      <c r="W23" s="236" t="s">
        <v>149</v>
      </c>
      <c r="X23" s="460">
        <v>3.8</v>
      </c>
      <c r="Y23" s="108">
        <v>3.89</v>
      </c>
    </row>
    <row r="24" spans="1:25" s="10" customFormat="1" ht="15" customHeight="1" x14ac:dyDescent="0.25">
      <c r="A24" s="33">
        <v>19</v>
      </c>
      <c r="B24" s="506" t="s">
        <v>83</v>
      </c>
      <c r="C24" s="506" t="s">
        <v>167</v>
      </c>
      <c r="D24" s="635">
        <v>3.1507000000000001</v>
      </c>
      <c r="E24" s="272">
        <v>3.58</v>
      </c>
      <c r="F24" s="506" t="s">
        <v>77</v>
      </c>
      <c r="G24" s="506" t="s">
        <v>64</v>
      </c>
      <c r="H24" s="215">
        <v>3.86</v>
      </c>
      <c r="I24" s="272">
        <v>3.52</v>
      </c>
      <c r="J24" s="146" t="s">
        <v>80</v>
      </c>
      <c r="K24" s="63" t="s">
        <v>107</v>
      </c>
      <c r="L24" s="266">
        <v>3.9</v>
      </c>
      <c r="M24" s="272">
        <v>3.86</v>
      </c>
      <c r="N24" s="146" t="s">
        <v>80</v>
      </c>
      <c r="O24" s="40" t="s">
        <v>104</v>
      </c>
      <c r="P24" s="28">
        <v>3.76</v>
      </c>
      <c r="Q24" s="98">
        <v>3.45</v>
      </c>
      <c r="R24" s="146" t="s">
        <v>79</v>
      </c>
      <c r="S24" s="40" t="s">
        <v>69</v>
      </c>
      <c r="T24" s="20">
        <v>3.38</v>
      </c>
      <c r="U24" s="345">
        <v>3.09</v>
      </c>
      <c r="V24" s="146" t="s">
        <v>80</v>
      </c>
      <c r="W24" s="222" t="s">
        <v>29</v>
      </c>
      <c r="X24" s="460">
        <v>3.7</v>
      </c>
      <c r="Y24" s="108">
        <v>3.89</v>
      </c>
    </row>
    <row r="25" spans="1:25" s="10" customFormat="1" ht="15" customHeight="1" thickBot="1" x14ac:dyDescent="0.3">
      <c r="A25" s="34">
        <v>20</v>
      </c>
      <c r="B25" s="508" t="s">
        <v>80</v>
      </c>
      <c r="C25" s="508" t="s">
        <v>172</v>
      </c>
      <c r="D25" s="637">
        <v>3.1364000000000001</v>
      </c>
      <c r="E25" s="273">
        <v>3.58</v>
      </c>
      <c r="F25" s="508" t="s">
        <v>77</v>
      </c>
      <c r="G25" s="508" t="s">
        <v>94</v>
      </c>
      <c r="H25" s="553">
        <v>3.83</v>
      </c>
      <c r="I25" s="273">
        <v>3.52</v>
      </c>
      <c r="J25" s="149" t="s">
        <v>82</v>
      </c>
      <c r="K25" s="78" t="s">
        <v>1</v>
      </c>
      <c r="L25" s="268">
        <v>3.8888888888888888</v>
      </c>
      <c r="M25" s="274">
        <v>3.86</v>
      </c>
      <c r="N25" s="147" t="s">
        <v>79</v>
      </c>
      <c r="O25" s="93" t="s">
        <v>40</v>
      </c>
      <c r="P25" s="68">
        <v>3.75</v>
      </c>
      <c r="Q25" s="102">
        <v>3.45</v>
      </c>
      <c r="R25" s="147" t="s">
        <v>82</v>
      </c>
      <c r="S25" s="85" t="s">
        <v>19</v>
      </c>
      <c r="T25" s="69">
        <v>3.38</v>
      </c>
      <c r="U25" s="351">
        <v>3.09</v>
      </c>
      <c r="V25" s="147" t="s">
        <v>81</v>
      </c>
      <c r="W25" s="143" t="s">
        <v>27</v>
      </c>
      <c r="X25" s="462">
        <v>3.7</v>
      </c>
      <c r="Y25" s="115">
        <v>3.89</v>
      </c>
    </row>
    <row r="26" spans="1:25" s="10" customFormat="1" ht="15" customHeight="1" x14ac:dyDescent="0.25">
      <c r="A26" s="13">
        <v>21</v>
      </c>
      <c r="B26" s="504" t="s">
        <v>79</v>
      </c>
      <c r="C26" s="504" t="s">
        <v>45</v>
      </c>
      <c r="D26" s="633">
        <v>3.1110000000000002</v>
      </c>
      <c r="E26" s="271">
        <v>3.58</v>
      </c>
      <c r="F26" s="504" t="s">
        <v>82</v>
      </c>
      <c r="G26" s="504" t="s">
        <v>120</v>
      </c>
      <c r="H26" s="536">
        <v>3.83</v>
      </c>
      <c r="I26" s="271">
        <v>3.52</v>
      </c>
      <c r="J26" s="148" t="s">
        <v>80</v>
      </c>
      <c r="K26" s="44" t="s">
        <v>142</v>
      </c>
      <c r="L26" s="265">
        <v>3.875</v>
      </c>
      <c r="M26" s="271">
        <v>3.86</v>
      </c>
      <c r="N26" s="148" t="s">
        <v>78</v>
      </c>
      <c r="O26" s="55" t="s">
        <v>56</v>
      </c>
      <c r="P26" s="65">
        <v>3.73</v>
      </c>
      <c r="Q26" s="96">
        <v>3.45</v>
      </c>
      <c r="R26" s="148" t="s">
        <v>80</v>
      </c>
      <c r="S26" s="47" t="s">
        <v>109</v>
      </c>
      <c r="T26" s="66">
        <v>3.38</v>
      </c>
      <c r="U26" s="343">
        <v>3.09</v>
      </c>
      <c r="V26" s="148" t="s">
        <v>78</v>
      </c>
      <c r="W26" s="55" t="s">
        <v>56</v>
      </c>
      <c r="X26" s="459">
        <v>3.6</v>
      </c>
      <c r="Y26" s="106">
        <v>3.89</v>
      </c>
    </row>
    <row r="27" spans="1:25" s="10" customFormat="1" ht="15" customHeight="1" x14ac:dyDescent="0.25">
      <c r="A27" s="33">
        <v>22</v>
      </c>
      <c r="B27" s="506" t="s">
        <v>81</v>
      </c>
      <c r="C27" s="506" t="s">
        <v>173</v>
      </c>
      <c r="D27" s="635">
        <v>3.1108000000000002</v>
      </c>
      <c r="E27" s="272">
        <v>3.58</v>
      </c>
      <c r="F27" s="506" t="s">
        <v>82</v>
      </c>
      <c r="G27" s="506" t="s">
        <v>19</v>
      </c>
      <c r="H27" s="308">
        <v>3.83</v>
      </c>
      <c r="I27" s="272">
        <v>3.52</v>
      </c>
      <c r="J27" s="146" t="s">
        <v>80</v>
      </c>
      <c r="K27" s="83" t="s">
        <v>104</v>
      </c>
      <c r="L27" s="266">
        <v>3.8717948717948718</v>
      </c>
      <c r="M27" s="272">
        <v>3.86</v>
      </c>
      <c r="N27" s="146" t="s">
        <v>81</v>
      </c>
      <c r="O27" s="36" t="s">
        <v>28</v>
      </c>
      <c r="P27" s="28">
        <v>3.73</v>
      </c>
      <c r="Q27" s="98">
        <v>3.45</v>
      </c>
      <c r="R27" s="146" t="s">
        <v>82</v>
      </c>
      <c r="S27" s="240" t="s">
        <v>153</v>
      </c>
      <c r="T27" s="20">
        <v>3.36</v>
      </c>
      <c r="U27" s="345">
        <v>3.09</v>
      </c>
      <c r="V27" s="146" t="s">
        <v>80</v>
      </c>
      <c r="W27" s="40" t="s">
        <v>152</v>
      </c>
      <c r="X27" s="460">
        <v>3.6</v>
      </c>
      <c r="Y27" s="108">
        <v>3.89</v>
      </c>
    </row>
    <row r="28" spans="1:25" s="10" customFormat="1" ht="15" customHeight="1" x14ac:dyDescent="0.25">
      <c r="A28" s="33">
        <v>23</v>
      </c>
      <c r="B28" s="505" t="s">
        <v>81</v>
      </c>
      <c r="C28" s="505" t="s">
        <v>111</v>
      </c>
      <c r="D28" s="634">
        <v>3.0274000000000001</v>
      </c>
      <c r="E28" s="275">
        <v>3.58</v>
      </c>
      <c r="F28" s="505" t="s">
        <v>81</v>
      </c>
      <c r="G28" s="505" t="s">
        <v>119</v>
      </c>
      <c r="H28" s="308">
        <v>3.81</v>
      </c>
      <c r="I28" s="275">
        <v>3.52</v>
      </c>
      <c r="J28" s="151" t="s">
        <v>78</v>
      </c>
      <c r="K28" s="43" t="s">
        <v>48</v>
      </c>
      <c r="L28" s="266">
        <v>3.8571428571428572</v>
      </c>
      <c r="M28" s="272">
        <v>3.86</v>
      </c>
      <c r="N28" s="146" t="s">
        <v>82</v>
      </c>
      <c r="O28" s="223" t="s">
        <v>153</v>
      </c>
      <c r="P28" s="28">
        <v>3.72</v>
      </c>
      <c r="Q28" s="98">
        <v>3.45</v>
      </c>
      <c r="R28" s="146" t="s">
        <v>82</v>
      </c>
      <c r="S28" s="51" t="s">
        <v>16</v>
      </c>
      <c r="T28" s="20">
        <v>3.36</v>
      </c>
      <c r="U28" s="345">
        <v>3.09</v>
      </c>
      <c r="V28" s="358" t="s">
        <v>77</v>
      </c>
      <c r="W28" s="53" t="s">
        <v>95</v>
      </c>
      <c r="X28" s="460">
        <v>3.5</v>
      </c>
      <c r="Y28" s="108">
        <v>3.89</v>
      </c>
    </row>
    <row r="29" spans="1:25" s="10" customFormat="1" ht="15" customHeight="1" x14ac:dyDescent="0.25">
      <c r="A29" s="33">
        <v>24</v>
      </c>
      <c r="B29" s="506" t="s">
        <v>77</v>
      </c>
      <c r="C29" s="506" t="s">
        <v>170</v>
      </c>
      <c r="D29" s="635">
        <v>3.0156999999999998</v>
      </c>
      <c r="E29" s="272">
        <v>3.58</v>
      </c>
      <c r="F29" s="506" t="s">
        <v>83</v>
      </c>
      <c r="G29" s="506" t="s">
        <v>149</v>
      </c>
      <c r="H29" s="308">
        <v>3.79</v>
      </c>
      <c r="I29" s="272">
        <v>3.52</v>
      </c>
      <c r="J29" s="146" t="s">
        <v>81</v>
      </c>
      <c r="K29" s="58" t="s">
        <v>114</v>
      </c>
      <c r="L29" s="266">
        <v>3.8571428571428572</v>
      </c>
      <c r="M29" s="272">
        <v>3.86</v>
      </c>
      <c r="N29" s="146" t="s">
        <v>81</v>
      </c>
      <c r="O29" s="36" t="s">
        <v>112</v>
      </c>
      <c r="P29" s="28">
        <v>3.71</v>
      </c>
      <c r="Q29" s="98">
        <v>3.45</v>
      </c>
      <c r="R29" s="146" t="s">
        <v>79</v>
      </c>
      <c r="S29" s="40" t="s">
        <v>70</v>
      </c>
      <c r="T29" s="20">
        <v>3.35</v>
      </c>
      <c r="U29" s="345">
        <v>3.09</v>
      </c>
      <c r="V29" s="146" t="s">
        <v>79</v>
      </c>
      <c r="W29" s="42" t="s">
        <v>101</v>
      </c>
      <c r="X29" s="460">
        <v>3.5</v>
      </c>
      <c r="Y29" s="108">
        <v>3.89</v>
      </c>
    </row>
    <row r="30" spans="1:25" s="10" customFormat="1" ht="15" customHeight="1" x14ac:dyDescent="0.25">
      <c r="A30" s="33">
        <v>25</v>
      </c>
      <c r="B30" s="506" t="s">
        <v>82</v>
      </c>
      <c r="C30" s="506" t="s">
        <v>10</v>
      </c>
      <c r="D30" s="635">
        <v>3</v>
      </c>
      <c r="E30" s="272">
        <v>3.58</v>
      </c>
      <c r="F30" s="506" t="s">
        <v>82</v>
      </c>
      <c r="G30" s="506" t="s">
        <v>16</v>
      </c>
      <c r="H30" s="308">
        <v>3.78</v>
      </c>
      <c r="I30" s="272">
        <v>3.52</v>
      </c>
      <c r="J30" s="146" t="s">
        <v>79</v>
      </c>
      <c r="K30" s="43" t="s">
        <v>70</v>
      </c>
      <c r="L30" s="266">
        <v>3.8571428571428572</v>
      </c>
      <c r="M30" s="272">
        <v>3.86</v>
      </c>
      <c r="N30" s="146" t="s">
        <v>81</v>
      </c>
      <c r="O30" s="238" t="s">
        <v>135</v>
      </c>
      <c r="P30" s="28">
        <v>3.71</v>
      </c>
      <c r="Q30" s="98">
        <v>3.45</v>
      </c>
      <c r="R30" s="146" t="s">
        <v>79</v>
      </c>
      <c r="S30" s="42" t="s">
        <v>38</v>
      </c>
      <c r="T30" s="20">
        <v>3.35</v>
      </c>
      <c r="U30" s="345">
        <v>3.09</v>
      </c>
      <c r="V30" s="146" t="s">
        <v>80</v>
      </c>
      <c r="W30" s="222" t="s">
        <v>109</v>
      </c>
      <c r="X30" s="460">
        <v>3.5</v>
      </c>
      <c r="Y30" s="108">
        <v>3.89</v>
      </c>
    </row>
    <row r="31" spans="1:25" s="10" customFormat="1" ht="15" customHeight="1" x14ac:dyDescent="0.25">
      <c r="A31" s="33">
        <v>26</v>
      </c>
      <c r="B31" s="506" t="s">
        <v>82</v>
      </c>
      <c r="C31" s="506" t="s">
        <v>9</v>
      </c>
      <c r="D31" s="635">
        <v>2.9750000000000001</v>
      </c>
      <c r="E31" s="272">
        <v>3.58</v>
      </c>
      <c r="F31" s="506" t="s">
        <v>77</v>
      </c>
      <c r="G31" s="506" t="s">
        <v>72</v>
      </c>
      <c r="H31" s="307">
        <v>3.75</v>
      </c>
      <c r="I31" s="272">
        <v>3.52</v>
      </c>
      <c r="J31" s="146" t="s">
        <v>79</v>
      </c>
      <c r="K31" s="84" t="s">
        <v>41</v>
      </c>
      <c r="L31" s="266">
        <v>3.8571428571428572</v>
      </c>
      <c r="M31" s="272">
        <v>3.86</v>
      </c>
      <c r="N31" s="146" t="s">
        <v>82</v>
      </c>
      <c r="O31" s="57" t="s">
        <v>18</v>
      </c>
      <c r="P31" s="28">
        <v>3.69</v>
      </c>
      <c r="Q31" s="98">
        <v>3.45</v>
      </c>
      <c r="R31" s="146" t="s">
        <v>80</v>
      </c>
      <c r="S31" s="40" t="s">
        <v>104</v>
      </c>
      <c r="T31" s="20">
        <v>3.33</v>
      </c>
      <c r="U31" s="345">
        <v>3.09</v>
      </c>
      <c r="V31" s="146" t="s">
        <v>79</v>
      </c>
      <c r="W31" s="40" t="s">
        <v>140</v>
      </c>
      <c r="X31" s="460">
        <v>3</v>
      </c>
      <c r="Y31" s="108">
        <v>3.89</v>
      </c>
    </row>
    <row r="32" spans="1:25" s="10" customFormat="1" ht="15" customHeight="1" x14ac:dyDescent="0.25">
      <c r="A32" s="33">
        <v>27</v>
      </c>
      <c r="B32" s="506" t="s">
        <v>82</v>
      </c>
      <c r="C32" s="506" t="s">
        <v>0</v>
      </c>
      <c r="D32" s="635">
        <v>2.9651000000000005</v>
      </c>
      <c r="E32" s="272">
        <v>3.58</v>
      </c>
      <c r="F32" s="506" t="s">
        <v>81</v>
      </c>
      <c r="G32" s="506" t="s">
        <v>110</v>
      </c>
      <c r="H32" s="308">
        <v>3.75</v>
      </c>
      <c r="I32" s="272">
        <v>3.52</v>
      </c>
      <c r="J32" s="146" t="s">
        <v>81</v>
      </c>
      <c r="K32" s="62" t="s">
        <v>27</v>
      </c>
      <c r="L32" s="266">
        <v>3.8571428571428572</v>
      </c>
      <c r="M32" s="272">
        <v>3.86</v>
      </c>
      <c r="N32" s="146" t="s">
        <v>80</v>
      </c>
      <c r="O32" s="53" t="s">
        <v>105</v>
      </c>
      <c r="P32" s="28">
        <v>3.67</v>
      </c>
      <c r="Q32" s="98">
        <v>3.45</v>
      </c>
      <c r="R32" s="146" t="s">
        <v>80</v>
      </c>
      <c r="S32" s="5" t="s">
        <v>32</v>
      </c>
      <c r="T32" s="20">
        <v>3.33</v>
      </c>
      <c r="U32" s="345">
        <v>3.09</v>
      </c>
      <c r="V32" s="146" t="s">
        <v>82</v>
      </c>
      <c r="W32" s="51" t="s">
        <v>0</v>
      </c>
      <c r="X32" s="460">
        <v>3</v>
      </c>
      <c r="Y32" s="108">
        <v>3.89</v>
      </c>
    </row>
    <row r="33" spans="1:25" s="10" customFormat="1" ht="15" customHeight="1" x14ac:dyDescent="0.25">
      <c r="A33" s="33">
        <v>28</v>
      </c>
      <c r="B33" s="506" t="s">
        <v>80</v>
      </c>
      <c r="C33" s="506" t="s">
        <v>106</v>
      </c>
      <c r="D33" s="635">
        <v>2.8409000000000004</v>
      </c>
      <c r="E33" s="272">
        <v>3.58</v>
      </c>
      <c r="F33" s="506" t="s">
        <v>77</v>
      </c>
      <c r="G33" s="506" t="s">
        <v>95</v>
      </c>
      <c r="H33" s="307">
        <v>3.74</v>
      </c>
      <c r="I33" s="272">
        <v>3.52</v>
      </c>
      <c r="J33" s="146" t="s">
        <v>80</v>
      </c>
      <c r="K33" s="43" t="s">
        <v>105</v>
      </c>
      <c r="L33" s="266">
        <v>3.8529411764705883</v>
      </c>
      <c r="M33" s="272">
        <v>3.86</v>
      </c>
      <c r="N33" s="146" t="s">
        <v>82</v>
      </c>
      <c r="O33" s="57" t="s">
        <v>0</v>
      </c>
      <c r="P33" s="28">
        <v>3.67</v>
      </c>
      <c r="Q33" s="98">
        <v>3.45</v>
      </c>
      <c r="R33" s="146" t="s">
        <v>78</v>
      </c>
      <c r="S33" s="40" t="s">
        <v>63</v>
      </c>
      <c r="T33" s="20">
        <v>3.33</v>
      </c>
      <c r="U33" s="345">
        <v>3.09</v>
      </c>
      <c r="V33" s="358" t="s">
        <v>77</v>
      </c>
      <c r="W33" s="53" t="s">
        <v>64</v>
      </c>
      <c r="X33" s="460"/>
      <c r="Y33" s="108">
        <v>3.89</v>
      </c>
    </row>
    <row r="34" spans="1:25" s="10" customFormat="1" ht="15" customHeight="1" x14ac:dyDescent="0.25">
      <c r="A34" s="33">
        <v>29</v>
      </c>
      <c r="B34" s="508" t="s">
        <v>79</v>
      </c>
      <c r="C34" s="508" t="s">
        <v>100</v>
      </c>
      <c r="D34" s="637">
        <v>2.6875</v>
      </c>
      <c r="E34" s="273">
        <v>3.58</v>
      </c>
      <c r="F34" s="508" t="s">
        <v>80</v>
      </c>
      <c r="G34" s="508" t="s">
        <v>105</v>
      </c>
      <c r="H34" s="316">
        <v>3.73</v>
      </c>
      <c r="I34" s="273">
        <v>3.52</v>
      </c>
      <c r="J34" s="149" t="s">
        <v>82</v>
      </c>
      <c r="K34" s="56" t="s">
        <v>10</v>
      </c>
      <c r="L34" s="266">
        <v>3.8461538461538463</v>
      </c>
      <c r="M34" s="272">
        <v>3.86</v>
      </c>
      <c r="N34" s="146" t="s">
        <v>80</v>
      </c>
      <c r="O34" s="40" t="s">
        <v>142</v>
      </c>
      <c r="P34" s="28">
        <v>3.67</v>
      </c>
      <c r="Q34" s="98">
        <v>3.45</v>
      </c>
      <c r="R34" s="146" t="s">
        <v>79</v>
      </c>
      <c r="S34" s="42" t="s">
        <v>37</v>
      </c>
      <c r="T34" s="20">
        <v>3.33</v>
      </c>
      <c r="U34" s="345">
        <v>3.09</v>
      </c>
      <c r="V34" s="358" t="s">
        <v>77</v>
      </c>
      <c r="W34" s="53" t="s">
        <v>94</v>
      </c>
      <c r="X34" s="460"/>
      <c r="Y34" s="108">
        <v>3.89</v>
      </c>
    </row>
    <row r="35" spans="1:25" s="10" customFormat="1" ht="15" customHeight="1" thickBot="1" x14ac:dyDescent="0.3">
      <c r="A35" s="34">
        <v>30</v>
      </c>
      <c r="B35" s="509" t="s">
        <v>82</v>
      </c>
      <c r="C35" s="509" t="s">
        <v>20</v>
      </c>
      <c r="D35" s="638">
        <v>2.4500000000000002</v>
      </c>
      <c r="E35" s="274">
        <v>3.58</v>
      </c>
      <c r="F35" s="509" t="s">
        <v>81</v>
      </c>
      <c r="G35" s="509" t="s">
        <v>114</v>
      </c>
      <c r="H35" s="311">
        <v>3.73</v>
      </c>
      <c r="I35" s="274">
        <v>3.52</v>
      </c>
      <c r="J35" s="147" t="s">
        <v>83</v>
      </c>
      <c r="K35" s="252" t="s">
        <v>71</v>
      </c>
      <c r="L35" s="268">
        <v>3.8421052631578947</v>
      </c>
      <c r="M35" s="274">
        <v>3.86</v>
      </c>
      <c r="N35" s="147" t="s">
        <v>78</v>
      </c>
      <c r="O35" s="41" t="s">
        <v>48</v>
      </c>
      <c r="P35" s="68">
        <v>3.63</v>
      </c>
      <c r="Q35" s="102">
        <v>3.45</v>
      </c>
      <c r="R35" s="147" t="s">
        <v>82</v>
      </c>
      <c r="S35" s="333" t="s">
        <v>156</v>
      </c>
      <c r="T35" s="69">
        <v>3.29</v>
      </c>
      <c r="U35" s="351">
        <v>3.09</v>
      </c>
      <c r="V35" s="360" t="s">
        <v>77</v>
      </c>
      <c r="W35" s="77" t="s">
        <v>96</v>
      </c>
      <c r="X35" s="462"/>
      <c r="Y35" s="115">
        <v>3.89</v>
      </c>
    </row>
    <row r="36" spans="1:25" s="10" customFormat="1" ht="15" customHeight="1" x14ac:dyDescent="0.25">
      <c r="A36" s="14">
        <v>31</v>
      </c>
      <c r="B36" s="505" t="s">
        <v>78</v>
      </c>
      <c r="C36" s="505" t="s">
        <v>50</v>
      </c>
      <c r="D36" s="634">
        <v>2.4</v>
      </c>
      <c r="E36" s="275">
        <v>3.58</v>
      </c>
      <c r="F36" s="505" t="s">
        <v>82</v>
      </c>
      <c r="G36" s="505" t="s">
        <v>155</v>
      </c>
      <c r="H36" s="32">
        <v>3.71</v>
      </c>
      <c r="I36" s="275">
        <v>3.52</v>
      </c>
      <c r="J36" s="151" t="s">
        <v>79</v>
      </c>
      <c r="K36" s="43" t="s">
        <v>140</v>
      </c>
      <c r="L36" s="269">
        <v>3.8333333333333335</v>
      </c>
      <c r="M36" s="275">
        <v>3.86</v>
      </c>
      <c r="N36" s="151" t="s">
        <v>81</v>
      </c>
      <c r="O36" s="62" t="s">
        <v>111</v>
      </c>
      <c r="P36" s="28">
        <v>3.61</v>
      </c>
      <c r="Q36" s="104">
        <v>3.45</v>
      </c>
      <c r="R36" s="151" t="s">
        <v>82</v>
      </c>
      <c r="S36" s="241" t="s">
        <v>155</v>
      </c>
      <c r="T36" s="74">
        <v>3.27</v>
      </c>
      <c r="U36" s="353">
        <v>3.09</v>
      </c>
      <c r="V36" s="361" t="s">
        <v>77</v>
      </c>
      <c r="W36" s="40" t="s">
        <v>141</v>
      </c>
      <c r="X36" s="463"/>
      <c r="Y36" s="117">
        <v>3.89</v>
      </c>
    </row>
    <row r="37" spans="1:25" s="10" customFormat="1" ht="15" customHeight="1" x14ac:dyDescent="0.25">
      <c r="A37" s="33">
        <v>32</v>
      </c>
      <c r="B37" s="506" t="s">
        <v>82</v>
      </c>
      <c r="C37" s="506" t="s">
        <v>13</v>
      </c>
      <c r="D37" s="635">
        <v>2.3774999999999999</v>
      </c>
      <c r="E37" s="272">
        <v>3.58</v>
      </c>
      <c r="F37" s="506" t="s">
        <v>82</v>
      </c>
      <c r="G37" s="506" t="s">
        <v>0</v>
      </c>
      <c r="H37" s="308">
        <v>3.71</v>
      </c>
      <c r="I37" s="272">
        <v>3.52</v>
      </c>
      <c r="J37" s="146" t="s">
        <v>81</v>
      </c>
      <c r="K37" s="58" t="s">
        <v>119</v>
      </c>
      <c r="L37" s="266">
        <v>3.8333333333333335</v>
      </c>
      <c r="M37" s="272">
        <v>3.86</v>
      </c>
      <c r="N37" s="146" t="s">
        <v>79</v>
      </c>
      <c r="O37" s="43" t="s">
        <v>70</v>
      </c>
      <c r="P37" s="28">
        <v>3.6</v>
      </c>
      <c r="Q37" s="98">
        <v>3.45</v>
      </c>
      <c r="R37" s="146" t="s">
        <v>78</v>
      </c>
      <c r="S37" s="43" t="s">
        <v>48</v>
      </c>
      <c r="T37" s="20">
        <v>3.26</v>
      </c>
      <c r="U37" s="345">
        <v>3.09</v>
      </c>
      <c r="V37" s="146" t="s">
        <v>78</v>
      </c>
      <c r="W37" s="53" t="s">
        <v>54</v>
      </c>
      <c r="X37" s="460"/>
      <c r="Y37" s="108">
        <v>3.89</v>
      </c>
    </row>
    <row r="38" spans="1:25" s="10" customFormat="1" ht="15" customHeight="1" x14ac:dyDescent="0.25">
      <c r="A38" s="33">
        <v>33</v>
      </c>
      <c r="B38" s="506" t="s">
        <v>82</v>
      </c>
      <c r="C38" s="506" t="s">
        <v>12</v>
      </c>
      <c r="D38" s="635">
        <v>2.2894999999999999</v>
      </c>
      <c r="E38" s="272">
        <v>3.58</v>
      </c>
      <c r="F38" s="506" t="s">
        <v>81</v>
      </c>
      <c r="G38" s="506" t="s">
        <v>115</v>
      </c>
      <c r="H38" s="308">
        <v>3.71</v>
      </c>
      <c r="I38" s="272">
        <v>3.52</v>
      </c>
      <c r="J38" s="146" t="s">
        <v>82</v>
      </c>
      <c r="K38" s="56" t="s">
        <v>16</v>
      </c>
      <c r="L38" s="266">
        <v>3.8</v>
      </c>
      <c r="M38" s="272">
        <v>3.86</v>
      </c>
      <c r="N38" s="146" t="s">
        <v>82</v>
      </c>
      <c r="O38" s="57" t="s">
        <v>20</v>
      </c>
      <c r="P38" s="28">
        <v>3.58</v>
      </c>
      <c r="Q38" s="98">
        <v>3.45</v>
      </c>
      <c r="R38" s="146" t="s">
        <v>80</v>
      </c>
      <c r="S38" s="40" t="s">
        <v>36</v>
      </c>
      <c r="T38" s="20">
        <v>3.26</v>
      </c>
      <c r="U38" s="345">
        <v>3.09</v>
      </c>
      <c r="V38" s="146" t="s">
        <v>78</v>
      </c>
      <c r="W38" s="53" t="s">
        <v>53</v>
      </c>
      <c r="X38" s="460"/>
      <c r="Y38" s="108">
        <v>3.89</v>
      </c>
    </row>
    <row r="39" spans="1:25" s="10" customFormat="1" ht="15" customHeight="1" x14ac:dyDescent="0.25">
      <c r="A39" s="33">
        <v>34</v>
      </c>
      <c r="B39" s="506" t="s">
        <v>82</v>
      </c>
      <c r="C39" s="506" t="s">
        <v>168</v>
      </c>
      <c r="D39" s="635">
        <v>2.2799999999999998</v>
      </c>
      <c r="E39" s="272">
        <v>3.58</v>
      </c>
      <c r="F39" s="506" t="s">
        <v>82</v>
      </c>
      <c r="G39" s="506" t="s">
        <v>156</v>
      </c>
      <c r="H39" s="308">
        <v>3.69</v>
      </c>
      <c r="I39" s="272">
        <v>3.52</v>
      </c>
      <c r="J39" s="146" t="s">
        <v>81</v>
      </c>
      <c r="K39" s="58" t="s">
        <v>24</v>
      </c>
      <c r="L39" s="266">
        <v>3.7777777777777777</v>
      </c>
      <c r="M39" s="272">
        <v>3.86</v>
      </c>
      <c r="N39" s="146" t="s">
        <v>78</v>
      </c>
      <c r="O39" s="40" t="s">
        <v>55</v>
      </c>
      <c r="P39" s="28">
        <v>3.58</v>
      </c>
      <c r="Q39" s="98">
        <v>3.45</v>
      </c>
      <c r="R39" s="146" t="s">
        <v>80</v>
      </c>
      <c r="S39" s="237" t="s">
        <v>31</v>
      </c>
      <c r="T39" s="20">
        <v>3.25</v>
      </c>
      <c r="U39" s="345">
        <v>3.09</v>
      </c>
      <c r="V39" s="146" t="s">
        <v>78</v>
      </c>
      <c r="W39" s="53" t="s">
        <v>99</v>
      </c>
      <c r="X39" s="460"/>
      <c r="Y39" s="108">
        <v>3.89</v>
      </c>
    </row>
    <row r="40" spans="1:25" s="10" customFormat="1" ht="15" customHeight="1" x14ac:dyDescent="0.25">
      <c r="A40" s="33">
        <v>35</v>
      </c>
      <c r="B40" s="853" t="s">
        <v>77</v>
      </c>
      <c r="C40" s="853" t="s">
        <v>64</v>
      </c>
      <c r="D40" s="635"/>
      <c r="E40" s="272">
        <v>3.58</v>
      </c>
      <c r="F40" s="506" t="s">
        <v>82</v>
      </c>
      <c r="G40" s="506" t="s">
        <v>2</v>
      </c>
      <c r="H40" s="308">
        <v>3.67</v>
      </c>
      <c r="I40" s="272">
        <v>3.52</v>
      </c>
      <c r="J40" s="146" t="s">
        <v>80</v>
      </c>
      <c r="K40" s="43" t="s">
        <v>106</v>
      </c>
      <c r="L40" s="266">
        <v>3.7692307692307692</v>
      </c>
      <c r="M40" s="272">
        <v>3.86</v>
      </c>
      <c r="N40" s="358" t="s">
        <v>77</v>
      </c>
      <c r="O40" s="40" t="s">
        <v>96</v>
      </c>
      <c r="P40" s="28">
        <v>3.56</v>
      </c>
      <c r="Q40" s="98">
        <v>3.45</v>
      </c>
      <c r="R40" s="146" t="s">
        <v>79</v>
      </c>
      <c r="S40" s="40" t="s">
        <v>140</v>
      </c>
      <c r="T40" s="20">
        <v>3.25</v>
      </c>
      <c r="U40" s="345">
        <v>3.09</v>
      </c>
      <c r="V40" s="146" t="s">
        <v>78</v>
      </c>
      <c r="W40" s="53" t="s">
        <v>52</v>
      </c>
      <c r="X40" s="460"/>
      <c r="Y40" s="108">
        <v>3.89</v>
      </c>
    </row>
    <row r="41" spans="1:25" s="10" customFormat="1" ht="15" customHeight="1" x14ac:dyDescent="0.25">
      <c r="A41" s="33">
        <v>36</v>
      </c>
      <c r="B41" s="853" t="s">
        <v>77</v>
      </c>
      <c r="C41" s="853" t="s">
        <v>95</v>
      </c>
      <c r="D41" s="635"/>
      <c r="E41" s="272">
        <v>3.58</v>
      </c>
      <c r="F41" s="506" t="s">
        <v>81</v>
      </c>
      <c r="G41" s="506" t="s">
        <v>25</v>
      </c>
      <c r="H41" s="308">
        <v>3.67</v>
      </c>
      <c r="I41" s="272">
        <v>3.52</v>
      </c>
      <c r="J41" s="146" t="s">
        <v>82</v>
      </c>
      <c r="K41" s="56" t="s">
        <v>12</v>
      </c>
      <c r="L41" s="266">
        <v>3.75</v>
      </c>
      <c r="M41" s="272">
        <v>3.86</v>
      </c>
      <c r="N41" s="146" t="s">
        <v>82</v>
      </c>
      <c r="O41" s="57" t="s">
        <v>16</v>
      </c>
      <c r="P41" s="28">
        <v>3.56</v>
      </c>
      <c r="Q41" s="98">
        <v>3.45</v>
      </c>
      <c r="R41" s="146" t="s">
        <v>81</v>
      </c>
      <c r="S41" s="36" t="s">
        <v>112</v>
      </c>
      <c r="T41" s="20">
        <v>3.25</v>
      </c>
      <c r="U41" s="345">
        <v>3.09</v>
      </c>
      <c r="V41" s="146" t="s">
        <v>78</v>
      </c>
      <c r="W41" s="53" t="s">
        <v>63</v>
      </c>
      <c r="X41" s="460"/>
      <c r="Y41" s="108">
        <v>3.89</v>
      </c>
    </row>
    <row r="42" spans="1:25" s="10" customFormat="1" ht="15" customHeight="1" x14ac:dyDescent="0.25">
      <c r="A42" s="33">
        <v>37</v>
      </c>
      <c r="B42" s="853" t="s">
        <v>77</v>
      </c>
      <c r="C42" s="853" t="s">
        <v>96</v>
      </c>
      <c r="D42" s="635"/>
      <c r="E42" s="272">
        <v>3.58</v>
      </c>
      <c r="F42" s="506" t="s">
        <v>82</v>
      </c>
      <c r="G42" s="506" t="s">
        <v>12</v>
      </c>
      <c r="H42" s="308">
        <v>3.67</v>
      </c>
      <c r="I42" s="272">
        <v>3.52</v>
      </c>
      <c r="J42" s="146" t="s">
        <v>82</v>
      </c>
      <c r="K42" s="56" t="s">
        <v>9</v>
      </c>
      <c r="L42" s="266">
        <v>3.75</v>
      </c>
      <c r="M42" s="272">
        <v>3.86</v>
      </c>
      <c r="N42" s="146" t="s">
        <v>81</v>
      </c>
      <c r="O42" s="36" t="s">
        <v>27</v>
      </c>
      <c r="P42" s="28">
        <v>3.55</v>
      </c>
      <c r="Q42" s="98">
        <v>3.45</v>
      </c>
      <c r="R42" s="146" t="s">
        <v>81</v>
      </c>
      <c r="S42" s="238" t="s">
        <v>159</v>
      </c>
      <c r="T42" s="20">
        <v>3.25</v>
      </c>
      <c r="U42" s="345">
        <v>3.09</v>
      </c>
      <c r="V42" s="146" t="s">
        <v>78</v>
      </c>
      <c r="W42" s="53" t="s">
        <v>51</v>
      </c>
      <c r="X42" s="460"/>
      <c r="Y42" s="108">
        <v>3.89</v>
      </c>
    </row>
    <row r="43" spans="1:25" s="10" customFormat="1" ht="15" customHeight="1" x14ac:dyDescent="0.25">
      <c r="A43" s="33">
        <v>38</v>
      </c>
      <c r="B43" s="853" t="s">
        <v>77</v>
      </c>
      <c r="C43" s="853" t="s">
        <v>72</v>
      </c>
      <c r="D43" s="635"/>
      <c r="E43" s="272">
        <v>3.58</v>
      </c>
      <c r="F43" s="506" t="s">
        <v>82</v>
      </c>
      <c r="G43" s="506" t="s">
        <v>9</v>
      </c>
      <c r="H43" s="308">
        <v>3.67</v>
      </c>
      <c r="I43" s="272">
        <v>3.52</v>
      </c>
      <c r="J43" s="146" t="s">
        <v>82</v>
      </c>
      <c r="K43" s="62" t="s">
        <v>120</v>
      </c>
      <c r="L43" s="266">
        <v>3.736842105263158</v>
      </c>
      <c r="M43" s="272">
        <v>3.86</v>
      </c>
      <c r="N43" s="146" t="s">
        <v>82</v>
      </c>
      <c r="O43" s="240" t="s">
        <v>155</v>
      </c>
      <c r="P43" s="28">
        <v>3.51</v>
      </c>
      <c r="Q43" s="98">
        <v>3.45</v>
      </c>
      <c r="R43" s="146" t="s">
        <v>79</v>
      </c>
      <c r="S43" s="42" t="s">
        <v>103</v>
      </c>
      <c r="T43" s="20">
        <v>3.24</v>
      </c>
      <c r="U43" s="345">
        <v>3.09</v>
      </c>
      <c r="V43" s="146" t="s">
        <v>78</v>
      </c>
      <c r="W43" s="53" t="s">
        <v>50</v>
      </c>
      <c r="X43" s="460"/>
      <c r="Y43" s="108">
        <v>3.89</v>
      </c>
    </row>
    <row r="44" spans="1:25" s="10" customFormat="1" ht="15" customHeight="1" x14ac:dyDescent="0.25">
      <c r="A44" s="33">
        <v>39</v>
      </c>
      <c r="B44" s="853" t="s">
        <v>78</v>
      </c>
      <c r="C44" s="853" t="s">
        <v>56</v>
      </c>
      <c r="D44" s="635"/>
      <c r="E44" s="272">
        <v>3.58</v>
      </c>
      <c r="F44" s="506" t="s">
        <v>77</v>
      </c>
      <c r="G44" s="506" t="s">
        <v>96</v>
      </c>
      <c r="H44" s="307">
        <v>3.67</v>
      </c>
      <c r="I44" s="272">
        <v>3.52</v>
      </c>
      <c r="J44" s="146" t="s">
        <v>79</v>
      </c>
      <c r="K44" s="43" t="s">
        <v>69</v>
      </c>
      <c r="L44" s="266">
        <v>3.7272727272727271</v>
      </c>
      <c r="M44" s="272">
        <v>3.86</v>
      </c>
      <c r="N44" s="146" t="s">
        <v>82</v>
      </c>
      <c r="O44" s="57" t="s">
        <v>11</v>
      </c>
      <c r="P44" s="28">
        <v>3.5</v>
      </c>
      <c r="Q44" s="98">
        <v>3.45</v>
      </c>
      <c r="R44" s="146" t="s">
        <v>82</v>
      </c>
      <c r="S44" s="57" t="s">
        <v>10</v>
      </c>
      <c r="T44" s="20">
        <v>3.23</v>
      </c>
      <c r="U44" s="345">
        <v>3.09</v>
      </c>
      <c r="V44" s="146" t="s">
        <v>78</v>
      </c>
      <c r="W44" s="54" t="s">
        <v>62</v>
      </c>
      <c r="X44" s="460"/>
      <c r="Y44" s="108">
        <v>3.89</v>
      </c>
    </row>
    <row r="45" spans="1:25" s="10" customFormat="1" ht="15" customHeight="1" thickBot="1" x14ac:dyDescent="0.3">
      <c r="A45" s="35">
        <v>40</v>
      </c>
      <c r="B45" s="854" t="s">
        <v>78</v>
      </c>
      <c r="C45" s="854" t="s">
        <v>54</v>
      </c>
      <c r="D45" s="496"/>
      <c r="E45" s="273">
        <v>3.58</v>
      </c>
      <c r="F45" s="508" t="s">
        <v>82</v>
      </c>
      <c r="G45" s="508" t="s">
        <v>1</v>
      </c>
      <c r="H45" s="312">
        <v>3.67</v>
      </c>
      <c r="I45" s="273">
        <v>3.52</v>
      </c>
      <c r="J45" s="149" t="s">
        <v>78</v>
      </c>
      <c r="K45" s="141" t="s">
        <v>56</v>
      </c>
      <c r="L45" s="267">
        <v>3.7058823529411766</v>
      </c>
      <c r="M45" s="273">
        <v>3.86</v>
      </c>
      <c r="N45" s="365" t="s">
        <v>80</v>
      </c>
      <c r="O45" s="331" t="s">
        <v>133</v>
      </c>
      <c r="P45" s="71">
        <v>3.5</v>
      </c>
      <c r="Q45" s="100">
        <v>3.45</v>
      </c>
      <c r="R45" s="149" t="s">
        <v>83</v>
      </c>
      <c r="S45" s="334" t="s">
        <v>150</v>
      </c>
      <c r="T45" s="72">
        <v>3.21</v>
      </c>
      <c r="U45" s="348">
        <v>3.09</v>
      </c>
      <c r="V45" s="149" t="s">
        <v>78</v>
      </c>
      <c r="W45" s="283" t="s">
        <v>61</v>
      </c>
      <c r="X45" s="461"/>
      <c r="Y45" s="112">
        <v>3.89</v>
      </c>
    </row>
    <row r="46" spans="1:25" s="10" customFormat="1" ht="15" customHeight="1" x14ac:dyDescent="0.25">
      <c r="A46" s="757">
        <v>41</v>
      </c>
      <c r="B46" s="855" t="s">
        <v>78</v>
      </c>
      <c r="C46" s="855" t="s">
        <v>48</v>
      </c>
      <c r="D46" s="622"/>
      <c r="E46" s="271">
        <v>3.58</v>
      </c>
      <c r="F46" s="504" t="s">
        <v>78</v>
      </c>
      <c r="G46" s="504" t="s">
        <v>55</v>
      </c>
      <c r="H46" s="310">
        <v>3.62</v>
      </c>
      <c r="I46" s="271">
        <v>3.52</v>
      </c>
      <c r="J46" s="500" t="s">
        <v>77</v>
      </c>
      <c r="K46" s="44" t="s">
        <v>64</v>
      </c>
      <c r="L46" s="265">
        <v>3.7142857142857144</v>
      </c>
      <c r="M46" s="271">
        <v>3.86</v>
      </c>
      <c r="N46" s="148" t="s">
        <v>81</v>
      </c>
      <c r="O46" s="179" t="s">
        <v>158</v>
      </c>
      <c r="P46" s="65">
        <v>3.5</v>
      </c>
      <c r="Q46" s="96">
        <v>3.45</v>
      </c>
      <c r="R46" s="359" t="s">
        <v>77</v>
      </c>
      <c r="S46" s="55" t="s">
        <v>94</v>
      </c>
      <c r="T46" s="66">
        <v>3.2</v>
      </c>
      <c r="U46" s="343">
        <v>3.09</v>
      </c>
      <c r="V46" s="148" t="s">
        <v>78</v>
      </c>
      <c r="W46" s="55" t="s">
        <v>49</v>
      </c>
      <c r="X46" s="459"/>
      <c r="Y46" s="106">
        <v>3.89</v>
      </c>
    </row>
    <row r="47" spans="1:25" s="10" customFormat="1" ht="15" customHeight="1" x14ac:dyDescent="0.25">
      <c r="A47" s="769">
        <v>42</v>
      </c>
      <c r="B47" s="853" t="s">
        <v>78</v>
      </c>
      <c r="C47" s="853" t="s">
        <v>55</v>
      </c>
      <c r="D47" s="623"/>
      <c r="E47" s="275">
        <v>3.58</v>
      </c>
      <c r="F47" s="505" t="s">
        <v>82</v>
      </c>
      <c r="G47" s="505" t="s">
        <v>14</v>
      </c>
      <c r="H47" s="308">
        <v>3.62</v>
      </c>
      <c r="I47" s="275">
        <v>3.52</v>
      </c>
      <c r="J47" s="151" t="s">
        <v>82</v>
      </c>
      <c r="K47" s="241" t="s">
        <v>154</v>
      </c>
      <c r="L47" s="266">
        <v>3.7142857142857144</v>
      </c>
      <c r="M47" s="272">
        <v>3.86</v>
      </c>
      <c r="N47" s="146" t="s">
        <v>78</v>
      </c>
      <c r="O47" s="43" t="s">
        <v>63</v>
      </c>
      <c r="P47" s="29">
        <v>3.5</v>
      </c>
      <c r="Q47" s="98">
        <v>3.45</v>
      </c>
      <c r="R47" s="146" t="s">
        <v>83</v>
      </c>
      <c r="S47" s="62" t="s">
        <v>123</v>
      </c>
      <c r="T47" s="20">
        <v>3.2</v>
      </c>
      <c r="U47" s="345">
        <v>3.09</v>
      </c>
      <c r="V47" s="146" t="s">
        <v>78</v>
      </c>
      <c r="W47" s="53" t="s">
        <v>47</v>
      </c>
      <c r="X47" s="460"/>
      <c r="Y47" s="108">
        <v>3.89</v>
      </c>
    </row>
    <row r="48" spans="1:25" s="10" customFormat="1" ht="15" customHeight="1" x14ac:dyDescent="0.25">
      <c r="A48" s="769">
        <v>43</v>
      </c>
      <c r="B48" s="853" t="s">
        <v>78</v>
      </c>
      <c r="C48" s="853" t="s">
        <v>52</v>
      </c>
      <c r="D48" s="624"/>
      <c r="E48" s="272">
        <v>3.58</v>
      </c>
      <c r="F48" s="506" t="s">
        <v>83</v>
      </c>
      <c r="G48" s="506" t="s">
        <v>165</v>
      </c>
      <c r="H48" s="308">
        <v>3.61</v>
      </c>
      <c r="I48" s="272">
        <v>3.52</v>
      </c>
      <c r="J48" s="146" t="s">
        <v>78</v>
      </c>
      <c r="K48" s="43" t="s">
        <v>53</v>
      </c>
      <c r="L48" s="266">
        <v>3.7037037037037037</v>
      </c>
      <c r="M48" s="272">
        <v>3.86</v>
      </c>
      <c r="N48" s="146" t="s">
        <v>80</v>
      </c>
      <c r="O48" s="43" t="s">
        <v>106</v>
      </c>
      <c r="P48" s="28">
        <v>3.5</v>
      </c>
      <c r="Q48" s="98">
        <v>3.45</v>
      </c>
      <c r="R48" s="358" t="s">
        <v>77</v>
      </c>
      <c r="S48" s="43" t="s">
        <v>64</v>
      </c>
      <c r="T48" s="20">
        <v>3.19</v>
      </c>
      <c r="U48" s="345">
        <v>3.09</v>
      </c>
      <c r="V48" s="146" t="s">
        <v>79</v>
      </c>
      <c r="W48" s="53" t="s">
        <v>100</v>
      </c>
      <c r="X48" s="460"/>
      <c r="Y48" s="108">
        <v>3.89</v>
      </c>
    </row>
    <row r="49" spans="1:25" s="10" customFormat="1" ht="15" customHeight="1" x14ac:dyDescent="0.25">
      <c r="A49" s="769">
        <v>44</v>
      </c>
      <c r="B49" s="853" t="s">
        <v>78</v>
      </c>
      <c r="C49" s="853" t="s">
        <v>63</v>
      </c>
      <c r="D49" s="624"/>
      <c r="E49" s="272">
        <v>3.58</v>
      </c>
      <c r="F49" s="506" t="s">
        <v>81</v>
      </c>
      <c r="G49" s="506" t="s">
        <v>26</v>
      </c>
      <c r="H49" s="308">
        <v>3.6</v>
      </c>
      <c r="I49" s="272">
        <v>3.52</v>
      </c>
      <c r="J49" s="146" t="s">
        <v>79</v>
      </c>
      <c r="K49" s="83" t="s">
        <v>43</v>
      </c>
      <c r="L49" s="266">
        <v>3.6842105263157894</v>
      </c>
      <c r="M49" s="272">
        <v>3.86</v>
      </c>
      <c r="N49" s="146" t="s">
        <v>80</v>
      </c>
      <c r="O49" s="5" t="s">
        <v>31</v>
      </c>
      <c r="P49" s="29">
        <v>3.5</v>
      </c>
      <c r="Q49" s="98">
        <v>3.45</v>
      </c>
      <c r="R49" s="146" t="s">
        <v>81</v>
      </c>
      <c r="S49" s="48" t="s">
        <v>24</v>
      </c>
      <c r="T49" s="20">
        <v>3.19</v>
      </c>
      <c r="U49" s="345">
        <v>3.09</v>
      </c>
      <c r="V49" s="146" t="s">
        <v>79</v>
      </c>
      <c r="W49" s="54" t="s">
        <v>103</v>
      </c>
      <c r="X49" s="460"/>
      <c r="Y49" s="108">
        <v>3.89</v>
      </c>
    </row>
    <row r="50" spans="1:25" s="10" customFormat="1" ht="15" customHeight="1" x14ac:dyDescent="0.25">
      <c r="A50" s="769">
        <v>45</v>
      </c>
      <c r="B50" s="853" t="s">
        <v>78</v>
      </c>
      <c r="C50" s="853" t="s">
        <v>51</v>
      </c>
      <c r="D50" s="624"/>
      <c r="E50" s="272">
        <v>3.58</v>
      </c>
      <c r="F50" s="506" t="s">
        <v>83</v>
      </c>
      <c r="G50" s="506" t="s">
        <v>124</v>
      </c>
      <c r="H50" s="308">
        <v>3.6</v>
      </c>
      <c r="I50" s="272">
        <v>3.52</v>
      </c>
      <c r="J50" s="146" t="s">
        <v>79</v>
      </c>
      <c r="K50" s="59" t="s">
        <v>40</v>
      </c>
      <c r="L50" s="266">
        <v>3.6666666666666665</v>
      </c>
      <c r="M50" s="272">
        <v>3.86</v>
      </c>
      <c r="N50" s="146" t="s">
        <v>82</v>
      </c>
      <c r="O50" s="49" t="s">
        <v>7</v>
      </c>
      <c r="P50" s="28">
        <v>3.5</v>
      </c>
      <c r="Q50" s="98">
        <v>3.45</v>
      </c>
      <c r="R50" s="146" t="s">
        <v>82</v>
      </c>
      <c r="S50" s="49" t="s">
        <v>2</v>
      </c>
      <c r="T50" s="20">
        <v>3.17</v>
      </c>
      <c r="U50" s="345">
        <v>3.09</v>
      </c>
      <c r="V50" s="146" t="s">
        <v>79</v>
      </c>
      <c r="W50" s="53" t="s">
        <v>46</v>
      </c>
      <c r="X50" s="460"/>
      <c r="Y50" s="108">
        <v>3.89</v>
      </c>
    </row>
    <row r="51" spans="1:25" s="10" customFormat="1" ht="15" customHeight="1" x14ac:dyDescent="0.25">
      <c r="A51" s="769">
        <v>46</v>
      </c>
      <c r="B51" s="853" t="s">
        <v>78</v>
      </c>
      <c r="C51" s="853" t="s">
        <v>62</v>
      </c>
      <c r="D51" s="624"/>
      <c r="E51" s="272">
        <v>3.58</v>
      </c>
      <c r="F51" s="506" t="s">
        <v>80</v>
      </c>
      <c r="G51" s="506" t="s">
        <v>34</v>
      </c>
      <c r="H51" s="316">
        <v>3.59</v>
      </c>
      <c r="I51" s="272">
        <v>3.52</v>
      </c>
      <c r="J51" s="146" t="s">
        <v>82</v>
      </c>
      <c r="K51" s="56" t="s">
        <v>7</v>
      </c>
      <c r="L51" s="266">
        <v>3.6666666666666665</v>
      </c>
      <c r="M51" s="272">
        <v>3.86</v>
      </c>
      <c r="N51" s="146" t="s">
        <v>78</v>
      </c>
      <c r="O51" s="84" t="s">
        <v>62</v>
      </c>
      <c r="P51" s="28">
        <v>3.5</v>
      </c>
      <c r="Q51" s="98">
        <v>3.45</v>
      </c>
      <c r="R51" s="146" t="s">
        <v>82</v>
      </c>
      <c r="S51" s="39" t="s">
        <v>120</v>
      </c>
      <c r="T51" s="20">
        <v>3.17</v>
      </c>
      <c r="U51" s="345">
        <v>3.09</v>
      </c>
      <c r="V51" s="146" t="s">
        <v>79</v>
      </c>
      <c r="W51" s="53" t="s">
        <v>45</v>
      </c>
      <c r="X51" s="460"/>
      <c r="Y51" s="108">
        <v>3.89</v>
      </c>
    </row>
    <row r="52" spans="1:25" s="10" customFormat="1" ht="15" customHeight="1" x14ac:dyDescent="0.25">
      <c r="A52" s="769">
        <v>47</v>
      </c>
      <c r="B52" s="853" t="s">
        <v>78</v>
      </c>
      <c r="C52" s="853" t="s">
        <v>61</v>
      </c>
      <c r="D52" s="624"/>
      <c r="E52" s="272">
        <v>3.58</v>
      </c>
      <c r="F52" s="506" t="s">
        <v>77</v>
      </c>
      <c r="G52" s="506" t="s">
        <v>97</v>
      </c>
      <c r="H52" s="307">
        <v>3.59</v>
      </c>
      <c r="I52" s="272">
        <v>3.52</v>
      </c>
      <c r="J52" s="146" t="s">
        <v>79</v>
      </c>
      <c r="K52" s="43" t="s">
        <v>44</v>
      </c>
      <c r="L52" s="266">
        <v>3.6666666666666665</v>
      </c>
      <c r="M52" s="272">
        <v>3.86</v>
      </c>
      <c r="N52" s="146" t="s">
        <v>79</v>
      </c>
      <c r="O52" s="43" t="s">
        <v>44</v>
      </c>
      <c r="P52" s="28">
        <v>3.5</v>
      </c>
      <c r="Q52" s="98">
        <v>3.45</v>
      </c>
      <c r="R52" s="358" t="s">
        <v>77</v>
      </c>
      <c r="S52" s="43" t="s">
        <v>141</v>
      </c>
      <c r="T52" s="20">
        <v>3.17</v>
      </c>
      <c r="U52" s="345">
        <v>3.09</v>
      </c>
      <c r="V52" s="146" t="s">
        <v>79</v>
      </c>
      <c r="W52" s="53" t="s">
        <v>44</v>
      </c>
      <c r="X52" s="460"/>
      <c r="Y52" s="108">
        <v>3.89</v>
      </c>
    </row>
    <row r="53" spans="1:25" s="10" customFormat="1" ht="15" customHeight="1" x14ac:dyDescent="0.25">
      <c r="A53" s="769">
        <v>48</v>
      </c>
      <c r="B53" s="853" t="s">
        <v>78</v>
      </c>
      <c r="C53" s="853" t="s">
        <v>49</v>
      </c>
      <c r="D53" s="496"/>
      <c r="E53" s="273">
        <v>3.58</v>
      </c>
      <c r="F53" s="508" t="s">
        <v>79</v>
      </c>
      <c r="G53" s="508" t="s">
        <v>140</v>
      </c>
      <c r="H53" s="308">
        <v>3.58</v>
      </c>
      <c r="I53" s="273">
        <v>3.52</v>
      </c>
      <c r="J53" s="149" t="s">
        <v>83</v>
      </c>
      <c r="K53" s="62" t="s">
        <v>121</v>
      </c>
      <c r="L53" s="266">
        <v>3.6666666666666665</v>
      </c>
      <c r="M53" s="272">
        <v>3.86</v>
      </c>
      <c r="N53" s="146" t="s">
        <v>78</v>
      </c>
      <c r="O53" s="59" t="s">
        <v>61</v>
      </c>
      <c r="P53" s="28">
        <v>3.47</v>
      </c>
      <c r="Q53" s="98">
        <v>3.45</v>
      </c>
      <c r="R53" s="146" t="s">
        <v>82</v>
      </c>
      <c r="S53" s="56" t="s">
        <v>17</v>
      </c>
      <c r="T53" s="20">
        <v>3.16</v>
      </c>
      <c r="U53" s="345">
        <v>3.09</v>
      </c>
      <c r="V53" s="146" t="s">
        <v>79</v>
      </c>
      <c r="W53" s="53" t="s">
        <v>43</v>
      </c>
      <c r="X53" s="460"/>
      <c r="Y53" s="108">
        <v>3.89</v>
      </c>
    </row>
    <row r="54" spans="1:25" s="10" customFormat="1" ht="15" customHeight="1" x14ac:dyDescent="0.25">
      <c r="A54" s="769">
        <v>49</v>
      </c>
      <c r="B54" s="853" t="s">
        <v>78</v>
      </c>
      <c r="C54" s="853" t="s">
        <v>47</v>
      </c>
      <c r="D54" s="624"/>
      <c r="E54" s="272">
        <v>3.58</v>
      </c>
      <c r="F54" s="506" t="s">
        <v>79</v>
      </c>
      <c r="G54" s="506" t="s">
        <v>41</v>
      </c>
      <c r="H54" s="308">
        <v>3.58</v>
      </c>
      <c r="I54" s="272">
        <v>3.52</v>
      </c>
      <c r="J54" s="146" t="s">
        <v>79</v>
      </c>
      <c r="K54" s="59" t="s">
        <v>38</v>
      </c>
      <c r="L54" s="266">
        <v>3.625</v>
      </c>
      <c r="M54" s="272">
        <v>3.86</v>
      </c>
      <c r="N54" s="146" t="s">
        <v>79</v>
      </c>
      <c r="O54" s="43" t="s">
        <v>140</v>
      </c>
      <c r="P54" s="28">
        <v>3.47</v>
      </c>
      <c r="Q54" s="98">
        <v>3.45</v>
      </c>
      <c r="R54" s="146" t="s">
        <v>82</v>
      </c>
      <c r="S54" s="56" t="s">
        <v>0</v>
      </c>
      <c r="T54" s="20">
        <v>3.16</v>
      </c>
      <c r="U54" s="345">
        <v>3.09</v>
      </c>
      <c r="V54" s="146" t="s">
        <v>79</v>
      </c>
      <c r="W54" s="53" t="s">
        <v>60</v>
      </c>
      <c r="X54" s="460"/>
      <c r="Y54" s="108">
        <v>3.89</v>
      </c>
    </row>
    <row r="55" spans="1:25" s="10" customFormat="1" ht="15" customHeight="1" thickBot="1" x14ac:dyDescent="0.3">
      <c r="A55" s="755">
        <v>50</v>
      </c>
      <c r="B55" s="856" t="s">
        <v>79</v>
      </c>
      <c r="C55" s="856" t="s">
        <v>69</v>
      </c>
      <c r="D55" s="625"/>
      <c r="E55" s="274">
        <v>3.58</v>
      </c>
      <c r="F55" s="509" t="s">
        <v>80</v>
      </c>
      <c r="G55" s="509" t="s">
        <v>29</v>
      </c>
      <c r="H55" s="330">
        <v>3.57</v>
      </c>
      <c r="I55" s="274">
        <v>3.52</v>
      </c>
      <c r="J55" s="362" t="s">
        <v>77</v>
      </c>
      <c r="K55" s="253" t="s">
        <v>96</v>
      </c>
      <c r="L55" s="268">
        <v>3.625</v>
      </c>
      <c r="M55" s="274">
        <v>3.86</v>
      </c>
      <c r="N55" s="147" t="s">
        <v>81</v>
      </c>
      <c r="O55" s="356" t="s">
        <v>134</v>
      </c>
      <c r="P55" s="68">
        <v>3.47</v>
      </c>
      <c r="Q55" s="102">
        <v>3.45</v>
      </c>
      <c r="R55" s="360" t="s">
        <v>77</v>
      </c>
      <c r="S55" s="259" t="s">
        <v>97</v>
      </c>
      <c r="T55" s="69">
        <v>3.15</v>
      </c>
      <c r="U55" s="351">
        <v>3.09</v>
      </c>
      <c r="V55" s="147" t="s">
        <v>79</v>
      </c>
      <c r="W55" s="81" t="s">
        <v>59</v>
      </c>
      <c r="X55" s="462"/>
      <c r="Y55" s="115">
        <v>3.89</v>
      </c>
    </row>
    <row r="56" spans="1:25" s="10" customFormat="1" ht="15" customHeight="1" x14ac:dyDescent="0.25">
      <c r="A56" s="757">
        <v>51</v>
      </c>
      <c r="B56" s="855" t="s">
        <v>79</v>
      </c>
      <c r="C56" s="855" t="s">
        <v>140</v>
      </c>
      <c r="D56" s="622"/>
      <c r="E56" s="271">
        <v>3.58</v>
      </c>
      <c r="F56" s="505" t="s">
        <v>78</v>
      </c>
      <c r="G56" s="505" t="s">
        <v>50</v>
      </c>
      <c r="H56" s="32">
        <v>3.57</v>
      </c>
      <c r="I56" s="275">
        <v>3.52</v>
      </c>
      <c r="J56" s="151" t="s">
        <v>78</v>
      </c>
      <c r="K56" s="43" t="s">
        <v>63</v>
      </c>
      <c r="L56" s="269">
        <v>3.625</v>
      </c>
      <c r="M56" s="275">
        <v>3.86</v>
      </c>
      <c r="N56" s="151" t="s">
        <v>82</v>
      </c>
      <c r="O56" s="56" t="s">
        <v>17</v>
      </c>
      <c r="P56" s="28">
        <v>3.47</v>
      </c>
      <c r="Q56" s="104">
        <v>3.45</v>
      </c>
      <c r="R56" s="151" t="s">
        <v>80</v>
      </c>
      <c r="S56" s="63" t="s">
        <v>29</v>
      </c>
      <c r="T56" s="74">
        <v>3.15</v>
      </c>
      <c r="U56" s="353">
        <v>3.09</v>
      </c>
      <c r="V56" s="151" t="s">
        <v>79</v>
      </c>
      <c r="W56" s="42" t="s">
        <v>42</v>
      </c>
      <c r="X56" s="463"/>
      <c r="Y56" s="117">
        <v>3.89</v>
      </c>
    </row>
    <row r="57" spans="1:25" s="10" customFormat="1" ht="15" customHeight="1" x14ac:dyDescent="0.25">
      <c r="A57" s="769">
        <v>52</v>
      </c>
      <c r="B57" s="853" t="s">
        <v>79</v>
      </c>
      <c r="C57" s="853" t="s">
        <v>70</v>
      </c>
      <c r="D57" s="624"/>
      <c r="E57" s="272">
        <v>3.58</v>
      </c>
      <c r="F57" s="506" t="s">
        <v>78</v>
      </c>
      <c r="G57" s="506" t="s">
        <v>53</v>
      </c>
      <c r="H57" s="308">
        <v>3.56</v>
      </c>
      <c r="I57" s="272">
        <v>3.52</v>
      </c>
      <c r="J57" s="146" t="s">
        <v>80</v>
      </c>
      <c r="K57" s="83" t="s">
        <v>152</v>
      </c>
      <c r="L57" s="266">
        <v>3.625</v>
      </c>
      <c r="M57" s="272">
        <v>3.86</v>
      </c>
      <c r="N57" s="146" t="s">
        <v>81</v>
      </c>
      <c r="O57" s="238" t="s">
        <v>161</v>
      </c>
      <c r="P57" s="28">
        <v>3.45</v>
      </c>
      <c r="Q57" s="98">
        <v>3.45</v>
      </c>
      <c r="R57" s="146" t="s">
        <v>80</v>
      </c>
      <c r="S57" s="40" t="s">
        <v>34</v>
      </c>
      <c r="T57" s="20">
        <v>3.14</v>
      </c>
      <c r="U57" s="345">
        <v>3.09</v>
      </c>
      <c r="V57" s="146" t="s">
        <v>79</v>
      </c>
      <c r="W57" s="54" t="s">
        <v>41</v>
      </c>
      <c r="X57" s="460"/>
      <c r="Y57" s="108">
        <v>3.89</v>
      </c>
    </row>
    <row r="58" spans="1:25" s="10" customFormat="1" ht="15" customHeight="1" x14ac:dyDescent="0.25">
      <c r="A58" s="769">
        <v>53</v>
      </c>
      <c r="B58" s="853" t="s">
        <v>79</v>
      </c>
      <c r="C58" s="853" t="s">
        <v>46</v>
      </c>
      <c r="D58" s="624"/>
      <c r="E58" s="272">
        <v>3.58</v>
      </c>
      <c r="F58" s="506" t="s">
        <v>81</v>
      </c>
      <c r="G58" s="506" t="s">
        <v>116</v>
      </c>
      <c r="H58" s="554">
        <v>3.53</v>
      </c>
      <c r="I58" s="272">
        <v>3.52</v>
      </c>
      <c r="J58" s="146" t="s">
        <v>80</v>
      </c>
      <c r="K58" s="83" t="s">
        <v>35</v>
      </c>
      <c r="L58" s="266">
        <v>3.6190476190476191</v>
      </c>
      <c r="M58" s="272">
        <v>3.86</v>
      </c>
      <c r="N58" s="146" t="s">
        <v>82</v>
      </c>
      <c r="O58" s="51" t="s">
        <v>10</v>
      </c>
      <c r="P58" s="28">
        <v>3.44</v>
      </c>
      <c r="Q58" s="98">
        <v>3.45</v>
      </c>
      <c r="R58" s="146" t="s">
        <v>79</v>
      </c>
      <c r="S58" s="53" t="s">
        <v>43</v>
      </c>
      <c r="T58" s="20">
        <v>3.14</v>
      </c>
      <c r="U58" s="345">
        <v>3.09</v>
      </c>
      <c r="V58" s="146" t="s">
        <v>79</v>
      </c>
      <c r="W58" s="54" t="s">
        <v>102</v>
      </c>
      <c r="X58" s="460"/>
      <c r="Y58" s="108">
        <v>3.89</v>
      </c>
    </row>
    <row r="59" spans="1:25" s="10" customFormat="1" ht="15" customHeight="1" x14ac:dyDescent="0.25">
      <c r="A59" s="769">
        <v>54</v>
      </c>
      <c r="B59" s="853" t="s">
        <v>79</v>
      </c>
      <c r="C59" s="853" t="s">
        <v>44</v>
      </c>
      <c r="D59" s="624"/>
      <c r="E59" s="272">
        <v>3.58</v>
      </c>
      <c r="F59" s="506" t="s">
        <v>80</v>
      </c>
      <c r="G59" s="506" t="s">
        <v>107</v>
      </c>
      <c r="H59" s="316">
        <v>3.53</v>
      </c>
      <c r="I59" s="272">
        <v>3.52</v>
      </c>
      <c r="J59" s="146" t="s">
        <v>81</v>
      </c>
      <c r="K59" s="86" t="s">
        <v>25</v>
      </c>
      <c r="L59" s="266">
        <v>3.6190476190476191</v>
      </c>
      <c r="M59" s="272">
        <v>3.86</v>
      </c>
      <c r="N59" s="146" t="s">
        <v>80</v>
      </c>
      <c r="O59" s="53" t="s">
        <v>36</v>
      </c>
      <c r="P59" s="28">
        <v>3.44</v>
      </c>
      <c r="Q59" s="98">
        <v>3.45</v>
      </c>
      <c r="R59" s="146" t="s">
        <v>78</v>
      </c>
      <c r="S59" s="53" t="s">
        <v>99</v>
      </c>
      <c r="T59" s="20">
        <v>3.14</v>
      </c>
      <c r="U59" s="345">
        <v>3.09</v>
      </c>
      <c r="V59" s="146" t="s">
        <v>79</v>
      </c>
      <c r="W59" s="54" t="s">
        <v>40</v>
      </c>
      <c r="X59" s="460"/>
      <c r="Y59" s="108">
        <v>3.89</v>
      </c>
    </row>
    <row r="60" spans="1:25" s="10" customFormat="1" ht="15" customHeight="1" x14ac:dyDescent="0.25">
      <c r="A60" s="769">
        <v>55</v>
      </c>
      <c r="B60" s="853" t="s">
        <v>79</v>
      </c>
      <c r="C60" s="853" t="s">
        <v>43</v>
      </c>
      <c r="D60" s="624"/>
      <c r="E60" s="272">
        <v>3.58</v>
      </c>
      <c r="F60" s="506" t="s">
        <v>81</v>
      </c>
      <c r="G60" s="506" t="s">
        <v>117</v>
      </c>
      <c r="H60" s="308">
        <v>3.53</v>
      </c>
      <c r="I60" s="272">
        <v>3.52</v>
      </c>
      <c r="J60" s="146" t="s">
        <v>79</v>
      </c>
      <c r="K60" s="84" t="s">
        <v>103</v>
      </c>
      <c r="L60" s="266">
        <v>3.6071428571428572</v>
      </c>
      <c r="M60" s="272">
        <v>3.86</v>
      </c>
      <c r="N60" s="146" t="s">
        <v>83</v>
      </c>
      <c r="O60" s="37" t="s">
        <v>124</v>
      </c>
      <c r="P60" s="28">
        <v>3.44</v>
      </c>
      <c r="Q60" s="98">
        <v>3.45</v>
      </c>
      <c r="R60" s="146" t="s">
        <v>78</v>
      </c>
      <c r="S60" s="53" t="s">
        <v>55</v>
      </c>
      <c r="T60" s="20">
        <v>3.13</v>
      </c>
      <c r="U60" s="345">
        <v>3.09</v>
      </c>
      <c r="V60" s="146" t="s">
        <v>79</v>
      </c>
      <c r="W60" s="54" t="s">
        <v>39</v>
      </c>
      <c r="X60" s="460"/>
      <c r="Y60" s="108">
        <v>3.89</v>
      </c>
    </row>
    <row r="61" spans="1:25" s="10" customFormat="1" ht="15" customHeight="1" x14ac:dyDescent="0.25">
      <c r="A61" s="769">
        <v>56</v>
      </c>
      <c r="B61" s="853" t="s">
        <v>79</v>
      </c>
      <c r="C61" s="853" t="s">
        <v>60</v>
      </c>
      <c r="D61" s="624"/>
      <c r="E61" s="272">
        <v>3.58</v>
      </c>
      <c r="F61" s="506" t="s">
        <v>82</v>
      </c>
      <c r="G61" s="506" t="s">
        <v>17</v>
      </c>
      <c r="H61" s="308">
        <v>3.52</v>
      </c>
      <c r="I61" s="272">
        <v>3.52</v>
      </c>
      <c r="J61" s="146" t="s">
        <v>82</v>
      </c>
      <c r="K61" s="49" t="s">
        <v>8</v>
      </c>
      <c r="L61" s="266">
        <v>3.59375</v>
      </c>
      <c r="M61" s="272">
        <v>3.86</v>
      </c>
      <c r="N61" s="146" t="s">
        <v>82</v>
      </c>
      <c r="O61" s="223" t="s">
        <v>154</v>
      </c>
      <c r="P61" s="61">
        <v>3.43</v>
      </c>
      <c r="Q61" s="98">
        <v>3.45</v>
      </c>
      <c r="R61" s="146" t="s">
        <v>78</v>
      </c>
      <c r="S61" s="53" t="s">
        <v>53</v>
      </c>
      <c r="T61" s="20">
        <v>3.13</v>
      </c>
      <c r="U61" s="345">
        <v>3.09</v>
      </c>
      <c r="V61" s="146" t="s">
        <v>79</v>
      </c>
      <c r="W61" s="54" t="s">
        <v>38</v>
      </c>
      <c r="X61" s="460"/>
      <c r="Y61" s="108">
        <v>3.89</v>
      </c>
    </row>
    <row r="62" spans="1:25" s="10" customFormat="1" ht="15" customHeight="1" x14ac:dyDescent="0.25">
      <c r="A62" s="769">
        <v>57</v>
      </c>
      <c r="B62" s="853" t="s">
        <v>79</v>
      </c>
      <c r="C62" s="853" t="s">
        <v>59</v>
      </c>
      <c r="D62" s="624"/>
      <c r="E62" s="272">
        <v>3.58</v>
      </c>
      <c r="F62" s="506" t="s">
        <v>81</v>
      </c>
      <c r="G62" s="506" t="s">
        <v>68</v>
      </c>
      <c r="H62" s="324">
        <v>3.52</v>
      </c>
      <c r="I62" s="272">
        <v>3.52</v>
      </c>
      <c r="J62" s="146" t="s">
        <v>81</v>
      </c>
      <c r="K62" s="86" t="s">
        <v>116</v>
      </c>
      <c r="L62" s="266">
        <v>3.5769230769230771</v>
      </c>
      <c r="M62" s="272">
        <v>3.86</v>
      </c>
      <c r="N62" s="146" t="s">
        <v>82</v>
      </c>
      <c r="O62" s="51" t="s">
        <v>14</v>
      </c>
      <c r="P62" s="28">
        <v>3.42</v>
      </c>
      <c r="Q62" s="98">
        <v>3.45</v>
      </c>
      <c r="R62" s="146" t="s">
        <v>81</v>
      </c>
      <c r="S62" s="48" t="s">
        <v>135</v>
      </c>
      <c r="T62" s="20">
        <v>3.13</v>
      </c>
      <c r="U62" s="345">
        <v>3.09</v>
      </c>
      <c r="V62" s="146" t="s">
        <v>79</v>
      </c>
      <c r="W62" s="54" t="s">
        <v>37</v>
      </c>
      <c r="X62" s="460"/>
      <c r="Y62" s="108">
        <v>3.89</v>
      </c>
    </row>
    <row r="63" spans="1:25" s="10" customFormat="1" ht="15" customHeight="1" x14ac:dyDescent="0.25">
      <c r="A63" s="769">
        <v>58</v>
      </c>
      <c r="B63" s="853" t="s">
        <v>79</v>
      </c>
      <c r="C63" s="853" t="s">
        <v>42</v>
      </c>
      <c r="D63" s="624"/>
      <c r="E63" s="272">
        <v>3.58</v>
      </c>
      <c r="F63" s="506" t="s">
        <v>79</v>
      </c>
      <c r="G63" s="506" t="s">
        <v>103</v>
      </c>
      <c r="H63" s="312">
        <v>3.5</v>
      </c>
      <c r="I63" s="272">
        <v>3.52</v>
      </c>
      <c r="J63" s="146" t="s">
        <v>81</v>
      </c>
      <c r="K63" s="260" t="s">
        <v>68</v>
      </c>
      <c r="L63" s="266">
        <v>3.5789473684210527</v>
      </c>
      <c r="M63" s="272">
        <v>3.86</v>
      </c>
      <c r="N63" s="146" t="s">
        <v>78</v>
      </c>
      <c r="O63" s="53" t="s">
        <v>51</v>
      </c>
      <c r="P63" s="28">
        <v>3.41</v>
      </c>
      <c r="Q63" s="98">
        <v>3.45</v>
      </c>
      <c r="R63" s="146" t="s">
        <v>82</v>
      </c>
      <c r="S63" s="51" t="s">
        <v>5</v>
      </c>
      <c r="T63" s="20">
        <v>3.13</v>
      </c>
      <c r="U63" s="345">
        <v>3.09</v>
      </c>
      <c r="V63" s="146" t="s">
        <v>80</v>
      </c>
      <c r="W63" s="53" t="s">
        <v>105</v>
      </c>
      <c r="X63" s="460"/>
      <c r="Y63" s="108">
        <v>3.89</v>
      </c>
    </row>
    <row r="64" spans="1:25" s="10" customFormat="1" ht="15" customHeight="1" x14ac:dyDescent="0.25">
      <c r="A64" s="769">
        <v>59</v>
      </c>
      <c r="B64" s="853" t="s">
        <v>79</v>
      </c>
      <c r="C64" s="853" t="s">
        <v>41</v>
      </c>
      <c r="D64" s="496"/>
      <c r="E64" s="273">
        <v>3.58</v>
      </c>
      <c r="F64" s="508" t="s">
        <v>83</v>
      </c>
      <c r="G64" s="508" t="s">
        <v>71</v>
      </c>
      <c r="H64" s="308">
        <v>3.5</v>
      </c>
      <c r="I64" s="273">
        <v>3.52</v>
      </c>
      <c r="J64" s="149" t="s">
        <v>81</v>
      </c>
      <c r="K64" s="261" t="s">
        <v>28</v>
      </c>
      <c r="L64" s="266">
        <v>3.57</v>
      </c>
      <c r="M64" s="272">
        <v>3.86</v>
      </c>
      <c r="N64" s="146" t="s">
        <v>81</v>
      </c>
      <c r="O64" s="152" t="s">
        <v>160</v>
      </c>
      <c r="P64" s="28">
        <v>3.4</v>
      </c>
      <c r="Q64" s="98">
        <v>3.45</v>
      </c>
      <c r="R64" s="146" t="s">
        <v>82</v>
      </c>
      <c r="S64" s="301" t="s">
        <v>21</v>
      </c>
      <c r="T64" s="20">
        <v>3.11</v>
      </c>
      <c r="U64" s="345">
        <v>3.09</v>
      </c>
      <c r="V64" s="146" t="s">
        <v>80</v>
      </c>
      <c r="W64" s="53" t="s">
        <v>35</v>
      </c>
      <c r="X64" s="460"/>
      <c r="Y64" s="108">
        <v>3.89</v>
      </c>
    </row>
    <row r="65" spans="1:25" s="10" customFormat="1" ht="15" customHeight="1" thickBot="1" x14ac:dyDescent="0.3">
      <c r="A65" s="755">
        <v>60</v>
      </c>
      <c r="B65" s="856" t="s">
        <v>79</v>
      </c>
      <c r="C65" s="856" t="s">
        <v>101</v>
      </c>
      <c r="D65" s="625"/>
      <c r="E65" s="274">
        <v>3.58</v>
      </c>
      <c r="F65" s="508" t="s">
        <v>79</v>
      </c>
      <c r="G65" s="508" t="s">
        <v>70</v>
      </c>
      <c r="H65" s="526">
        <v>3.5</v>
      </c>
      <c r="I65" s="273">
        <v>3.52</v>
      </c>
      <c r="J65" s="149" t="s">
        <v>82</v>
      </c>
      <c r="K65" s="254" t="s">
        <v>153</v>
      </c>
      <c r="L65" s="267">
        <v>3.5555555555555554</v>
      </c>
      <c r="M65" s="273">
        <v>3.86</v>
      </c>
      <c r="N65" s="149" t="s">
        <v>82</v>
      </c>
      <c r="O65" s="190" t="s">
        <v>120</v>
      </c>
      <c r="P65" s="71">
        <v>3.4</v>
      </c>
      <c r="Q65" s="100">
        <v>3.45</v>
      </c>
      <c r="R65" s="364" t="s">
        <v>77</v>
      </c>
      <c r="S65" s="79" t="s">
        <v>96</v>
      </c>
      <c r="T65" s="72">
        <v>3.1</v>
      </c>
      <c r="U65" s="348">
        <v>3.09</v>
      </c>
      <c r="V65" s="149" t="s">
        <v>80</v>
      </c>
      <c r="W65" s="79" t="s">
        <v>34</v>
      </c>
      <c r="X65" s="471"/>
      <c r="Y65" s="153">
        <v>3.89</v>
      </c>
    </row>
    <row r="66" spans="1:25" s="10" customFormat="1" ht="15" customHeight="1" x14ac:dyDescent="0.25">
      <c r="A66" s="757">
        <v>61</v>
      </c>
      <c r="B66" s="855" t="s">
        <v>79</v>
      </c>
      <c r="C66" s="855" t="s">
        <v>102</v>
      </c>
      <c r="D66" s="622"/>
      <c r="E66" s="271">
        <v>3.58</v>
      </c>
      <c r="F66" s="504" t="s">
        <v>82</v>
      </c>
      <c r="G66" s="504" t="s">
        <v>10</v>
      </c>
      <c r="H66" s="310">
        <v>3.5</v>
      </c>
      <c r="I66" s="271">
        <v>3.52</v>
      </c>
      <c r="J66" s="148" t="s">
        <v>82</v>
      </c>
      <c r="K66" s="262" t="s">
        <v>156</v>
      </c>
      <c r="L66" s="265">
        <v>3.5555555555555554</v>
      </c>
      <c r="M66" s="271">
        <v>3.86</v>
      </c>
      <c r="N66" s="148" t="s">
        <v>79</v>
      </c>
      <c r="O66" s="145" t="s">
        <v>38</v>
      </c>
      <c r="P66" s="65">
        <v>3.4</v>
      </c>
      <c r="Q66" s="96">
        <v>3.45</v>
      </c>
      <c r="R66" s="359" t="s">
        <v>77</v>
      </c>
      <c r="S66" s="338" t="s">
        <v>65</v>
      </c>
      <c r="T66" s="66">
        <v>3.08</v>
      </c>
      <c r="U66" s="343">
        <v>3.09</v>
      </c>
      <c r="V66" s="148" t="s">
        <v>80</v>
      </c>
      <c r="W66" s="55" t="s">
        <v>36</v>
      </c>
      <c r="X66" s="459"/>
      <c r="Y66" s="106">
        <v>3.89</v>
      </c>
    </row>
    <row r="67" spans="1:25" s="10" customFormat="1" ht="15" customHeight="1" x14ac:dyDescent="0.25">
      <c r="A67" s="769">
        <v>62</v>
      </c>
      <c r="B67" s="853" t="s">
        <v>79</v>
      </c>
      <c r="C67" s="853" t="s">
        <v>40</v>
      </c>
      <c r="D67" s="624"/>
      <c r="E67" s="272">
        <v>3.58</v>
      </c>
      <c r="F67" s="506" t="s">
        <v>79</v>
      </c>
      <c r="G67" s="506" t="s">
        <v>42</v>
      </c>
      <c r="H67" s="308">
        <v>3.5</v>
      </c>
      <c r="I67" s="272">
        <v>3.52</v>
      </c>
      <c r="J67" s="146" t="s">
        <v>78</v>
      </c>
      <c r="K67" s="242" t="s">
        <v>55</v>
      </c>
      <c r="L67" s="266">
        <v>3.5625</v>
      </c>
      <c r="M67" s="272">
        <v>3.86</v>
      </c>
      <c r="N67" s="146" t="s">
        <v>79</v>
      </c>
      <c r="O67" s="42" t="s">
        <v>37</v>
      </c>
      <c r="P67" s="28">
        <v>3.4</v>
      </c>
      <c r="Q67" s="98">
        <v>3.45</v>
      </c>
      <c r="R67" s="146" t="s">
        <v>82</v>
      </c>
      <c r="S67" s="57" t="s">
        <v>23</v>
      </c>
      <c r="T67" s="20">
        <v>3.07</v>
      </c>
      <c r="U67" s="345">
        <v>3.09</v>
      </c>
      <c r="V67" s="146" t="s">
        <v>80</v>
      </c>
      <c r="W67" s="53" t="s">
        <v>106</v>
      </c>
      <c r="X67" s="460"/>
      <c r="Y67" s="108">
        <v>3.89</v>
      </c>
    </row>
    <row r="68" spans="1:25" s="10" customFormat="1" ht="15" customHeight="1" x14ac:dyDescent="0.25">
      <c r="A68" s="769">
        <v>63</v>
      </c>
      <c r="B68" s="853" t="s">
        <v>79</v>
      </c>
      <c r="C68" s="853" t="s">
        <v>39</v>
      </c>
      <c r="D68" s="624"/>
      <c r="E68" s="272">
        <v>3.58</v>
      </c>
      <c r="F68" s="506" t="s">
        <v>80</v>
      </c>
      <c r="G68" s="506" t="s">
        <v>58</v>
      </c>
      <c r="H68" s="316">
        <v>3.5</v>
      </c>
      <c r="I68" s="272">
        <v>3.52</v>
      </c>
      <c r="J68" s="363" t="s">
        <v>83</v>
      </c>
      <c r="K68" s="83" t="s">
        <v>98</v>
      </c>
      <c r="L68" s="266">
        <v>3.54</v>
      </c>
      <c r="M68" s="272">
        <v>3.86</v>
      </c>
      <c r="N68" s="146" t="s">
        <v>80</v>
      </c>
      <c r="O68" s="323" t="s">
        <v>109</v>
      </c>
      <c r="P68" s="28">
        <v>3.4</v>
      </c>
      <c r="Q68" s="98">
        <v>3.45</v>
      </c>
      <c r="R68" s="146" t="s">
        <v>82</v>
      </c>
      <c r="S68" s="327" t="s">
        <v>3</v>
      </c>
      <c r="T68" s="20">
        <v>3.06</v>
      </c>
      <c r="U68" s="345">
        <v>3.09</v>
      </c>
      <c r="V68" s="146" t="s">
        <v>80</v>
      </c>
      <c r="W68" s="220" t="s">
        <v>151</v>
      </c>
      <c r="X68" s="460"/>
      <c r="Y68" s="108">
        <v>3.89</v>
      </c>
    </row>
    <row r="69" spans="1:25" s="10" customFormat="1" ht="15" customHeight="1" x14ac:dyDescent="0.25">
      <c r="A69" s="769">
        <v>64</v>
      </c>
      <c r="B69" s="853" t="s">
        <v>79</v>
      </c>
      <c r="C69" s="853" t="s">
        <v>38</v>
      </c>
      <c r="D69" s="624"/>
      <c r="E69" s="272">
        <v>3.58</v>
      </c>
      <c r="F69" s="506" t="s">
        <v>80</v>
      </c>
      <c r="G69" s="506" t="s">
        <v>30</v>
      </c>
      <c r="H69" s="316">
        <v>3.5</v>
      </c>
      <c r="I69" s="272">
        <v>3.52</v>
      </c>
      <c r="J69" s="146" t="s">
        <v>82</v>
      </c>
      <c r="K69" s="49" t="s">
        <v>20</v>
      </c>
      <c r="L69" s="266">
        <v>3.5384615384615383</v>
      </c>
      <c r="M69" s="272">
        <v>3.86</v>
      </c>
      <c r="N69" s="146" t="s">
        <v>80</v>
      </c>
      <c r="O69" s="45" t="s">
        <v>29</v>
      </c>
      <c r="P69" s="28">
        <v>3.38</v>
      </c>
      <c r="Q69" s="98">
        <v>3.45</v>
      </c>
      <c r="R69" s="146" t="s">
        <v>82</v>
      </c>
      <c r="S69" s="51" t="s">
        <v>14</v>
      </c>
      <c r="T69" s="20">
        <v>3.06</v>
      </c>
      <c r="U69" s="345">
        <v>3.09</v>
      </c>
      <c r="V69" s="146" t="s">
        <v>80</v>
      </c>
      <c r="W69" s="5" t="s">
        <v>32</v>
      </c>
      <c r="X69" s="460"/>
      <c r="Y69" s="108">
        <v>3.89</v>
      </c>
    </row>
    <row r="70" spans="1:25" s="10" customFormat="1" ht="15" customHeight="1" x14ac:dyDescent="0.25">
      <c r="A70" s="769">
        <v>65</v>
      </c>
      <c r="B70" s="853" t="s">
        <v>79</v>
      </c>
      <c r="C70" s="853" t="s">
        <v>37</v>
      </c>
      <c r="D70" s="496"/>
      <c r="E70" s="273">
        <v>3.58</v>
      </c>
      <c r="F70" s="508" t="s">
        <v>78</v>
      </c>
      <c r="G70" s="508" t="s">
        <v>54</v>
      </c>
      <c r="H70" s="308">
        <v>3.5</v>
      </c>
      <c r="I70" s="273">
        <v>3.52</v>
      </c>
      <c r="J70" s="149" t="s">
        <v>81</v>
      </c>
      <c r="K70" s="86" t="s">
        <v>26</v>
      </c>
      <c r="L70" s="266">
        <v>3.5</v>
      </c>
      <c r="M70" s="272">
        <v>3.86</v>
      </c>
      <c r="N70" s="146" t="s">
        <v>78</v>
      </c>
      <c r="O70" s="53" t="s">
        <v>52</v>
      </c>
      <c r="P70" s="28">
        <v>3.38</v>
      </c>
      <c r="Q70" s="98">
        <v>3.45</v>
      </c>
      <c r="R70" s="146" t="s">
        <v>79</v>
      </c>
      <c r="S70" s="53" t="s">
        <v>45</v>
      </c>
      <c r="T70" s="20">
        <v>3</v>
      </c>
      <c r="U70" s="345">
        <v>3.09</v>
      </c>
      <c r="V70" s="146" t="s">
        <v>80</v>
      </c>
      <c r="W70" s="5" t="s">
        <v>58</v>
      </c>
      <c r="X70" s="460"/>
      <c r="Y70" s="108">
        <v>3.89</v>
      </c>
    </row>
    <row r="71" spans="1:25" s="10" customFormat="1" ht="15" customHeight="1" x14ac:dyDescent="0.25">
      <c r="A71" s="769">
        <v>66</v>
      </c>
      <c r="B71" s="853" t="s">
        <v>80</v>
      </c>
      <c r="C71" s="853" t="s">
        <v>104</v>
      </c>
      <c r="D71" s="624"/>
      <c r="E71" s="272">
        <v>3.58</v>
      </c>
      <c r="F71" s="506" t="s">
        <v>82</v>
      </c>
      <c r="G71" s="506" t="s">
        <v>7</v>
      </c>
      <c r="H71" s="308">
        <v>3.5</v>
      </c>
      <c r="I71" s="272">
        <v>3.52</v>
      </c>
      <c r="J71" s="150" t="s">
        <v>80</v>
      </c>
      <c r="K71" s="263" t="s">
        <v>133</v>
      </c>
      <c r="L71" s="266">
        <v>3.5</v>
      </c>
      <c r="M71" s="272">
        <v>3.86</v>
      </c>
      <c r="N71" s="146" t="s">
        <v>82</v>
      </c>
      <c r="O71" s="51" t="s">
        <v>1</v>
      </c>
      <c r="P71" s="28">
        <v>3.38</v>
      </c>
      <c r="Q71" s="98">
        <v>3.45</v>
      </c>
      <c r="R71" s="146" t="s">
        <v>82</v>
      </c>
      <c r="S71" s="51" t="s">
        <v>1</v>
      </c>
      <c r="T71" s="20">
        <v>3</v>
      </c>
      <c r="U71" s="345">
        <v>3.09</v>
      </c>
      <c r="V71" s="146" t="s">
        <v>80</v>
      </c>
      <c r="W71" s="45" t="s">
        <v>108</v>
      </c>
      <c r="X71" s="460"/>
      <c r="Y71" s="108">
        <v>3.89</v>
      </c>
    </row>
    <row r="72" spans="1:25" s="10" customFormat="1" ht="15" customHeight="1" x14ac:dyDescent="0.25">
      <c r="A72" s="769">
        <v>67</v>
      </c>
      <c r="B72" s="853" t="s">
        <v>80</v>
      </c>
      <c r="C72" s="853" t="s">
        <v>169</v>
      </c>
      <c r="D72" s="624"/>
      <c r="E72" s="272">
        <v>3.58</v>
      </c>
      <c r="F72" s="506" t="s">
        <v>80</v>
      </c>
      <c r="G72" s="506" t="s">
        <v>151</v>
      </c>
      <c r="H72" s="316">
        <v>3.5</v>
      </c>
      <c r="I72" s="272">
        <v>3.52</v>
      </c>
      <c r="J72" s="146" t="s">
        <v>81</v>
      </c>
      <c r="K72" s="39" t="s">
        <v>111</v>
      </c>
      <c r="L72" s="266">
        <v>3.5</v>
      </c>
      <c r="M72" s="272">
        <v>3.86</v>
      </c>
      <c r="N72" s="146" t="s">
        <v>81</v>
      </c>
      <c r="O72" s="48" t="s">
        <v>25</v>
      </c>
      <c r="P72" s="28">
        <v>3.38</v>
      </c>
      <c r="Q72" s="98">
        <v>3.45</v>
      </c>
      <c r="R72" s="146" t="s">
        <v>81</v>
      </c>
      <c r="S72" s="37" t="s">
        <v>27</v>
      </c>
      <c r="T72" s="20">
        <v>3</v>
      </c>
      <c r="U72" s="345">
        <v>3.09</v>
      </c>
      <c r="V72" s="146" t="s">
        <v>80</v>
      </c>
      <c r="W72" s="5" t="s">
        <v>30</v>
      </c>
      <c r="X72" s="460"/>
      <c r="Y72" s="108">
        <v>3.89</v>
      </c>
    </row>
    <row r="73" spans="1:25" s="10" customFormat="1" ht="15" customHeight="1" x14ac:dyDescent="0.25">
      <c r="A73" s="769">
        <v>68</v>
      </c>
      <c r="B73" s="853" t="s">
        <v>80</v>
      </c>
      <c r="C73" s="853" t="s">
        <v>107</v>
      </c>
      <c r="D73" s="624"/>
      <c r="E73" s="272">
        <v>3.58</v>
      </c>
      <c r="F73" s="506" t="s">
        <v>78</v>
      </c>
      <c r="G73" s="506" t="s">
        <v>51</v>
      </c>
      <c r="H73" s="308">
        <v>3.47</v>
      </c>
      <c r="I73" s="272">
        <v>3.52</v>
      </c>
      <c r="J73" s="146" t="s">
        <v>78</v>
      </c>
      <c r="K73" s="83" t="s">
        <v>99</v>
      </c>
      <c r="L73" s="266">
        <v>3.5</v>
      </c>
      <c r="M73" s="272">
        <v>3.86</v>
      </c>
      <c r="N73" s="358" t="s">
        <v>77</v>
      </c>
      <c r="O73" s="53" t="s">
        <v>64</v>
      </c>
      <c r="P73" s="28">
        <v>3.36</v>
      </c>
      <c r="Q73" s="98">
        <v>3.45</v>
      </c>
      <c r="R73" s="146" t="s">
        <v>82</v>
      </c>
      <c r="S73" s="51" t="s">
        <v>22</v>
      </c>
      <c r="T73" s="20">
        <v>3</v>
      </c>
      <c r="U73" s="345">
        <v>3.09</v>
      </c>
      <c r="V73" s="146" t="s">
        <v>80</v>
      </c>
      <c r="W73" s="60" t="s">
        <v>33</v>
      </c>
      <c r="X73" s="460"/>
      <c r="Y73" s="108">
        <v>3.89</v>
      </c>
    </row>
    <row r="74" spans="1:25" s="10" customFormat="1" ht="15" customHeight="1" x14ac:dyDescent="0.25">
      <c r="A74" s="769">
        <v>69</v>
      </c>
      <c r="B74" s="853" t="s">
        <v>80</v>
      </c>
      <c r="C74" s="853" t="s">
        <v>105</v>
      </c>
      <c r="D74" s="624"/>
      <c r="E74" s="272">
        <v>3.58</v>
      </c>
      <c r="F74" s="506" t="s">
        <v>82</v>
      </c>
      <c r="G74" s="506" t="s">
        <v>153</v>
      </c>
      <c r="H74" s="308">
        <v>3.46</v>
      </c>
      <c r="I74" s="272">
        <v>3.52</v>
      </c>
      <c r="J74" s="146" t="s">
        <v>80</v>
      </c>
      <c r="K74" s="94" t="s">
        <v>33</v>
      </c>
      <c r="L74" s="266">
        <v>3.5</v>
      </c>
      <c r="M74" s="272">
        <v>3.86</v>
      </c>
      <c r="N74" s="146" t="s">
        <v>78</v>
      </c>
      <c r="O74" s="53" t="s">
        <v>50</v>
      </c>
      <c r="P74" s="28">
        <v>3.36</v>
      </c>
      <c r="Q74" s="98">
        <v>3.45</v>
      </c>
      <c r="R74" s="146" t="s">
        <v>82</v>
      </c>
      <c r="S74" s="223" t="s">
        <v>154</v>
      </c>
      <c r="T74" s="20">
        <v>3</v>
      </c>
      <c r="U74" s="345">
        <v>3.09</v>
      </c>
      <c r="V74" s="146" t="s">
        <v>81</v>
      </c>
      <c r="W74" s="37" t="s">
        <v>28</v>
      </c>
      <c r="X74" s="460"/>
      <c r="Y74" s="108">
        <v>3.89</v>
      </c>
    </row>
    <row r="75" spans="1:25" s="10" customFormat="1" ht="15" customHeight="1" thickBot="1" x14ac:dyDescent="0.3">
      <c r="A75" s="755">
        <v>70</v>
      </c>
      <c r="B75" s="856" t="s">
        <v>80</v>
      </c>
      <c r="C75" s="856" t="s">
        <v>35</v>
      </c>
      <c r="D75" s="625"/>
      <c r="E75" s="274">
        <v>3.58</v>
      </c>
      <c r="F75" s="509" t="s">
        <v>79</v>
      </c>
      <c r="G75" s="509" t="s">
        <v>43</v>
      </c>
      <c r="H75" s="311">
        <v>3.45</v>
      </c>
      <c r="I75" s="274">
        <v>3.52</v>
      </c>
      <c r="J75" s="147" t="s">
        <v>78</v>
      </c>
      <c r="K75" s="89" t="s">
        <v>47</v>
      </c>
      <c r="L75" s="268">
        <v>3.4705882352941178</v>
      </c>
      <c r="M75" s="274">
        <v>3.86</v>
      </c>
      <c r="N75" s="147" t="s">
        <v>80</v>
      </c>
      <c r="O75" s="77" t="s">
        <v>35</v>
      </c>
      <c r="P75" s="68">
        <v>3.35</v>
      </c>
      <c r="Q75" s="102">
        <v>3.45</v>
      </c>
      <c r="R75" s="147" t="s">
        <v>79</v>
      </c>
      <c r="S75" s="81" t="s">
        <v>40</v>
      </c>
      <c r="T75" s="69">
        <v>3</v>
      </c>
      <c r="U75" s="351">
        <v>3.09</v>
      </c>
      <c r="V75" s="147" t="s">
        <v>81</v>
      </c>
      <c r="W75" s="52" t="s">
        <v>112</v>
      </c>
      <c r="X75" s="462"/>
      <c r="Y75" s="115">
        <v>3.89</v>
      </c>
    </row>
    <row r="76" spans="1:25" s="10" customFormat="1" ht="15" customHeight="1" x14ac:dyDescent="0.25">
      <c r="A76" s="757">
        <v>71</v>
      </c>
      <c r="B76" s="855" t="s">
        <v>80</v>
      </c>
      <c r="C76" s="855" t="s">
        <v>34</v>
      </c>
      <c r="D76" s="622"/>
      <c r="E76" s="271">
        <v>3.58</v>
      </c>
      <c r="F76" s="505" t="s">
        <v>79</v>
      </c>
      <c r="G76" s="505" t="s">
        <v>60</v>
      </c>
      <c r="H76" s="310">
        <v>3.44</v>
      </c>
      <c r="I76" s="275">
        <v>3.52</v>
      </c>
      <c r="J76" s="151" t="s">
        <v>82</v>
      </c>
      <c r="K76" s="255" t="s">
        <v>2</v>
      </c>
      <c r="L76" s="269">
        <v>3.4615384615384617</v>
      </c>
      <c r="M76" s="275">
        <v>3.86</v>
      </c>
      <c r="N76" s="151" t="s">
        <v>82</v>
      </c>
      <c r="O76" s="57" t="s">
        <v>22</v>
      </c>
      <c r="P76" s="28">
        <v>3.35</v>
      </c>
      <c r="Q76" s="104">
        <v>3.45</v>
      </c>
      <c r="R76" s="151" t="s">
        <v>80</v>
      </c>
      <c r="S76" s="299" t="s">
        <v>151</v>
      </c>
      <c r="T76" s="74">
        <v>3</v>
      </c>
      <c r="U76" s="353">
        <v>3.09</v>
      </c>
      <c r="V76" s="151" t="s">
        <v>81</v>
      </c>
      <c r="W76" s="36" t="s">
        <v>111</v>
      </c>
      <c r="X76" s="463"/>
      <c r="Y76" s="117">
        <v>3.89</v>
      </c>
    </row>
    <row r="77" spans="1:25" s="10" customFormat="1" ht="15" customHeight="1" x14ac:dyDescent="0.25">
      <c r="A77" s="769">
        <v>72</v>
      </c>
      <c r="B77" s="853" t="s">
        <v>80</v>
      </c>
      <c r="C77" s="853" t="s">
        <v>36</v>
      </c>
      <c r="D77" s="623"/>
      <c r="E77" s="275">
        <v>3.58</v>
      </c>
      <c r="F77" s="505" t="s">
        <v>79</v>
      </c>
      <c r="G77" s="505" t="s">
        <v>40</v>
      </c>
      <c r="H77" s="32">
        <v>3.44</v>
      </c>
      <c r="I77" s="275">
        <v>3.52</v>
      </c>
      <c r="J77" s="151" t="s">
        <v>82</v>
      </c>
      <c r="K77" s="56" t="s">
        <v>4</v>
      </c>
      <c r="L77" s="266">
        <v>3.4545454545454546</v>
      </c>
      <c r="M77" s="272">
        <v>3.86</v>
      </c>
      <c r="N77" s="146" t="s">
        <v>81</v>
      </c>
      <c r="O77" s="48" t="s">
        <v>126</v>
      </c>
      <c r="P77" s="28">
        <v>3.34</v>
      </c>
      <c r="Q77" s="98">
        <v>3.45</v>
      </c>
      <c r="R77" s="146" t="s">
        <v>78</v>
      </c>
      <c r="S77" s="53" t="s">
        <v>50</v>
      </c>
      <c r="T77" s="20">
        <v>3</v>
      </c>
      <c r="U77" s="345">
        <v>3.09</v>
      </c>
      <c r="V77" s="146" t="s">
        <v>81</v>
      </c>
      <c r="W77" s="48" t="s">
        <v>26</v>
      </c>
      <c r="X77" s="460"/>
      <c r="Y77" s="108">
        <v>3.89</v>
      </c>
    </row>
    <row r="78" spans="1:25" s="10" customFormat="1" ht="15" customHeight="1" x14ac:dyDescent="0.25">
      <c r="A78" s="769">
        <v>73</v>
      </c>
      <c r="B78" s="853" t="s">
        <v>80</v>
      </c>
      <c r="C78" s="853" t="s">
        <v>32</v>
      </c>
      <c r="D78" s="624"/>
      <c r="E78" s="272">
        <v>3.58</v>
      </c>
      <c r="F78" s="506" t="s">
        <v>82</v>
      </c>
      <c r="G78" s="506" t="s">
        <v>166</v>
      </c>
      <c r="H78" s="308">
        <v>3.44</v>
      </c>
      <c r="I78" s="272">
        <v>3.52</v>
      </c>
      <c r="J78" s="146" t="s">
        <v>80</v>
      </c>
      <c r="K78" s="244" t="s">
        <v>29</v>
      </c>
      <c r="L78" s="266">
        <v>3.44</v>
      </c>
      <c r="M78" s="272">
        <v>3.86</v>
      </c>
      <c r="N78" s="146" t="s">
        <v>82</v>
      </c>
      <c r="O78" s="241" t="s">
        <v>156</v>
      </c>
      <c r="P78" s="28">
        <v>3.34</v>
      </c>
      <c r="Q78" s="98">
        <v>3.45</v>
      </c>
      <c r="R78" s="146" t="s">
        <v>79</v>
      </c>
      <c r="S78" s="59" t="s">
        <v>102</v>
      </c>
      <c r="T78" s="20">
        <v>3</v>
      </c>
      <c r="U78" s="345">
        <v>3.09</v>
      </c>
      <c r="V78" s="146" t="s">
        <v>81</v>
      </c>
      <c r="W78" s="48" t="s">
        <v>126</v>
      </c>
      <c r="X78" s="460"/>
      <c r="Y78" s="108">
        <v>3.89</v>
      </c>
    </row>
    <row r="79" spans="1:25" s="10" customFormat="1" ht="15" customHeight="1" x14ac:dyDescent="0.25">
      <c r="A79" s="769">
        <v>74</v>
      </c>
      <c r="B79" s="853" t="s">
        <v>80</v>
      </c>
      <c r="C79" s="853" t="s">
        <v>58</v>
      </c>
      <c r="D79" s="496"/>
      <c r="E79" s="273">
        <v>3.58</v>
      </c>
      <c r="F79" s="508" t="s">
        <v>80</v>
      </c>
      <c r="G79" s="508" t="s">
        <v>36</v>
      </c>
      <c r="H79" s="528">
        <v>3.43</v>
      </c>
      <c r="I79" s="273">
        <v>3.52</v>
      </c>
      <c r="J79" s="149" t="s">
        <v>82</v>
      </c>
      <c r="K79" s="243" t="s">
        <v>5</v>
      </c>
      <c r="L79" s="266">
        <v>3.4137931034482758</v>
      </c>
      <c r="M79" s="272">
        <v>3.86</v>
      </c>
      <c r="N79" s="146" t="s">
        <v>81</v>
      </c>
      <c r="O79" s="235" t="s">
        <v>162</v>
      </c>
      <c r="P79" s="28">
        <v>3.33</v>
      </c>
      <c r="Q79" s="98">
        <v>3.45</v>
      </c>
      <c r="R79" s="146" t="s">
        <v>83</v>
      </c>
      <c r="S79" s="236" t="s">
        <v>148</v>
      </c>
      <c r="T79" s="20">
        <v>3</v>
      </c>
      <c r="U79" s="345">
        <v>3.09</v>
      </c>
      <c r="V79" s="146" t="s">
        <v>81</v>
      </c>
      <c r="W79" s="48" t="s">
        <v>158</v>
      </c>
      <c r="X79" s="460"/>
      <c r="Y79" s="108">
        <v>3.89</v>
      </c>
    </row>
    <row r="80" spans="1:25" s="10" customFormat="1" ht="15" customHeight="1" x14ac:dyDescent="0.25">
      <c r="A80" s="769">
        <v>75</v>
      </c>
      <c r="B80" s="853" t="s">
        <v>80</v>
      </c>
      <c r="C80" s="853" t="s">
        <v>133</v>
      </c>
      <c r="D80" s="496"/>
      <c r="E80" s="273">
        <v>3.58</v>
      </c>
      <c r="F80" s="508" t="s">
        <v>81</v>
      </c>
      <c r="G80" s="508" t="s">
        <v>28</v>
      </c>
      <c r="H80" s="312">
        <v>3.43</v>
      </c>
      <c r="I80" s="273">
        <v>3.52</v>
      </c>
      <c r="J80" s="149" t="s">
        <v>82</v>
      </c>
      <c r="K80" s="82" t="s">
        <v>17</v>
      </c>
      <c r="L80" s="266">
        <v>3.4074074074074074</v>
      </c>
      <c r="M80" s="272">
        <v>3.86</v>
      </c>
      <c r="N80" s="146" t="s">
        <v>82</v>
      </c>
      <c r="O80" s="327" t="s">
        <v>9</v>
      </c>
      <c r="P80" s="28">
        <v>3.33</v>
      </c>
      <c r="Q80" s="98">
        <v>3.45</v>
      </c>
      <c r="R80" s="146" t="s">
        <v>82</v>
      </c>
      <c r="S80" s="327" t="s">
        <v>6</v>
      </c>
      <c r="T80" s="20">
        <v>2.96</v>
      </c>
      <c r="U80" s="345">
        <v>3.09</v>
      </c>
      <c r="V80" s="146" t="s">
        <v>81</v>
      </c>
      <c r="W80" s="48" t="s">
        <v>159</v>
      </c>
      <c r="X80" s="460"/>
      <c r="Y80" s="108">
        <v>3.89</v>
      </c>
    </row>
    <row r="81" spans="1:25" s="10" customFormat="1" ht="15" customHeight="1" x14ac:dyDescent="0.25">
      <c r="A81" s="769">
        <v>76</v>
      </c>
      <c r="B81" s="853" t="s">
        <v>80</v>
      </c>
      <c r="C81" s="853" t="s">
        <v>108</v>
      </c>
      <c r="D81" s="624"/>
      <c r="E81" s="272">
        <v>3.58</v>
      </c>
      <c r="F81" s="506" t="s">
        <v>82</v>
      </c>
      <c r="G81" s="506" t="s">
        <v>5</v>
      </c>
      <c r="H81" s="308">
        <v>3.39</v>
      </c>
      <c r="I81" s="272">
        <v>3.52</v>
      </c>
      <c r="J81" s="146" t="s">
        <v>82</v>
      </c>
      <c r="K81" s="49" t="s">
        <v>15</v>
      </c>
      <c r="L81" s="266">
        <v>3.4090909090909092</v>
      </c>
      <c r="M81" s="272">
        <v>3.86</v>
      </c>
      <c r="N81" s="146" t="s">
        <v>79</v>
      </c>
      <c r="O81" s="332" t="s">
        <v>39</v>
      </c>
      <c r="P81" s="28">
        <v>3.33</v>
      </c>
      <c r="Q81" s="98">
        <v>3.45</v>
      </c>
      <c r="R81" s="146" t="s">
        <v>80</v>
      </c>
      <c r="S81" s="336" t="s">
        <v>106</v>
      </c>
      <c r="T81" s="20">
        <v>2.96</v>
      </c>
      <c r="U81" s="345">
        <v>3.09</v>
      </c>
      <c r="V81" s="146" t="s">
        <v>81</v>
      </c>
      <c r="W81" s="48" t="s">
        <v>68</v>
      </c>
      <c r="X81" s="460"/>
      <c r="Y81" s="108">
        <v>3.89</v>
      </c>
    </row>
    <row r="82" spans="1:25" s="10" customFormat="1" ht="15" customHeight="1" x14ac:dyDescent="0.25">
      <c r="A82" s="769">
        <v>77</v>
      </c>
      <c r="B82" s="853" t="s">
        <v>80</v>
      </c>
      <c r="C82" s="853" t="s">
        <v>31</v>
      </c>
      <c r="D82" s="624"/>
      <c r="E82" s="272">
        <v>3.58</v>
      </c>
      <c r="F82" s="506" t="s">
        <v>80</v>
      </c>
      <c r="G82" s="506" t="s">
        <v>133</v>
      </c>
      <c r="H82" s="325">
        <v>3.38</v>
      </c>
      <c r="I82" s="272">
        <v>3.52</v>
      </c>
      <c r="J82" s="146" t="s">
        <v>82</v>
      </c>
      <c r="K82" s="49" t="s">
        <v>19</v>
      </c>
      <c r="L82" s="266">
        <v>3.4</v>
      </c>
      <c r="M82" s="272">
        <v>3.86</v>
      </c>
      <c r="N82" s="146" t="s">
        <v>82</v>
      </c>
      <c r="O82" s="51" t="s">
        <v>2</v>
      </c>
      <c r="P82" s="28">
        <v>3.32</v>
      </c>
      <c r="Q82" s="98">
        <v>3.45</v>
      </c>
      <c r="R82" s="146" t="s">
        <v>81</v>
      </c>
      <c r="S82" s="48" t="s">
        <v>26</v>
      </c>
      <c r="T82" s="20">
        <v>2.94</v>
      </c>
      <c r="U82" s="345">
        <v>3.09</v>
      </c>
      <c r="V82" s="146" t="s">
        <v>81</v>
      </c>
      <c r="W82" s="48" t="s">
        <v>134</v>
      </c>
      <c r="X82" s="460"/>
      <c r="Y82" s="108">
        <v>3.89</v>
      </c>
    </row>
    <row r="83" spans="1:25" s="10" customFormat="1" ht="15" customHeight="1" x14ac:dyDescent="0.25">
      <c r="A83" s="769">
        <v>78</v>
      </c>
      <c r="B83" s="853" t="s">
        <v>80</v>
      </c>
      <c r="C83" s="853" t="s">
        <v>30</v>
      </c>
      <c r="D83" s="624"/>
      <c r="E83" s="272">
        <v>3.58</v>
      </c>
      <c r="F83" s="506" t="s">
        <v>82</v>
      </c>
      <c r="G83" s="506" t="s">
        <v>4</v>
      </c>
      <c r="H83" s="308">
        <v>3.37</v>
      </c>
      <c r="I83" s="272">
        <v>3.52</v>
      </c>
      <c r="J83" s="146" t="s">
        <v>79</v>
      </c>
      <c r="K83" s="83" t="s">
        <v>46</v>
      </c>
      <c r="L83" s="266">
        <v>3.4</v>
      </c>
      <c r="M83" s="272">
        <v>3.86</v>
      </c>
      <c r="N83" s="146" t="s">
        <v>82</v>
      </c>
      <c r="O83" s="49" t="s">
        <v>3</v>
      </c>
      <c r="P83" s="28">
        <v>3.32</v>
      </c>
      <c r="Q83" s="98">
        <v>3.45</v>
      </c>
      <c r="R83" s="146" t="s">
        <v>82</v>
      </c>
      <c r="S83" s="49" t="s">
        <v>4</v>
      </c>
      <c r="T83" s="20">
        <v>2.94</v>
      </c>
      <c r="U83" s="345">
        <v>3.09</v>
      </c>
      <c r="V83" s="146" t="s">
        <v>81</v>
      </c>
      <c r="W83" s="48" t="s">
        <v>160</v>
      </c>
      <c r="X83" s="460"/>
      <c r="Y83" s="108">
        <v>3.89</v>
      </c>
    </row>
    <row r="84" spans="1:25" s="10" customFormat="1" ht="15" customHeight="1" x14ac:dyDescent="0.25">
      <c r="A84" s="769">
        <v>79</v>
      </c>
      <c r="B84" s="853" t="s">
        <v>80</v>
      </c>
      <c r="C84" s="853" t="s">
        <v>109</v>
      </c>
      <c r="D84" s="624"/>
      <c r="E84" s="272">
        <v>3.58</v>
      </c>
      <c r="F84" s="506" t="s">
        <v>78</v>
      </c>
      <c r="G84" s="506" t="s">
        <v>52</v>
      </c>
      <c r="H84" s="308">
        <v>3.36</v>
      </c>
      <c r="I84" s="272">
        <v>3.52</v>
      </c>
      <c r="J84" s="146" t="s">
        <v>83</v>
      </c>
      <c r="K84" s="39" t="s">
        <v>124</v>
      </c>
      <c r="L84" s="266">
        <v>3.375</v>
      </c>
      <c r="M84" s="272">
        <v>3.86</v>
      </c>
      <c r="N84" s="358" t="s">
        <v>77</v>
      </c>
      <c r="O84" s="43" t="s">
        <v>97</v>
      </c>
      <c r="P84" s="28">
        <v>3.3</v>
      </c>
      <c r="Q84" s="98">
        <v>3.45</v>
      </c>
      <c r="R84" s="146" t="s">
        <v>79</v>
      </c>
      <c r="S84" s="59" t="s">
        <v>42</v>
      </c>
      <c r="T84" s="20">
        <v>2.94</v>
      </c>
      <c r="U84" s="345">
        <v>3.09</v>
      </c>
      <c r="V84" s="146" t="s">
        <v>81</v>
      </c>
      <c r="W84" s="48" t="s">
        <v>161</v>
      </c>
      <c r="X84" s="460"/>
      <c r="Y84" s="108">
        <v>3.89</v>
      </c>
    </row>
    <row r="85" spans="1:25" s="10" customFormat="1" ht="15" customHeight="1" thickBot="1" x14ac:dyDescent="0.3">
      <c r="A85" s="755">
        <v>80</v>
      </c>
      <c r="B85" s="856" t="s">
        <v>80</v>
      </c>
      <c r="C85" s="856" t="s">
        <v>142</v>
      </c>
      <c r="D85" s="625"/>
      <c r="E85" s="274">
        <v>3.58</v>
      </c>
      <c r="F85" s="508" t="s">
        <v>82</v>
      </c>
      <c r="G85" s="508" t="s">
        <v>15</v>
      </c>
      <c r="H85" s="311">
        <v>3.36</v>
      </c>
      <c r="I85" s="273">
        <v>3.52</v>
      </c>
      <c r="J85" s="149" t="s">
        <v>78</v>
      </c>
      <c r="K85" s="91" t="s">
        <v>49</v>
      </c>
      <c r="L85" s="267">
        <v>3.3684210526315788</v>
      </c>
      <c r="M85" s="273">
        <v>3.86</v>
      </c>
      <c r="N85" s="364" t="s">
        <v>77</v>
      </c>
      <c r="O85" s="357" t="s">
        <v>65</v>
      </c>
      <c r="P85" s="71">
        <v>3.3</v>
      </c>
      <c r="Q85" s="100">
        <v>3.45</v>
      </c>
      <c r="R85" s="149" t="s">
        <v>82</v>
      </c>
      <c r="S85" s="82" t="s">
        <v>20</v>
      </c>
      <c r="T85" s="72">
        <v>2.93</v>
      </c>
      <c r="U85" s="348">
        <v>3.09</v>
      </c>
      <c r="V85" s="149" t="s">
        <v>81</v>
      </c>
      <c r="W85" s="46" t="s">
        <v>110</v>
      </c>
      <c r="X85" s="461"/>
      <c r="Y85" s="112">
        <v>3.89</v>
      </c>
    </row>
    <row r="86" spans="1:25" s="10" customFormat="1" ht="15" customHeight="1" x14ac:dyDescent="0.25">
      <c r="A86" s="757">
        <v>81</v>
      </c>
      <c r="B86" s="855" t="s">
        <v>81</v>
      </c>
      <c r="C86" s="855" t="s">
        <v>112</v>
      </c>
      <c r="D86" s="622"/>
      <c r="E86" s="271">
        <v>3.58</v>
      </c>
      <c r="F86" s="504" t="s">
        <v>83</v>
      </c>
      <c r="G86" s="504" t="s">
        <v>122</v>
      </c>
      <c r="H86" s="310">
        <v>3.36</v>
      </c>
      <c r="I86" s="271">
        <v>3.52</v>
      </c>
      <c r="J86" s="500" t="s">
        <v>77</v>
      </c>
      <c r="K86" s="44" t="s">
        <v>141</v>
      </c>
      <c r="L86" s="265">
        <v>3.36</v>
      </c>
      <c r="M86" s="271">
        <v>3.86</v>
      </c>
      <c r="N86" s="359" t="s">
        <v>77</v>
      </c>
      <c r="O86" s="44" t="s">
        <v>141</v>
      </c>
      <c r="P86" s="65">
        <v>3.29</v>
      </c>
      <c r="Q86" s="96">
        <v>3.45</v>
      </c>
      <c r="R86" s="148" t="s">
        <v>82</v>
      </c>
      <c r="S86" s="92" t="s">
        <v>15</v>
      </c>
      <c r="T86" s="66">
        <v>2.93</v>
      </c>
      <c r="U86" s="343">
        <v>3.09</v>
      </c>
      <c r="V86" s="148" t="s">
        <v>81</v>
      </c>
      <c r="W86" s="234" t="s">
        <v>162</v>
      </c>
      <c r="X86" s="459"/>
      <c r="Y86" s="106">
        <v>3.89</v>
      </c>
    </row>
    <row r="87" spans="1:25" s="10" customFormat="1" ht="15" customHeight="1" x14ac:dyDescent="0.25">
      <c r="A87" s="769">
        <v>82</v>
      </c>
      <c r="B87" s="853" t="s">
        <v>81</v>
      </c>
      <c r="C87" s="853" t="s">
        <v>27</v>
      </c>
      <c r="D87" s="624"/>
      <c r="E87" s="272">
        <v>3.58</v>
      </c>
      <c r="F87" s="506" t="s">
        <v>79</v>
      </c>
      <c r="G87" s="506" t="s">
        <v>100</v>
      </c>
      <c r="H87" s="308">
        <v>3.33</v>
      </c>
      <c r="I87" s="272">
        <v>3.52</v>
      </c>
      <c r="J87" s="146" t="s">
        <v>79</v>
      </c>
      <c r="K87" s="84" t="s">
        <v>42</v>
      </c>
      <c r="L87" s="266">
        <v>3.3636363636363638</v>
      </c>
      <c r="M87" s="272">
        <v>3.86</v>
      </c>
      <c r="N87" s="146" t="s">
        <v>82</v>
      </c>
      <c r="O87" s="51" t="s">
        <v>12</v>
      </c>
      <c r="P87" s="28">
        <v>3.29</v>
      </c>
      <c r="Q87" s="98">
        <v>3.45</v>
      </c>
      <c r="R87" s="358" t="s">
        <v>77</v>
      </c>
      <c r="S87" s="53" t="s">
        <v>72</v>
      </c>
      <c r="T87" s="20">
        <v>2.91</v>
      </c>
      <c r="U87" s="345">
        <v>3.09</v>
      </c>
      <c r="V87" s="146" t="s">
        <v>81</v>
      </c>
      <c r="W87" s="48" t="s">
        <v>135</v>
      </c>
      <c r="X87" s="460"/>
      <c r="Y87" s="108">
        <v>3.89</v>
      </c>
    </row>
    <row r="88" spans="1:25" s="10" customFormat="1" ht="15" customHeight="1" x14ac:dyDescent="0.25">
      <c r="A88" s="769">
        <v>83</v>
      </c>
      <c r="B88" s="853" t="s">
        <v>81</v>
      </c>
      <c r="C88" s="853" t="s">
        <v>26</v>
      </c>
      <c r="D88" s="624"/>
      <c r="E88" s="272">
        <v>3.58</v>
      </c>
      <c r="F88" s="506" t="s">
        <v>78</v>
      </c>
      <c r="G88" s="506" t="s">
        <v>56</v>
      </c>
      <c r="H88" s="308">
        <v>3.33</v>
      </c>
      <c r="I88" s="272">
        <v>3.52</v>
      </c>
      <c r="J88" s="146" t="s">
        <v>82</v>
      </c>
      <c r="K88" s="49" t="s">
        <v>14</v>
      </c>
      <c r="L88" s="266">
        <v>3.3636363636363638</v>
      </c>
      <c r="M88" s="272">
        <v>3.86</v>
      </c>
      <c r="N88" s="146" t="s">
        <v>82</v>
      </c>
      <c r="O88" s="49" t="s">
        <v>15</v>
      </c>
      <c r="P88" s="28">
        <v>3.27</v>
      </c>
      <c r="Q88" s="98">
        <v>3.45</v>
      </c>
      <c r="R88" s="146" t="s">
        <v>78</v>
      </c>
      <c r="S88" s="83" t="s">
        <v>49</v>
      </c>
      <c r="T88" s="20">
        <v>2.91</v>
      </c>
      <c r="U88" s="345">
        <v>3.09</v>
      </c>
      <c r="V88" s="146" t="s">
        <v>82</v>
      </c>
      <c r="W88" s="51" t="s">
        <v>22</v>
      </c>
      <c r="X88" s="460"/>
      <c r="Y88" s="108">
        <v>3.89</v>
      </c>
    </row>
    <row r="89" spans="1:25" s="10" customFormat="1" ht="15" customHeight="1" x14ac:dyDescent="0.25">
      <c r="A89" s="769">
        <v>84</v>
      </c>
      <c r="B89" s="853" t="s">
        <v>81</v>
      </c>
      <c r="C89" s="853" t="s">
        <v>126</v>
      </c>
      <c r="D89" s="624"/>
      <c r="E89" s="272">
        <v>3.58</v>
      </c>
      <c r="F89" s="506" t="s">
        <v>80</v>
      </c>
      <c r="G89" s="506" t="s">
        <v>106</v>
      </c>
      <c r="H89" s="316">
        <v>3.33</v>
      </c>
      <c r="I89" s="272">
        <v>3.52</v>
      </c>
      <c r="J89" s="146" t="s">
        <v>79</v>
      </c>
      <c r="K89" s="83" t="s">
        <v>100</v>
      </c>
      <c r="L89" s="266">
        <v>3.3421052631578947</v>
      </c>
      <c r="M89" s="272">
        <v>3.86</v>
      </c>
      <c r="N89" s="146" t="s">
        <v>79</v>
      </c>
      <c r="O89" s="53" t="s">
        <v>100</v>
      </c>
      <c r="P89" s="28">
        <v>3.25</v>
      </c>
      <c r="Q89" s="98">
        <v>3.45</v>
      </c>
      <c r="R89" s="150" t="s">
        <v>80</v>
      </c>
      <c r="S89" s="200" t="s">
        <v>133</v>
      </c>
      <c r="T89" s="20">
        <v>2.9</v>
      </c>
      <c r="U89" s="345">
        <v>3.09</v>
      </c>
      <c r="V89" s="146" t="s">
        <v>82</v>
      </c>
      <c r="W89" s="38" t="s">
        <v>21</v>
      </c>
      <c r="X89" s="460"/>
      <c r="Y89" s="108">
        <v>3.89</v>
      </c>
    </row>
    <row r="90" spans="1:25" s="10" customFormat="1" ht="15" customHeight="1" x14ac:dyDescent="0.25">
      <c r="A90" s="769">
        <v>85</v>
      </c>
      <c r="B90" s="853" t="s">
        <v>81</v>
      </c>
      <c r="C90" s="853" t="s">
        <v>158</v>
      </c>
      <c r="D90" s="624"/>
      <c r="E90" s="272">
        <v>3.58</v>
      </c>
      <c r="F90" s="506" t="s">
        <v>83</v>
      </c>
      <c r="G90" s="506" t="s">
        <v>123</v>
      </c>
      <c r="H90" s="308">
        <v>3.3</v>
      </c>
      <c r="I90" s="272">
        <v>3.52</v>
      </c>
      <c r="J90" s="146" t="s">
        <v>82</v>
      </c>
      <c r="K90" s="224" t="s">
        <v>3</v>
      </c>
      <c r="L90" s="266">
        <v>3.3333333333333335</v>
      </c>
      <c r="M90" s="272">
        <v>3.86</v>
      </c>
      <c r="N90" s="146" t="s">
        <v>79</v>
      </c>
      <c r="O90" s="53" t="s">
        <v>46</v>
      </c>
      <c r="P90" s="28">
        <v>3.25</v>
      </c>
      <c r="Q90" s="98">
        <v>3.45</v>
      </c>
      <c r="R90" s="146" t="s">
        <v>78</v>
      </c>
      <c r="S90" s="53" t="s">
        <v>52</v>
      </c>
      <c r="T90" s="20">
        <v>2.89</v>
      </c>
      <c r="U90" s="345">
        <v>3.09</v>
      </c>
      <c r="V90" s="146" t="s">
        <v>82</v>
      </c>
      <c r="W90" s="51" t="s">
        <v>19</v>
      </c>
      <c r="X90" s="460"/>
      <c r="Y90" s="108">
        <v>3.89</v>
      </c>
    </row>
    <row r="91" spans="1:25" s="10" customFormat="1" ht="15" customHeight="1" x14ac:dyDescent="0.25">
      <c r="A91" s="769">
        <v>86</v>
      </c>
      <c r="B91" s="853" t="s">
        <v>81</v>
      </c>
      <c r="C91" s="853" t="s">
        <v>159</v>
      </c>
      <c r="D91" s="624"/>
      <c r="E91" s="272">
        <v>3.58</v>
      </c>
      <c r="F91" s="506" t="s">
        <v>82</v>
      </c>
      <c r="G91" s="506" t="s">
        <v>13</v>
      </c>
      <c r="H91" s="308">
        <v>3.3</v>
      </c>
      <c r="I91" s="272">
        <v>3.52</v>
      </c>
      <c r="J91" s="146" t="s">
        <v>79</v>
      </c>
      <c r="K91" s="84" t="s">
        <v>37</v>
      </c>
      <c r="L91" s="266">
        <v>3.3333333333333335</v>
      </c>
      <c r="M91" s="272">
        <v>3.86</v>
      </c>
      <c r="N91" s="146" t="s">
        <v>79</v>
      </c>
      <c r="O91" s="53" t="s">
        <v>60</v>
      </c>
      <c r="P91" s="28">
        <v>3.25</v>
      </c>
      <c r="Q91" s="98">
        <v>3.45</v>
      </c>
      <c r="R91" s="146" t="s">
        <v>80</v>
      </c>
      <c r="S91" s="53" t="s">
        <v>35</v>
      </c>
      <c r="T91" s="20">
        <v>2.89</v>
      </c>
      <c r="U91" s="345">
        <v>3.09</v>
      </c>
      <c r="V91" s="146" t="s">
        <v>82</v>
      </c>
      <c r="W91" s="51" t="s">
        <v>18</v>
      </c>
      <c r="X91" s="460"/>
      <c r="Y91" s="108">
        <v>3.89</v>
      </c>
    </row>
    <row r="92" spans="1:25" s="10" customFormat="1" ht="15" customHeight="1" x14ac:dyDescent="0.25">
      <c r="A92" s="769">
        <v>87</v>
      </c>
      <c r="B92" s="853" t="s">
        <v>81</v>
      </c>
      <c r="C92" s="853" t="s">
        <v>134</v>
      </c>
      <c r="D92" s="624"/>
      <c r="E92" s="272">
        <v>3.58</v>
      </c>
      <c r="F92" s="506" t="s">
        <v>82</v>
      </c>
      <c r="G92" s="506" t="s">
        <v>8</v>
      </c>
      <c r="H92" s="308">
        <v>3.29</v>
      </c>
      <c r="I92" s="272">
        <v>3.52</v>
      </c>
      <c r="J92" s="363" t="s">
        <v>77</v>
      </c>
      <c r="K92" s="83" t="s">
        <v>72</v>
      </c>
      <c r="L92" s="266">
        <v>3.3235294117647061</v>
      </c>
      <c r="M92" s="272">
        <v>3.86</v>
      </c>
      <c r="N92" s="146" t="s">
        <v>79</v>
      </c>
      <c r="O92" s="54" t="s">
        <v>59</v>
      </c>
      <c r="P92" s="28">
        <v>3.25</v>
      </c>
      <c r="Q92" s="98">
        <v>3.45</v>
      </c>
      <c r="R92" s="146" t="s">
        <v>80</v>
      </c>
      <c r="S92" s="5" t="s">
        <v>30</v>
      </c>
      <c r="T92" s="20">
        <v>2.89</v>
      </c>
      <c r="U92" s="345">
        <v>3.09</v>
      </c>
      <c r="V92" s="146" t="s">
        <v>82</v>
      </c>
      <c r="W92" s="51" t="s">
        <v>17</v>
      </c>
      <c r="X92" s="460"/>
      <c r="Y92" s="108">
        <v>3.89</v>
      </c>
    </row>
    <row r="93" spans="1:25" s="10" customFormat="1" ht="15" customHeight="1" x14ac:dyDescent="0.25">
      <c r="A93" s="769">
        <v>88</v>
      </c>
      <c r="B93" s="853" t="s">
        <v>81</v>
      </c>
      <c r="C93" s="853" t="s">
        <v>160</v>
      </c>
      <c r="D93" s="624"/>
      <c r="E93" s="272">
        <v>3.58</v>
      </c>
      <c r="F93" s="506" t="s">
        <v>77</v>
      </c>
      <c r="G93" s="506" t="s">
        <v>141</v>
      </c>
      <c r="H93" s="307">
        <v>3.29</v>
      </c>
      <c r="I93" s="272">
        <v>3.52</v>
      </c>
      <c r="J93" s="146" t="s">
        <v>81</v>
      </c>
      <c r="K93" s="142" t="s">
        <v>118</v>
      </c>
      <c r="L93" s="266">
        <v>3.3157894736842106</v>
      </c>
      <c r="M93" s="272">
        <v>3.86</v>
      </c>
      <c r="N93" s="146" t="s">
        <v>79</v>
      </c>
      <c r="O93" s="83" t="s">
        <v>45</v>
      </c>
      <c r="P93" s="28">
        <v>3.24</v>
      </c>
      <c r="Q93" s="98">
        <v>3.45</v>
      </c>
      <c r="R93" s="358" t="s">
        <v>77</v>
      </c>
      <c r="S93" s="83" t="s">
        <v>95</v>
      </c>
      <c r="T93" s="20">
        <v>2.88</v>
      </c>
      <c r="U93" s="345">
        <v>3.09</v>
      </c>
      <c r="V93" s="146" t="s">
        <v>82</v>
      </c>
      <c r="W93" s="51" t="s">
        <v>16</v>
      </c>
      <c r="X93" s="460"/>
      <c r="Y93" s="108">
        <v>3.89</v>
      </c>
    </row>
    <row r="94" spans="1:25" s="10" customFormat="1" ht="15" customHeight="1" x14ac:dyDescent="0.25">
      <c r="A94" s="769">
        <v>89</v>
      </c>
      <c r="B94" s="853" t="s">
        <v>81</v>
      </c>
      <c r="C94" s="853" t="s">
        <v>161</v>
      </c>
      <c r="D94" s="624"/>
      <c r="E94" s="272">
        <v>3.58</v>
      </c>
      <c r="F94" s="506" t="s">
        <v>79</v>
      </c>
      <c r="G94" s="506" t="s">
        <v>38</v>
      </c>
      <c r="H94" s="308">
        <v>3.29</v>
      </c>
      <c r="I94" s="272">
        <v>3.52</v>
      </c>
      <c r="J94" s="146" t="s">
        <v>79</v>
      </c>
      <c r="K94" s="84" t="s">
        <v>39</v>
      </c>
      <c r="L94" s="266">
        <v>3.3076923076923075</v>
      </c>
      <c r="M94" s="272">
        <v>3.86</v>
      </c>
      <c r="N94" s="146" t="s">
        <v>78</v>
      </c>
      <c r="O94" s="53" t="s">
        <v>54</v>
      </c>
      <c r="P94" s="28">
        <v>3.21</v>
      </c>
      <c r="Q94" s="98">
        <v>3.45</v>
      </c>
      <c r="R94" s="146" t="s">
        <v>82</v>
      </c>
      <c r="S94" s="51" t="s">
        <v>8</v>
      </c>
      <c r="T94" s="20">
        <v>2.87</v>
      </c>
      <c r="U94" s="345">
        <v>3.09</v>
      </c>
      <c r="V94" s="146" t="s">
        <v>82</v>
      </c>
      <c r="W94" s="51" t="s">
        <v>15</v>
      </c>
      <c r="X94" s="460"/>
      <c r="Y94" s="108">
        <v>3.89</v>
      </c>
    </row>
    <row r="95" spans="1:25" s="10" customFormat="1" ht="15" customHeight="1" thickBot="1" x14ac:dyDescent="0.3">
      <c r="A95" s="35">
        <v>90</v>
      </c>
      <c r="B95" s="854" t="s">
        <v>81</v>
      </c>
      <c r="C95" s="854" t="s">
        <v>162</v>
      </c>
      <c r="D95" s="496"/>
      <c r="E95" s="273">
        <v>3.58</v>
      </c>
      <c r="F95" s="509" t="s">
        <v>81</v>
      </c>
      <c r="G95" s="509" t="s">
        <v>118</v>
      </c>
      <c r="H95" s="311">
        <v>3.27</v>
      </c>
      <c r="I95" s="274">
        <v>3.52</v>
      </c>
      <c r="J95" s="147" t="s">
        <v>81</v>
      </c>
      <c r="K95" s="144" t="s">
        <v>117</v>
      </c>
      <c r="L95" s="268">
        <v>3.3</v>
      </c>
      <c r="M95" s="274">
        <v>3.86</v>
      </c>
      <c r="N95" s="147" t="s">
        <v>82</v>
      </c>
      <c r="O95" s="85" t="s">
        <v>5</v>
      </c>
      <c r="P95" s="68">
        <v>3.21</v>
      </c>
      <c r="Q95" s="102">
        <v>3.45</v>
      </c>
      <c r="R95" s="147" t="s">
        <v>81</v>
      </c>
      <c r="S95" s="144" t="s">
        <v>158</v>
      </c>
      <c r="T95" s="69">
        <v>2.87</v>
      </c>
      <c r="U95" s="351">
        <v>3.09</v>
      </c>
      <c r="V95" s="147" t="s">
        <v>82</v>
      </c>
      <c r="W95" s="76" t="s">
        <v>14</v>
      </c>
      <c r="X95" s="462"/>
      <c r="Y95" s="115">
        <v>3.89</v>
      </c>
    </row>
    <row r="96" spans="1:25" s="10" customFormat="1" ht="15" customHeight="1" x14ac:dyDescent="0.25">
      <c r="A96" s="757">
        <v>91</v>
      </c>
      <c r="B96" s="855" t="s">
        <v>81</v>
      </c>
      <c r="C96" s="855" t="s">
        <v>135</v>
      </c>
      <c r="D96" s="622"/>
      <c r="E96" s="271">
        <v>3.58</v>
      </c>
      <c r="F96" s="505" t="s">
        <v>82</v>
      </c>
      <c r="G96" s="505" t="s">
        <v>6</v>
      </c>
      <c r="H96" s="310">
        <v>3.22</v>
      </c>
      <c r="I96" s="275">
        <v>3.52</v>
      </c>
      <c r="J96" s="151" t="s">
        <v>82</v>
      </c>
      <c r="K96" s="56" t="s">
        <v>22</v>
      </c>
      <c r="L96" s="269">
        <v>3.2857142857142856</v>
      </c>
      <c r="M96" s="275">
        <v>3.86</v>
      </c>
      <c r="N96" s="151" t="s">
        <v>79</v>
      </c>
      <c r="O96" s="40" t="s">
        <v>43</v>
      </c>
      <c r="P96" s="28">
        <v>3.2</v>
      </c>
      <c r="Q96" s="104">
        <v>3.45</v>
      </c>
      <c r="R96" s="151" t="s">
        <v>79</v>
      </c>
      <c r="S96" s="40" t="s">
        <v>60</v>
      </c>
      <c r="T96" s="74">
        <v>2.86</v>
      </c>
      <c r="U96" s="353">
        <v>3.09</v>
      </c>
      <c r="V96" s="151" t="s">
        <v>82</v>
      </c>
      <c r="W96" s="57" t="s">
        <v>23</v>
      </c>
      <c r="X96" s="463"/>
      <c r="Y96" s="117">
        <v>3.89</v>
      </c>
    </row>
    <row r="97" spans="1:25" s="10" customFormat="1" ht="15" customHeight="1" x14ac:dyDescent="0.25">
      <c r="A97" s="769">
        <v>92</v>
      </c>
      <c r="B97" s="853" t="s">
        <v>81</v>
      </c>
      <c r="C97" s="853" t="s">
        <v>24</v>
      </c>
      <c r="D97" s="624"/>
      <c r="E97" s="272">
        <v>3.58</v>
      </c>
      <c r="F97" s="506" t="s">
        <v>81</v>
      </c>
      <c r="G97" s="506" t="s">
        <v>113</v>
      </c>
      <c r="H97" s="324">
        <v>3.2</v>
      </c>
      <c r="I97" s="272">
        <v>3.52</v>
      </c>
      <c r="J97" s="146" t="s">
        <v>78</v>
      </c>
      <c r="K97" s="83" t="s">
        <v>51</v>
      </c>
      <c r="L97" s="266">
        <v>3.2857142857142856</v>
      </c>
      <c r="M97" s="272">
        <v>3.86</v>
      </c>
      <c r="N97" s="146" t="s">
        <v>78</v>
      </c>
      <c r="O97" s="83" t="s">
        <v>49</v>
      </c>
      <c r="P97" s="28">
        <v>3.19</v>
      </c>
      <c r="Q97" s="98">
        <v>3.45</v>
      </c>
      <c r="R97" s="146" t="s">
        <v>79</v>
      </c>
      <c r="S97" s="83" t="s">
        <v>100</v>
      </c>
      <c r="T97" s="20">
        <v>2.83</v>
      </c>
      <c r="U97" s="345">
        <v>3.09</v>
      </c>
      <c r="V97" s="146" t="s">
        <v>82</v>
      </c>
      <c r="W97" s="51" t="s">
        <v>13</v>
      </c>
      <c r="X97" s="460"/>
      <c r="Y97" s="108">
        <v>3.89</v>
      </c>
    </row>
    <row r="98" spans="1:25" s="10" customFormat="1" ht="15" customHeight="1" x14ac:dyDescent="0.25">
      <c r="A98" s="769">
        <v>93</v>
      </c>
      <c r="B98" s="853" t="s">
        <v>82</v>
      </c>
      <c r="C98" s="853" t="s">
        <v>21</v>
      </c>
      <c r="D98" s="624"/>
      <c r="E98" s="272">
        <v>3.58</v>
      </c>
      <c r="F98" s="506" t="s">
        <v>82</v>
      </c>
      <c r="G98" s="506" t="s">
        <v>154</v>
      </c>
      <c r="H98" s="308">
        <v>3.2</v>
      </c>
      <c r="I98" s="272">
        <v>3.52</v>
      </c>
      <c r="J98" s="146" t="s">
        <v>80</v>
      </c>
      <c r="K98" s="83" t="s">
        <v>36</v>
      </c>
      <c r="L98" s="266">
        <v>3.2666666666666666</v>
      </c>
      <c r="M98" s="272">
        <v>3.86</v>
      </c>
      <c r="N98" s="146" t="s">
        <v>80</v>
      </c>
      <c r="O98" s="94" t="s">
        <v>33</v>
      </c>
      <c r="P98" s="28">
        <v>3.17</v>
      </c>
      <c r="Q98" s="98">
        <v>3.45</v>
      </c>
      <c r="R98" s="146" t="s">
        <v>78</v>
      </c>
      <c r="S98" s="83" t="s">
        <v>54</v>
      </c>
      <c r="T98" s="20">
        <v>2.83</v>
      </c>
      <c r="U98" s="345">
        <v>3.09</v>
      </c>
      <c r="V98" s="146" t="s">
        <v>82</v>
      </c>
      <c r="W98" s="51" t="s">
        <v>12</v>
      </c>
      <c r="X98" s="460"/>
      <c r="Y98" s="108">
        <v>3.89</v>
      </c>
    </row>
    <row r="99" spans="1:25" s="10" customFormat="1" ht="15" customHeight="1" x14ac:dyDescent="0.25">
      <c r="A99" s="769">
        <v>94</v>
      </c>
      <c r="B99" s="853" t="s">
        <v>82</v>
      </c>
      <c r="C99" s="853" t="s">
        <v>19</v>
      </c>
      <c r="D99" s="624"/>
      <c r="E99" s="272">
        <v>3.58</v>
      </c>
      <c r="F99" s="506" t="s">
        <v>82</v>
      </c>
      <c r="G99" s="506" t="s">
        <v>23</v>
      </c>
      <c r="H99" s="308">
        <v>3.2</v>
      </c>
      <c r="I99" s="272">
        <v>3.52</v>
      </c>
      <c r="J99" s="146" t="s">
        <v>82</v>
      </c>
      <c r="K99" s="49" t="s">
        <v>23</v>
      </c>
      <c r="L99" s="266">
        <v>3.2727272727272729</v>
      </c>
      <c r="M99" s="272">
        <v>3.86</v>
      </c>
      <c r="N99" s="146" t="s">
        <v>80</v>
      </c>
      <c r="O99" s="5" t="s">
        <v>30</v>
      </c>
      <c r="P99" s="28">
        <v>3.15</v>
      </c>
      <c r="Q99" s="98">
        <v>3.45</v>
      </c>
      <c r="R99" s="146" t="s">
        <v>80</v>
      </c>
      <c r="S99" s="5" t="s">
        <v>58</v>
      </c>
      <c r="T99" s="20">
        <v>2.83</v>
      </c>
      <c r="U99" s="345">
        <v>3.09</v>
      </c>
      <c r="V99" s="146" t="s">
        <v>82</v>
      </c>
      <c r="W99" s="51" t="s">
        <v>11</v>
      </c>
      <c r="X99" s="460"/>
      <c r="Y99" s="108">
        <v>3.89</v>
      </c>
    </row>
    <row r="100" spans="1:25" s="10" customFormat="1" ht="15" customHeight="1" x14ac:dyDescent="0.25">
      <c r="A100" s="769">
        <v>95</v>
      </c>
      <c r="B100" s="853" t="s">
        <v>82</v>
      </c>
      <c r="C100" s="853" t="s">
        <v>18</v>
      </c>
      <c r="D100" s="624"/>
      <c r="E100" s="272">
        <v>3.58</v>
      </c>
      <c r="F100" s="506" t="s">
        <v>78</v>
      </c>
      <c r="G100" s="506" t="s">
        <v>49</v>
      </c>
      <c r="H100" s="308">
        <v>3.19</v>
      </c>
      <c r="I100" s="272">
        <v>3.52</v>
      </c>
      <c r="J100" s="146" t="s">
        <v>81</v>
      </c>
      <c r="K100" s="86" t="s">
        <v>113</v>
      </c>
      <c r="L100" s="266">
        <v>3.25</v>
      </c>
      <c r="M100" s="272">
        <v>3.86</v>
      </c>
      <c r="N100" s="146" t="s">
        <v>81</v>
      </c>
      <c r="O100" s="48" t="s">
        <v>159</v>
      </c>
      <c r="P100" s="28">
        <v>3.14</v>
      </c>
      <c r="Q100" s="98">
        <v>3.45</v>
      </c>
      <c r="R100" s="146" t="s">
        <v>83</v>
      </c>
      <c r="S100" s="37" t="s">
        <v>124</v>
      </c>
      <c r="T100" s="20">
        <v>2.82</v>
      </c>
      <c r="U100" s="345">
        <v>3.09</v>
      </c>
      <c r="V100" s="146" t="s">
        <v>82</v>
      </c>
      <c r="W100" s="51" t="s">
        <v>10</v>
      </c>
      <c r="X100" s="460"/>
      <c r="Y100" s="108">
        <v>3.89</v>
      </c>
    </row>
    <row r="101" spans="1:25" s="10" customFormat="1" ht="15" customHeight="1" x14ac:dyDescent="0.25">
      <c r="A101" s="769">
        <v>96</v>
      </c>
      <c r="B101" s="853" t="s">
        <v>82</v>
      </c>
      <c r="C101" s="853" t="s">
        <v>17</v>
      </c>
      <c r="D101" s="624"/>
      <c r="E101" s="272">
        <v>3.58</v>
      </c>
      <c r="F101" s="506" t="s">
        <v>79</v>
      </c>
      <c r="G101" s="506" t="s">
        <v>59</v>
      </c>
      <c r="H101" s="308">
        <v>3.18</v>
      </c>
      <c r="I101" s="272">
        <v>3.52</v>
      </c>
      <c r="J101" s="146" t="s">
        <v>78</v>
      </c>
      <c r="K101" s="84" t="s">
        <v>61</v>
      </c>
      <c r="L101" s="266">
        <v>3.25</v>
      </c>
      <c r="M101" s="272">
        <v>3.86</v>
      </c>
      <c r="N101" s="363" t="s">
        <v>83</v>
      </c>
      <c r="O101" s="53" t="s">
        <v>98</v>
      </c>
      <c r="P101" s="28">
        <v>3.14</v>
      </c>
      <c r="Q101" s="98">
        <v>3.45</v>
      </c>
      <c r="R101" s="146" t="s">
        <v>80</v>
      </c>
      <c r="S101" s="45" t="s">
        <v>107</v>
      </c>
      <c r="T101" s="20">
        <v>2.82</v>
      </c>
      <c r="U101" s="345">
        <v>3.09</v>
      </c>
      <c r="V101" s="146" t="s">
        <v>82</v>
      </c>
      <c r="W101" s="51" t="s">
        <v>9</v>
      </c>
      <c r="X101" s="460"/>
      <c r="Y101" s="108">
        <v>3.89</v>
      </c>
    </row>
    <row r="102" spans="1:25" s="10" customFormat="1" ht="15" customHeight="1" x14ac:dyDescent="0.25">
      <c r="A102" s="769">
        <v>97</v>
      </c>
      <c r="B102" s="853" t="s">
        <v>82</v>
      </c>
      <c r="C102" s="853" t="s">
        <v>16</v>
      </c>
      <c r="D102" s="624"/>
      <c r="E102" s="272">
        <v>3.58</v>
      </c>
      <c r="F102" s="506" t="s">
        <v>82</v>
      </c>
      <c r="G102" s="506" t="s">
        <v>3</v>
      </c>
      <c r="H102" s="308">
        <v>3.18</v>
      </c>
      <c r="I102" s="272">
        <v>3.52</v>
      </c>
      <c r="J102" s="146" t="s">
        <v>83</v>
      </c>
      <c r="K102" s="264" t="s">
        <v>148</v>
      </c>
      <c r="L102" s="266">
        <v>3.25</v>
      </c>
      <c r="M102" s="272">
        <v>3.86</v>
      </c>
      <c r="N102" s="146" t="s">
        <v>78</v>
      </c>
      <c r="O102" s="53" t="s">
        <v>47</v>
      </c>
      <c r="P102" s="28">
        <v>3.14</v>
      </c>
      <c r="Q102" s="98">
        <v>3.45</v>
      </c>
      <c r="R102" s="146" t="s">
        <v>81</v>
      </c>
      <c r="S102" s="48" t="s">
        <v>68</v>
      </c>
      <c r="T102" s="20">
        <v>2.8</v>
      </c>
      <c r="U102" s="345">
        <v>3.09</v>
      </c>
      <c r="V102" s="146" t="s">
        <v>82</v>
      </c>
      <c r="W102" s="51" t="s">
        <v>8</v>
      </c>
      <c r="X102" s="460"/>
      <c r="Y102" s="108">
        <v>3.89</v>
      </c>
    </row>
    <row r="103" spans="1:25" s="10" customFormat="1" ht="15" customHeight="1" x14ac:dyDescent="0.25">
      <c r="A103" s="769">
        <v>98</v>
      </c>
      <c r="B103" s="853" t="s">
        <v>82</v>
      </c>
      <c r="C103" s="853" t="s">
        <v>14</v>
      </c>
      <c r="D103" s="624"/>
      <c r="E103" s="272">
        <v>3.58</v>
      </c>
      <c r="F103" s="506" t="s">
        <v>79</v>
      </c>
      <c r="G103" s="506" t="s">
        <v>46</v>
      </c>
      <c r="H103" s="308">
        <v>3.17</v>
      </c>
      <c r="I103" s="272">
        <v>3.52</v>
      </c>
      <c r="J103" s="146" t="s">
        <v>78</v>
      </c>
      <c r="K103" s="83" t="s">
        <v>50</v>
      </c>
      <c r="L103" s="266">
        <v>3.25</v>
      </c>
      <c r="M103" s="272">
        <v>3.86</v>
      </c>
      <c r="N103" s="358" t="s">
        <v>77</v>
      </c>
      <c r="O103" s="53" t="s">
        <v>95</v>
      </c>
      <c r="P103" s="28">
        <v>3.13</v>
      </c>
      <c r="Q103" s="98">
        <v>3.45</v>
      </c>
      <c r="R103" s="146" t="s">
        <v>80</v>
      </c>
      <c r="S103" s="60" t="s">
        <v>33</v>
      </c>
      <c r="T103" s="20">
        <v>2.79</v>
      </c>
      <c r="U103" s="345">
        <v>3.09</v>
      </c>
      <c r="V103" s="146" t="s">
        <v>82</v>
      </c>
      <c r="W103" s="51" t="s">
        <v>7</v>
      </c>
      <c r="X103" s="460"/>
      <c r="Y103" s="108">
        <v>3.89</v>
      </c>
    </row>
    <row r="104" spans="1:25" s="10" customFormat="1" ht="15" customHeight="1" x14ac:dyDescent="0.25">
      <c r="A104" s="769">
        <v>99</v>
      </c>
      <c r="B104" s="853" t="s">
        <v>82</v>
      </c>
      <c r="C104" s="853" t="s">
        <v>23</v>
      </c>
      <c r="D104" s="624"/>
      <c r="E104" s="272">
        <v>3.58</v>
      </c>
      <c r="F104" s="506" t="s">
        <v>79</v>
      </c>
      <c r="G104" s="506" t="s">
        <v>45</v>
      </c>
      <c r="H104" s="308">
        <v>3.16</v>
      </c>
      <c r="I104" s="272">
        <v>3.52</v>
      </c>
      <c r="J104" s="146" t="s">
        <v>79</v>
      </c>
      <c r="K104" s="83" t="s">
        <v>45</v>
      </c>
      <c r="L104" s="266">
        <v>3.225806451612903</v>
      </c>
      <c r="M104" s="272">
        <v>3.86</v>
      </c>
      <c r="N104" s="146" t="s">
        <v>78</v>
      </c>
      <c r="O104" s="53" t="s">
        <v>99</v>
      </c>
      <c r="P104" s="28">
        <v>3.13</v>
      </c>
      <c r="Q104" s="98">
        <v>3.45</v>
      </c>
      <c r="R104" s="146" t="s">
        <v>81</v>
      </c>
      <c r="S104" s="48" t="s">
        <v>161</v>
      </c>
      <c r="T104" s="20">
        <v>2.79</v>
      </c>
      <c r="U104" s="345">
        <v>3.09</v>
      </c>
      <c r="V104" s="146" t="s">
        <v>82</v>
      </c>
      <c r="W104" s="51" t="s">
        <v>6</v>
      </c>
      <c r="X104" s="460"/>
      <c r="Y104" s="108">
        <v>3.89</v>
      </c>
    </row>
    <row r="105" spans="1:25" s="10" customFormat="1" ht="15" customHeight="1" thickBot="1" x14ac:dyDescent="0.3">
      <c r="A105" s="755">
        <v>100</v>
      </c>
      <c r="B105" s="856" t="s">
        <v>82</v>
      </c>
      <c r="C105" s="856" t="s">
        <v>11</v>
      </c>
      <c r="D105" s="625"/>
      <c r="E105" s="274">
        <v>3.58</v>
      </c>
      <c r="F105" s="508" t="s">
        <v>80</v>
      </c>
      <c r="G105" s="508" t="s">
        <v>33</v>
      </c>
      <c r="H105" s="330">
        <v>3.14</v>
      </c>
      <c r="I105" s="273">
        <v>3.52</v>
      </c>
      <c r="J105" s="149" t="s">
        <v>82</v>
      </c>
      <c r="K105" s="82" t="s">
        <v>13</v>
      </c>
      <c r="L105" s="267">
        <v>3.2307692307692308</v>
      </c>
      <c r="M105" s="273">
        <v>3.86</v>
      </c>
      <c r="N105" s="149" t="s">
        <v>82</v>
      </c>
      <c r="O105" s="301" t="s">
        <v>21</v>
      </c>
      <c r="P105" s="71">
        <v>3.11</v>
      </c>
      <c r="Q105" s="100">
        <v>3.45</v>
      </c>
      <c r="R105" s="149" t="s">
        <v>81</v>
      </c>
      <c r="S105" s="152" t="s">
        <v>160</v>
      </c>
      <c r="T105" s="72">
        <v>2.78</v>
      </c>
      <c r="U105" s="348">
        <v>3.09</v>
      </c>
      <c r="V105" s="149" t="s">
        <v>82</v>
      </c>
      <c r="W105" s="70" t="s">
        <v>5</v>
      </c>
      <c r="X105" s="461"/>
      <c r="Y105" s="112">
        <v>3.89</v>
      </c>
    </row>
    <row r="106" spans="1:25" s="10" customFormat="1" ht="15" customHeight="1" x14ac:dyDescent="0.25">
      <c r="A106" s="14">
        <v>101</v>
      </c>
      <c r="B106" s="857" t="s">
        <v>82</v>
      </c>
      <c r="C106" s="857" t="s">
        <v>8</v>
      </c>
      <c r="D106" s="623"/>
      <c r="E106" s="275">
        <v>3.58</v>
      </c>
      <c r="F106" s="504" t="s">
        <v>79</v>
      </c>
      <c r="G106" s="504" t="s">
        <v>37</v>
      </c>
      <c r="H106" s="310">
        <v>3.14</v>
      </c>
      <c r="I106" s="271">
        <v>3.52</v>
      </c>
      <c r="J106" s="148" t="s">
        <v>82</v>
      </c>
      <c r="K106" s="92" t="s">
        <v>6</v>
      </c>
      <c r="L106" s="265">
        <v>3.2</v>
      </c>
      <c r="M106" s="271">
        <v>3.86</v>
      </c>
      <c r="N106" s="148" t="s">
        <v>81</v>
      </c>
      <c r="O106" s="179" t="s">
        <v>24</v>
      </c>
      <c r="P106" s="65">
        <v>3.08</v>
      </c>
      <c r="Q106" s="96">
        <v>3.45</v>
      </c>
      <c r="R106" s="148" t="s">
        <v>82</v>
      </c>
      <c r="S106" s="80" t="s">
        <v>12</v>
      </c>
      <c r="T106" s="66">
        <v>2.75</v>
      </c>
      <c r="U106" s="343">
        <v>3.09</v>
      </c>
      <c r="V106" s="148" t="s">
        <v>82</v>
      </c>
      <c r="W106" s="80" t="s">
        <v>4</v>
      </c>
      <c r="X106" s="459"/>
      <c r="Y106" s="106">
        <v>3.89</v>
      </c>
    </row>
    <row r="107" spans="1:25" s="10" customFormat="1" ht="15" customHeight="1" x14ac:dyDescent="0.25">
      <c r="A107" s="769">
        <v>102</v>
      </c>
      <c r="B107" s="853" t="s">
        <v>82</v>
      </c>
      <c r="C107" s="853" t="s">
        <v>6</v>
      </c>
      <c r="D107" s="624"/>
      <c r="E107" s="272">
        <v>3.58</v>
      </c>
      <c r="F107" s="506" t="s">
        <v>78</v>
      </c>
      <c r="G107" s="506" t="s">
        <v>61</v>
      </c>
      <c r="H107" s="308">
        <v>3.12</v>
      </c>
      <c r="I107" s="272">
        <v>3.52</v>
      </c>
      <c r="J107" s="146" t="s">
        <v>79</v>
      </c>
      <c r="K107" s="84" t="s">
        <v>59</v>
      </c>
      <c r="L107" s="266">
        <v>3.2</v>
      </c>
      <c r="M107" s="272">
        <v>3.86</v>
      </c>
      <c r="N107" s="146" t="s">
        <v>79</v>
      </c>
      <c r="O107" s="54" t="s">
        <v>101</v>
      </c>
      <c r="P107" s="28">
        <v>3.08</v>
      </c>
      <c r="Q107" s="98">
        <v>3.45</v>
      </c>
      <c r="R107" s="146" t="s">
        <v>82</v>
      </c>
      <c r="S107" s="51" t="s">
        <v>7</v>
      </c>
      <c r="T107" s="20">
        <v>2.75</v>
      </c>
      <c r="U107" s="345">
        <v>3.09</v>
      </c>
      <c r="V107" s="146" t="s">
        <v>82</v>
      </c>
      <c r="W107" s="51" t="s">
        <v>3</v>
      </c>
      <c r="X107" s="460"/>
      <c r="Y107" s="108">
        <v>3.89</v>
      </c>
    </row>
    <row r="108" spans="1:25" s="10" customFormat="1" ht="15" customHeight="1" x14ac:dyDescent="0.25">
      <c r="A108" s="769">
        <v>103</v>
      </c>
      <c r="B108" s="853" t="s">
        <v>82</v>
      </c>
      <c r="C108" s="853" t="s">
        <v>5</v>
      </c>
      <c r="D108" s="624"/>
      <c r="E108" s="272">
        <v>3.58</v>
      </c>
      <c r="F108" s="506" t="s">
        <v>78</v>
      </c>
      <c r="G108" s="506" t="s">
        <v>99</v>
      </c>
      <c r="H108" s="308">
        <v>3.12</v>
      </c>
      <c r="I108" s="272">
        <v>3.52</v>
      </c>
      <c r="J108" s="146" t="s">
        <v>80</v>
      </c>
      <c r="K108" s="87" t="s">
        <v>30</v>
      </c>
      <c r="L108" s="266">
        <v>3.1666666666666665</v>
      </c>
      <c r="M108" s="272">
        <v>3.86</v>
      </c>
      <c r="N108" s="146" t="s">
        <v>82</v>
      </c>
      <c r="O108" s="57" t="s">
        <v>13</v>
      </c>
      <c r="P108" s="28">
        <v>3.07</v>
      </c>
      <c r="Q108" s="98">
        <v>3.45</v>
      </c>
      <c r="R108" s="146" t="s">
        <v>79</v>
      </c>
      <c r="S108" s="40" t="s">
        <v>46</v>
      </c>
      <c r="T108" s="20">
        <v>2.75</v>
      </c>
      <c r="U108" s="345">
        <v>3.09</v>
      </c>
      <c r="V108" s="146" t="s">
        <v>82</v>
      </c>
      <c r="W108" s="223" t="s">
        <v>153</v>
      </c>
      <c r="X108" s="460"/>
      <c r="Y108" s="108">
        <v>3.89</v>
      </c>
    </row>
    <row r="109" spans="1:25" s="10" customFormat="1" ht="15" customHeight="1" x14ac:dyDescent="0.25">
      <c r="A109" s="769">
        <v>104</v>
      </c>
      <c r="B109" s="853" t="s">
        <v>82</v>
      </c>
      <c r="C109" s="853" t="s">
        <v>4</v>
      </c>
      <c r="D109" s="624"/>
      <c r="E109" s="272">
        <v>3.58</v>
      </c>
      <c r="F109" s="506" t="s">
        <v>78</v>
      </c>
      <c r="G109" s="506" t="s">
        <v>63</v>
      </c>
      <c r="H109" s="312">
        <v>3.1</v>
      </c>
      <c r="I109" s="272">
        <v>3.52</v>
      </c>
      <c r="J109" s="146" t="s">
        <v>79</v>
      </c>
      <c r="K109" s="84" t="s">
        <v>101</v>
      </c>
      <c r="L109" s="266">
        <v>3.1363636363636362</v>
      </c>
      <c r="M109" s="272">
        <v>3.86</v>
      </c>
      <c r="N109" s="146" t="s">
        <v>82</v>
      </c>
      <c r="O109" s="51" t="s">
        <v>4</v>
      </c>
      <c r="P109" s="28">
        <v>3.05</v>
      </c>
      <c r="Q109" s="98">
        <v>3.45</v>
      </c>
      <c r="R109" s="146" t="s">
        <v>81</v>
      </c>
      <c r="S109" s="48" t="s">
        <v>134</v>
      </c>
      <c r="T109" s="20">
        <v>2.73</v>
      </c>
      <c r="U109" s="345">
        <v>3.09</v>
      </c>
      <c r="V109" s="146" t="s">
        <v>82</v>
      </c>
      <c r="W109" s="223" t="s">
        <v>154</v>
      </c>
      <c r="X109" s="460"/>
      <c r="Y109" s="108">
        <v>3.89</v>
      </c>
    </row>
    <row r="110" spans="1:25" s="10" customFormat="1" ht="15" customHeight="1" x14ac:dyDescent="0.25">
      <c r="A110" s="769">
        <v>105</v>
      </c>
      <c r="B110" s="853" t="s">
        <v>82</v>
      </c>
      <c r="C110" s="853" t="s">
        <v>3</v>
      </c>
      <c r="D110" s="623"/>
      <c r="E110" s="275">
        <v>3.58</v>
      </c>
      <c r="F110" s="505" t="s">
        <v>79</v>
      </c>
      <c r="G110" s="505" t="s">
        <v>39</v>
      </c>
      <c r="H110" s="308">
        <v>3.03</v>
      </c>
      <c r="I110" s="275">
        <v>3.52</v>
      </c>
      <c r="J110" s="151" t="s">
        <v>79</v>
      </c>
      <c r="K110" s="59" t="s">
        <v>102</v>
      </c>
      <c r="L110" s="266">
        <v>3.1428571428571428</v>
      </c>
      <c r="M110" s="272">
        <v>3.86</v>
      </c>
      <c r="N110" s="146" t="s">
        <v>82</v>
      </c>
      <c r="O110" s="51" t="s">
        <v>8</v>
      </c>
      <c r="P110" s="28">
        <v>3</v>
      </c>
      <c r="Q110" s="98">
        <v>3.45</v>
      </c>
      <c r="R110" s="146" t="s">
        <v>78</v>
      </c>
      <c r="S110" s="53" t="s">
        <v>51</v>
      </c>
      <c r="T110" s="20">
        <v>2.71</v>
      </c>
      <c r="U110" s="345">
        <v>3.09</v>
      </c>
      <c r="V110" s="146" t="s">
        <v>82</v>
      </c>
      <c r="W110" s="51" t="s">
        <v>1</v>
      </c>
      <c r="X110" s="460"/>
      <c r="Y110" s="108">
        <v>3.89</v>
      </c>
    </row>
    <row r="111" spans="1:25" s="10" customFormat="1" ht="15" customHeight="1" x14ac:dyDescent="0.25">
      <c r="A111" s="769">
        <v>106</v>
      </c>
      <c r="B111" s="853" t="s">
        <v>82</v>
      </c>
      <c r="C111" s="853" t="s">
        <v>2</v>
      </c>
      <c r="D111" s="624"/>
      <c r="E111" s="272">
        <v>3.58</v>
      </c>
      <c r="F111" s="506" t="s">
        <v>79</v>
      </c>
      <c r="G111" s="506" t="s">
        <v>101</v>
      </c>
      <c r="H111" s="32">
        <v>3.03</v>
      </c>
      <c r="I111" s="272">
        <v>3.52</v>
      </c>
      <c r="J111" s="146" t="s">
        <v>78</v>
      </c>
      <c r="K111" s="83" t="s">
        <v>52</v>
      </c>
      <c r="L111" s="266">
        <v>3</v>
      </c>
      <c r="M111" s="272">
        <v>3.86</v>
      </c>
      <c r="N111" s="146" t="s">
        <v>83</v>
      </c>
      <c r="O111" s="217" t="s">
        <v>150</v>
      </c>
      <c r="P111" s="28">
        <v>3</v>
      </c>
      <c r="Q111" s="98">
        <v>3.45</v>
      </c>
      <c r="R111" s="146" t="s">
        <v>79</v>
      </c>
      <c r="S111" s="54" t="s">
        <v>59</v>
      </c>
      <c r="T111" s="20">
        <v>2.7</v>
      </c>
      <c r="U111" s="345">
        <v>3.09</v>
      </c>
      <c r="V111" s="146" t="s">
        <v>82</v>
      </c>
      <c r="W111" s="223" t="s">
        <v>155</v>
      </c>
      <c r="X111" s="460"/>
      <c r="Y111" s="108">
        <v>3.89</v>
      </c>
    </row>
    <row r="112" spans="1:25" s="10" customFormat="1" ht="15" customHeight="1" x14ac:dyDescent="0.25">
      <c r="A112" s="769">
        <v>107</v>
      </c>
      <c r="B112" s="853" t="s">
        <v>82</v>
      </c>
      <c r="C112" s="853" t="s">
        <v>154</v>
      </c>
      <c r="D112" s="624"/>
      <c r="E112" s="272">
        <v>3.58</v>
      </c>
      <c r="F112" s="506" t="s">
        <v>80</v>
      </c>
      <c r="G112" s="506" t="s">
        <v>32</v>
      </c>
      <c r="H112" s="316">
        <v>3</v>
      </c>
      <c r="I112" s="272">
        <v>3.52</v>
      </c>
      <c r="J112" s="146" t="s">
        <v>80</v>
      </c>
      <c r="K112" s="87" t="s">
        <v>32</v>
      </c>
      <c r="L112" s="266">
        <v>3</v>
      </c>
      <c r="M112" s="272">
        <v>3.86</v>
      </c>
      <c r="N112" s="146" t="s">
        <v>83</v>
      </c>
      <c r="O112" s="38" t="s">
        <v>122</v>
      </c>
      <c r="P112" s="28">
        <v>3</v>
      </c>
      <c r="Q112" s="98">
        <v>3.45</v>
      </c>
      <c r="R112" s="146" t="s">
        <v>83</v>
      </c>
      <c r="S112" s="38" t="s">
        <v>125</v>
      </c>
      <c r="T112" s="20">
        <v>2.69</v>
      </c>
      <c r="U112" s="345">
        <v>3.09</v>
      </c>
      <c r="V112" s="146" t="s">
        <v>82</v>
      </c>
      <c r="W112" s="223" t="s">
        <v>156</v>
      </c>
      <c r="X112" s="460"/>
      <c r="Y112" s="108">
        <v>3.89</v>
      </c>
    </row>
    <row r="113" spans="1:25" s="10" customFormat="1" ht="15" customHeight="1" x14ac:dyDescent="0.25">
      <c r="A113" s="769">
        <v>108</v>
      </c>
      <c r="B113" s="853" t="s">
        <v>82</v>
      </c>
      <c r="C113" s="853" t="s">
        <v>1</v>
      </c>
      <c r="D113" s="624"/>
      <c r="E113" s="272">
        <v>3.58</v>
      </c>
      <c r="F113" s="506" t="s">
        <v>78</v>
      </c>
      <c r="G113" s="506" t="s">
        <v>47</v>
      </c>
      <c r="H113" s="308">
        <v>3</v>
      </c>
      <c r="I113" s="272">
        <v>3.52</v>
      </c>
      <c r="J113" s="146" t="s">
        <v>83</v>
      </c>
      <c r="K113" s="264" t="s">
        <v>150</v>
      </c>
      <c r="L113" s="266">
        <v>3</v>
      </c>
      <c r="M113" s="272">
        <v>3.86</v>
      </c>
      <c r="N113" s="146" t="s">
        <v>83</v>
      </c>
      <c r="O113" s="217" t="s">
        <v>148</v>
      </c>
      <c r="P113" s="28">
        <v>3</v>
      </c>
      <c r="Q113" s="98">
        <v>3.45</v>
      </c>
      <c r="R113" s="146" t="s">
        <v>79</v>
      </c>
      <c r="S113" s="54" t="s">
        <v>39</v>
      </c>
      <c r="T113" s="20">
        <v>2.67</v>
      </c>
      <c r="U113" s="345">
        <v>3.09</v>
      </c>
      <c r="V113" s="146" t="s">
        <v>82</v>
      </c>
      <c r="W113" s="37" t="s">
        <v>120</v>
      </c>
      <c r="X113" s="460"/>
      <c r="Y113" s="108">
        <v>3.89</v>
      </c>
    </row>
    <row r="114" spans="1:25" s="10" customFormat="1" ht="15" customHeight="1" x14ac:dyDescent="0.25">
      <c r="A114" s="769">
        <v>109</v>
      </c>
      <c r="B114" s="853" t="s">
        <v>82</v>
      </c>
      <c r="C114" s="853" t="s">
        <v>156</v>
      </c>
      <c r="D114" s="624"/>
      <c r="E114" s="272">
        <v>3.58</v>
      </c>
      <c r="F114" s="506" t="s">
        <v>82</v>
      </c>
      <c r="G114" s="506" t="s">
        <v>21</v>
      </c>
      <c r="H114" s="308">
        <v>3</v>
      </c>
      <c r="I114" s="272">
        <v>3.52</v>
      </c>
      <c r="J114" s="146" t="s">
        <v>83</v>
      </c>
      <c r="K114" s="50" t="s">
        <v>122</v>
      </c>
      <c r="L114" s="266">
        <v>3</v>
      </c>
      <c r="M114" s="272">
        <v>3.86</v>
      </c>
      <c r="N114" s="146" t="s">
        <v>80</v>
      </c>
      <c r="O114" s="5" t="s">
        <v>58</v>
      </c>
      <c r="P114" s="28">
        <v>3</v>
      </c>
      <c r="Q114" s="98">
        <v>3.45</v>
      </c>
      <c r="R114" s="146" t="s">
        <v>80</v>
      </c>
      <c r="S114" s="45" t="s">
        <v>108</v>
      </c>
      <c r="T114" s="20">
        <v>2.67</v>
      </c>
      <c r="U114" s="345">
        <v>3.09</v>
      </c>
      <c r="V114" s="146" t="s">
        <v>83</v>
      </c>
      <c r="W114" s="37" t="s">
        <v>121</v>
      </c>
      <c r="X114" s="460"/>
      <c r="Y114" s="108">
        <v>3.89</v>
      </c>
    </row>
    <row r="115" spans="1:25" s="10" customFormat="1" ht="15" customHeight="1" thickBot="1" x14ac:dyDescent="0.3">
      <c r="A115" s="755">
        <v>110</v>
      </c>
      <c r="B115" s="856" t="s">
        <v>82</v>
      </c>
      <c r="C115" s="856" t="s">
        <v>166</v>
      </c>
      <c r="D115" s="625"/>
      <c r="E115" s="274">
        <v>3.58</v>
      </c>
      <c r="F115" s="509" t="s">
        <v>79</v>
      </c>
      <c r="G115" s="509" t="s">
        <v>44</v>
      </c>
      <c r="H115" s="311">
        <v>3</v>
      </c>
      <c r="I115" s="274">
        <v>3.52</v>
      </c>
      <c r="J115" s="147" t="s">
        <v>78</v>
      </c>
      <c r="K115" s="89" t="s">
        <v>54</v>
      </c>
      <c r="L115" s="268">
        <v>3</v>
      </c>
      <c r="M115" s="274">
        <v>3.86</v>
      </c>
      <c r="N115" s="147" t="s">
        <v>79</v>
      </c>
      <c r="O115" s="81" t="s">
        <v>102</v>
      </c>
      <c r="P115" s="68">
        <v>3</v>
      </c>
      <c r="Q115" s="102">
        <v>3.45</v>
      </c>
      <c r="R115" s="147" t="s">
        <v>78</v>
      </c>
      <c r="S115" s="81" t="s">
        <v>62</v>
      </c>
      <c r="T115" s="69">
        <v>2.64</v>
      </c>
      <c r="U115" s="351">
        <v>3.09</v>
      </c>
      <c r="V115" s="147" t="s">
        <v>83</v>
      </c>
      <c r="W115" s="302" t="s">
        <v>148</v>
      </c>
      <c r="X115" s="462"/>
      <c r="Y115" s="115">
        <v>3.89</v>
      </c>
    </row>
    <row r="116" spans="1:25" s="10" customFormat="1" ht="15" customHeight="1" x14ac:dyDescent="0.25">
      <c r="A116" s="757">
        <v>111</v>
      </c>
      <c r="B116" s="855" t="s">
        <v>83</v>
      </c>
      <c r="C116" s="855" t="s">
        <v>121</v>
      </c>
      <c r="D116" s="622"/>
      <c r="E116" s="271">
        <v>3.58</v>
      </c>
      <c r="F116" s="504" t="s">
        <v>79</v>
      </c>
      <c r="G116" s="504" t="s">
        <v>102</v>
      </c>
      <c r="H116" s="310">
        <v>2.92</v>
      </c>
      <c r="I116" s="271">
        <v>3.52</v>
      </c>
      <c r="J116" s="148" t="s">
        <v>80</v>
      </c>
      <c r="K116" s="532" t="s">
        <v>151</v>
      </c>
      <c r="L116" s="265">
        <v>3</v>
      </c>
      <c r="M116" s="271">
        <v>3.86</v>
      </c>
      <c r="N116" s="148" t="s">
        <v>83</v>
      </c>
      <c r="O116" s="494" t="s">
        <v>125</v>
      </c>
      <c r="P116" s="65">
        <v>2.94</v>
      </c>
      <c r="Q116" s="96">
        <v>3.45</v>
      </c>
      <c r="R116" s="148" t="s">
        <v>79</v>
      </c>
      <c r="S116" s="154" t="s">
        <v>101</v>
      </c>
      <c r="T116" s="66">
        <v>2.61</v>
      </c>
      <c r="U116" s="343">
        <v>3.09</v>
      </c>
      <c r="V116" s="148" t="s">
        <v>83</v>
      </c>
      <c r="W116" s="229" t="s">
        <v>71</v>
      </c>
      <c r="X116" s="459"/>
      <c r="Y116" s="106">
        <v>3.89</v>
      </c>
    </row>
    <row r="117" spans="1:25" s="10" customFormat="1" ht="15" customHeight="1" x14ac:dyDescent="0.25">
      <c r="A117" s="769">
        <v>112</v>
      </c>
      <c r="B117" s="853" t="s">
        <v>83</v>
      </c>
      <c r="C117" s="853" t="s">
        <v>148</v>
      </c>
      <c r="D117" s="624"/>
      <c r="E117" s="272">
        <v>3.58</v>
      </c>
      <c r="F117" s="506" t="s">
        <v>82</v>
      </c>
      <c r="G117" s="506" t="s">
        <v>22</v>
      </c>
      <c r="H117" s="308">
        <v>2.88</v>
      </c>
      <c r="I117" s="272">
        <v>3.52</v>
      </c>
      <c r="J117" s="146" t="s">
        <v>80</v>
      </c>
      <c r="K117" s="87" t="s">
        <v>58</v>
      </c>
      <c r="L117" s="266">
        <v>3</v>
      </c>
      <c r="M117" s="272">
        <v>3.86</v>
      </c>
      <c r="N117" s="146" t="s">
        <v>79</v>
      </c>
      <c r="O117" s="54" t="s">
        <v>42</v>
      </c>
      <c r="P117" s="28">
        <v>2.89</v>
      </c>
      <c r="Q117" s="98">
        <v>3.45</v>
      </c>
      <c r="R117" s="146" t="s">
        <v>82</v>
      </c>
      <c r="S117" s="51" t="s">
        <v>13</v>
      </c>
      <c r="T117" s="20">
        <v>2.54</v>
      </c>
      <c r="U117" s="345">
        <v>3.09</v>
      </c>
      <c r="V117" s="146" t="s">
        <v>83</v>
      </c>
      <c r="W117" s="38" t="s">
        <v>122</v>
      </c>
      <c r="X117" s="460"/>
      <c r="Y117" s="108">
        <v>3.89</v>
      </c>
    </row>
    <row r="118" spans="1:25" s="10" customFormat="1" ht="15" customHeight="1" x14ac:dyDescent="0.25">
      <c r="A118" s="769">
        <v>113</v>
      </c>
      <c r="B118" s="853" t="s">
        <v>83</v>
      </c>
      <c r="C118" s="853" t="s">
        <v>123</v>
      </c>
      <c r="D118" s="624"/>
      <c r="E118" s="272">
        <v>3.58</v>
      </c>
      <c r="F118" s="506" t="s">
        <v>83</v>
      </c>
      <c r="G118" s="506" t="s">
        <v>125</v>
      </c>
      <c r="H118" s="308">
        <v>2.87</v>
      </c>
      <c r="I118" s="272">
        <v>3.52</v>
      </c>
      <c r="J118" s="146" t="s">
        <v>81</v>
      </c>
      <c r="K118" s="48" t="s">
        <v>115</v>
      </c>
      <c r="L118" s="266">
        <v>2.75</v>
      </c>
      <c r="M118" s="272">
        <v>3.86</v>
      </c>
      <c r="N118" s="146" t="s">
        <v>82</v>
      </c>
      <c r="O118" s="57" t="s">
        <v>23</v>
      </c>
      <c r="P118" s="28">
        <v>2.89</v>
      </c>
      <c r="Q118" s="98">
        <v>3.45</v>
      </c>
      <c r="R118" s="146" t="s">
        <v>78</v>
      </c>
      <c r="S118" s="42" t="s">
        <v>61</v>
      </c>
      <c r="T118" s="20">
        <v>2.5</v>
      </c>
      <c r="U118" s="345">
        <v>3.09</v>
      </c>
      <c r="V118" s="146" t="s">
        <v>83</v>
      </c>
      <c r="W118" s="217" t="s">
        <v>150</v>
      </c>
      <c r="X118" s="460"/>
      <c r="Y118" s="108">
        <v>3.89</v>
      </c>
    </row>
    <row r="119" spans="1:25" s="10" customFormat="1" ht="15" customHeight="1" x14ac:dyDescent="0.25">
      <c r="A119" s="769">
        <v>114</v>
      </c>
      <c r="B119" s="853" t="s">
        <v>83</v>
      </c>
      <c r="C119" s="853" t="s">
        <v>71</v>
      </c>
      <c r="D119" s="496"/>
      <c r="E119" s="273">
        <v>3.58</v>
      </c>
      <c r="F119" s="628" t="s">
        <v>78</v>
      </c>
      <c r="G119" s="54" t="s">
        <v>62</v>
      </c>
      <c r="H119" s="329"/>
      <c r="I119" s="272">
        <v>3.52</v>
      </c>
      <c r="J119" s="146" t="s">
        <v>83</v>
      </c>
      <c r="K119" s="246" t="s">
        <v>125</v>
      </c>
      <c r="L119" s="266">
        <v>2.7407407407407409</v>
      </c>
      <c r="M119" s="272">
        <v>3.86</v>
      </c>
      <c r="N119" s="146" t="s">
        <v>82</v>
      </c>
      <c r="O119" s="51" t="s">
        <v>6</v>
      </c>
      <c r="P119" s="28">
        <v>2.83</v>
      </c>
      <c r="Q119" s="98">
        <v>3.45</v>
      </c>
      <c r="R119" s="146" t="s">
        <v>79</v>
      </c>
      <c r="S119" s="53" t="s">
        <v>44</v>
      </c>
      <c r="T119" s="20">
        <v>2.5</v>
      </c>
      <c r="U119" s="345">
        <v>3.09</v>
      </c>
      <c r="V119" s="146" t="s">
        <v>83</v>
      </c>
      <c r="W119" s="37" t="s">
        <v>124</v>
      </c>
      <c r="X119" s="460"/>
      <c r="Y119" s="108">
        <v>3.89</v>
      </c>
    </row>
    <row r="120" spans="1:25" s="10" customFormat="1" ht="15" customHeight="1" x14ac:dyDescent="0.25">
      <c r="A120" s="769">
        <v>115</v>
      </c>
      <c r="B120" s="853" t="s">
        <v>83</v>
      </c>
      <c r="C120" s="853" t="s">
        <v>122</v>
      </c>
      <c r="D120" s="624"/>
      <c r="E120" s="272">
        <v>3.58</v>
      </c>
      <c r="F120" s="629" t="s">
        <v>81</v>
      </c>
      <c r="G120" s="48" t="s">
        <v>126</v>
      </c>
      <c r="H120" s="270"/>
      <c r="I120" s="272">
        <v>3.52</v>
      </c>
      <c r="J120" s="146" t="s">
        <v>78</v>
      </c>
      <c r="K120" s="54" t="s">
        <v>62</v>
      </c>
      <c r="L120" s="270"/>
      <c r="M120" s="272">
        <v>3.86</v>
      </c>
      <c r="N120" s="146" t="s">
        <v>80</v>
      </c>
      <c r="O120" s="5" t="s">
        <v>32</v>
      </c>
      <c r="P120" s="27">
        <v>2.83</v>
      </c>
      <c r="Q120" s="98">
        <v>3.45</v>
      </c>
      <c r="R120" s="146" t="s">
        <v>78</v>
      </c>
      <c r="S120" s="53" t="s">
        <v>47</v>
      </c>
      <c r="T120" s="20">
        <v>2.39</v>
      </c>
      <c r="U120" s="345">
        <v>3.09</v>
      </c>
      <c r="V120" s="146" t="s">
        <v>83</v>
      </c>
      <c r="W120" s="38" t="s">
        <v>125</v>
      </c>
      <c r="X120" s="460"/>
      <c r="Y120" s="108">
        <v>3.89</v>
      </c>
    </row>
    <row r="121" spans="1:25" s="10" customFormat="1" ht="15" customHeight="1" x14ac:dyDescent="0.25">
      <c r="A121" s="549">
        <v>116</v>
      </c>
      <c r="B121" s="853" t="s">
        <v>83</v>
      </c>
      <c r="C121" s="853" t="s">
        <v>149</v>
      </c>
      <c r="D121" s="626"/>
      <c r="E121" s="632">
        <v>3.58</v>
      </c>
      <c r="F121" s="658" t="s">
        <v>83</v>
      </c>
      <c r="G121" s="495" t="s">
        <v>148</v>
      </c>
      <c r="H121" s="548"/>
      <c r="I121" s="550">
        <v>3.52</v>
      </c>
      <c r="J121" s="149" t="s">
        <v>81</v>
      </c>
      <c r="K121" s="510" t="s">
        <v>126</v>
      </c>
      <c r="L121" s="548"/>
      <c r="M121" s="550">
        <v>3.86</v>
      </c>
      <c r="N121" s="149" t="s">
        <v>80</v>
      </c>
      <c r="O121" s="551" t="s">
        <v>151</v>
      </c>
      <c r="P121" s="71"/>
      <c r="Q121" s="541">
        <v>3.45</v>
      </c>
      <c r="R121" s="149" t="s">
        <v>81</v>
      </c>
      <c r="S121" s="510" t="s">
        <v>126</v>
      </c>
      <c r="T121" s="72">
        <v>2.38</v>
      </c>
      <c r="U121" s="348">
        <v>3.09</v>
      </c>
      <c r="V121" s="552" t="s">
        <v>83</v>
      </c>
      <c r="W121" s="79" t="s">
        <v>98</v>
      </c>
      <c r="X121" s="461"/>
      <c r="Y121" s="112">
        <v>3.89</v>
      </c>
    </row>
    <row r="122" spans="1:25" s="10" customFormat="1" ht="15" customHeight="1" x14ac:dyDescent="0.25">
      <c r="A122" s="549">
        <v>117</v>
      </c>
      <c r="B122" s="853" t="s">
        <v>83</v>
      </c>
      <c r="C122" s="853" t="s">
        <v>150</v>
      </c>
      <c r="D122" s="661"/>
      <c r="E122" s="662">
        <v>3.58</v>
      </c>
      <c r="F122" s="629" t="s">
        <v>83</v>
      </c>
      <c r="G122" s="217" t="s">
        <v>150</v>
      </c>
      <c r="H122" s="317"/>
      <c r="I122" s="662">
        <v>3.52</v>
      </c>
      <c r="J122" s="146"/>
      <c r="K122" s="48"/>
      <c r="L122" s="548"/>
      <c r="M122" s="550"/>
      <c r="N122" s="149"/>
      <c r="O122" s="220"/>
      <c r="P122" s="27"/>
      <c r="Q122" s="98"/>
      <c r="R122" s="146"/>
      <c r="S122" s="48"/>
      <c r="T122" s="72"/>
      <c r="U122" s="348"/>
      <c r="V122" s="552"/>
      <c r="W122" s="79"/>
      <c r="X122" s="461"/>
      <c r="Y122" s="112"/>
    </row>
    <row r="123" spans="1:25" s="10" customFormat="1" ht="15" customHeight="1" x14ac:dyDescent="0.25">
      <c r="A123" s="549">
        <v>118</v>
      </c>
      <c r="B123" s="853" t="s">
        <v>83</v>
      </c>
      <c r="C123" s="853" t="s">
        <v>124</v>
      </c>
      <c r="D123" s="626"/>
      <c r="E123" s="632">
        <v>3.58</v>
      </c>
      <c r="F123" s="658"/>
      <c r="G123" s="334"/>
      <c r="H123" s="659"/>
      <c r="I123" s="632"/>
      <c r="J123" s="660"/>
      <c r="K123" s="510"/>
      <c r="L123" s="548"/>
      <c r="M123" s="550"/>
      <c r="N123" s="149"/>
      <c r="O123" s="551"/>
      <c r="P123" s="71"/>
      <c r="Q123" s="541"/>
      <c r="R123" s="660"/>
      <c r="S123" s="510"/>
      <c r="T123" s="72"/>
      <c r="U123" s="348"/>
      <c r="V123" s="552"/>
      <c r="W123" s="79"/>
      <c r="X123" s="461"/>
      <c r="Y123" s="112"/>
    </row>
    <row r="124" spans="1:25" s="10" customFormat="1" ht="15" customHeight="1" thickBot="1" x14ac:dyDescent="0.3">
      <c r="A124" s="503">
        <v>119</v>
      </c>
      <c r="B124" s="856" t="s">
        <v>83</v>
      </c>
      <c r="C124" s="856" t="s">
        <v>125</v>
      </c>
      <c r="D124" s="627"/>
      <c r="E124" s="276">
        <v>3.58</v>
      </c>
      <c r="F124" s="630"/>
      <c r="G124" s="302"/>
      <c r="H124" s="248"/>
      <c r="I124" s="276"/>
      <c r="J124" s="147"/>
      <c r="K124" s="511"/>
      <c r="L124" s="248"/>
      <c r="M124" s="351"/>
      <c r="N124" s="147"/>
      <c r="O124" s="555"/>
      <c r="P124" s="178"/>
      <c r="Q124" s="102"/>
      <c r="R124" s="147"/>
      <c r="S124" s="511"/>
      <c r="T124" s="69"/>
      <c r="U124" s="351"/>
      <c r="V124" s="362"/>
      <c r="W124" s="77"/>
      <c r="X124" s="462"/>
      <c r="Y124" s="115"/>
    </row>
    <row r="125" spans="1:25" x14ac:dyDescent="0.25">
      <c r="C125" s="132" t="s">
        <v>127</v>
      </c>
      <c r="D125" s="639">
        <f>AVERAGE(D6:D124)</f>
        <v>3.1874823529411769</v>
      </c>
      <c r="G125" s="132"/>
      <c r="H125" s="501">
        <f>AVERAGE(H6:H124)</f>
        <v>3.5400000000000005</v>
      </c>
      <c r="L125" s="133">
        <f>AVERAGE(L6:L124)</f>
        <v>3.5683775618362894</v>
      </c>
      <c r="P125" s="133">
        <f>AVERAGE(P6:P124)</f>
        <v>3.4428695652173893</v>
      </c>
      <c r="Q125" s="138"/>
      <c r="R125" s="134"/>
      <c r="S125" s="134"/>
      <c r="T125" s="137">
        <f>AVERAGE(T6:T124)</f>
        <v>3.0993965517241371</v>
      </c>
      <c r="U125" s="135"/>
      <c r="V125" s="136"/>
      <c r="W125" s="136"/>
      <c r="X125" s="137">
        <f>AVERAGE(X6:X124)</f>
        <v>3.8703703703703698</v>
      </c>
    </row>
    <row r="128" spans="1:25" x14ac:dyDescent="0.25">
      <c r="V128" s="9"/>
      <c r="W128" s="9"/>
    </row>
    <row r="129" spans="22:23" x14ac:dyDescent="0.25">
      <c r="V129" s="9"/>
      <c r="W129" s="9"/>
    </row>
    <row r="130" spans="22:23" x14ac:dyDescent="0.25">
      <c r="V130" s="9"/>
      <c r="W130" s="9"/>
    </row>
    <row r="131" spans="22:23" x14ac:dyDescent="0.25">
      <c r="V131" s="9"/>
      <c r="W131" s="9"/>
    </row>
    <row r="132" spans="22:23" x14ac:dyDescent="0.25">
      <c r="V132" s="9"/>
      <c r="W132" s="9"/>
    </row>
    <row r="133" spans="22:23" x14ac:dyDescent="0.25">
      <c r="V133" s="9"/>
      <c r="W133" s="9"/>
    </row>
    <row r="134" spans="22:23" x14ac:dyDescent="0.25">
      <c r="V134" s="9"/>
      <c r="W134" s="9"/>
    </row>
    <row r="135" spans="22:23" x14ac:dyDescent="0.25">
      <c r="V135" s="9"/>
      <c r="W135" s="9"/>
    </row>
  </sheetData>
  <sortState ref="B40:C124">
    <sortCondition ref="B127"/>
  </sortState>
  <mergeCells count="8">
    <mergeCell ref="A4:A5"/>
    <mergeCell ref="K2:M2"/>
    <mergeCell ref="R4:U4"/>
    <mergeCell ref="V4:Y4"/>
    <mergeCell ref="N4:Q4"/>
    <mergeCell ref="J4:M4"/>
    <mergeCell ref="F4:I4"/>
    <mergeCell ref="B4:E4"/>
  </mergeCells>
  <conditionalFormatting sqref="X6:X124">
    <cfRule type="containsBlanks" dxfId="152" priority="24" stopIfTrue="1">
      <formula>LEN(TRIM(X6))=0</formula>
    </cfRule>
    <cfRule type="cellIs" dxfId="151" priority="25" stopIfTrue="1" operator="lessThan">
      <formula>3.5</formula>
    </cfRule>
    <cfRule type="cellIs" dxfId="150" priority="26" stopIfTrue="1" operator="between">
      <formula>$X$125</formula>
      <formula>3.5</formula>
    </cfRule>
    <cfRule type="cellIs" dxfId="149" priority="27" stopIfTrue="1" operator="between">
      <formula>4.499</formula>
      <formula>$X$125</formula>
    </cfRule>
    <cfRule type="cellIs" dxfId="148" priority="28" stopIfTrue="1" operator="greaterThanOrEqual">
      <formula>4.5</formula>
    </cfRule>
  </conditionalFormatting>
  <conditionalFormatting sqref="T6:T124">
    <cfRule type="cellIs" dxfId="147" priority="34" stopIfTrue="1" operator="between">
      <formula>3.5</formula>
      <formula>4</formula>
    </cfRule>
    <cfRule type="containsBlanks" dxfId="146" priority="23" stopIfTrue="1">
      <formula>LEN(TRIM(T6))=0</formula>
    </cfRule>
    <cfRule type="cellIs" dxfId="145" priority="33" stopIfTrue="1" operator="lessThan">
      <formula>3.5</formula>
    </cfRule>
    <cfRule type="cellIs" dxfId="144" priority="35" stopIfTrue="1" operator="between">
      <formula>4.499</formula>
      <formula>4</formula>
    </cfRule>
    <cfRule type="cellIs" dxfId="143" priority="36" stopIfTrue="1" operator="greaterThanOrEqual">
      <formula>4.5</formula>
    </cfRule>
  </conditionalFormatting>
  <conditionalFormatting sqref="P6:P124">
    <cfRule type="containsBlanks" dxfId="142" priority="18" stopIfTrue="1">
      <formula>LEN(TRIM(P6))=0</formula>
    </cfRule>
    <cfRule type="cellIs" dxfId="141" priority="19" stopIfTrue="1" operator="between">
      <formula>3.5</formula>
      <formula>4</formula>
    </cfRule>
    <cfRule type="cellIs" dxfId="140" priority="20" stopIfTrue="1" operator="between">
      <formula>4.499</formula>
      <formula>4</formula>
    </cfRule>
    <cfRule type="cellIs" dxfId="139" priority="21" stopIfTrue="1" operator="lessThan">
      <formula>3.5</formula>
    </cfRule>
    <cfRule type="cellIs" dxfId="138" priority="22" stopIfTrue="1" operator="greaterThanOrEqual">
      <formula>4.5</formula>
    </cfRule>
    <cfRule type="cellIs" dxfId="137" priority="1" stopIfTrue="1" operator="equal">
      <formula>4</formula>
    </cfRule>
  </conditionalFormatting>
  <conditionalFormatting sqref="L6:L124">
    <cfRule type="containsBlanks" dxfId="136" priority="13" stopIfTrue="1">
      <formula>LEN(TRIM(L6))=0</formula>
    </cfRule>
    <cfRule type="cellIs" dxfId="135" priority="14" stopIfTrue="1" operator="lessThan">
      <formula>3.5</formula>
    </cfRule>
    <cfRule type="cellIs" dxfId="134" priority="15" stopIfTrue="1" operator="between">
      <formula>3.5</formula>
      <formula>$L$125</formula>
    </cfRule>
    <cfRule type="cellIs" dxfId="133" priority="16" stopIfTrue="1" operator="between">
      <formula>4.499</formula>
      <formula>$L$125</formula>
    </cfRule>
    <cfRule type="cellIs" dxfId="132" priority="17" stopIfTrue="1" operator="greaterThanOrEqual">
      <formula>4.5</formula>
    </cfRule>
  </conditionalFormatting>
  <conditionalFormatting sqref="H6:H124">
    <cfRule type="containsBlanks" dxfId="131" priority="7" stopIfTrue="1">
      <formula>LEN(TRIM(H6))=0</formula>
    </cfRule>
    <cfRule type="cellIs" dxfId="130" priority="8" stopIfTrue="1" operator="equal">
      <formula>$H$125</formula>
    </cfRule>
    <cfRule type="cellIs" dxfId="129" priority="9" stopIfTrue="1" operator="between">
      <formula>3.5</formula>
      <formula>$H$125</formula>
    </cfRule>
    <cfRule type="cellIs" dxfId="128" priority="10" stopIfTrue="1" operator="lessThan">
      <formula>3.5</formula>
    </cfRule>
    <cfRule type="cellIs" dxfId="127" priority="11" stopIfTrue="1" operator="between">
      <formula>4.499</formula>
      <formula>$H$125</formula>
    </cfRule>
    <cfRule type="cellIs" dxfId="126" priority="12" stopIfTrue="1" operator="greaterThanOrEqual">
      <formula>4.5</formula>
    </cfRule>
  </conditionalFormatting>
  <conditionalFormatting sqref="D6:D39">
    <cfRule type="cellIs" dxfId="125" priority="3" operator="lessThan">
      <formula>3.5</formula>
    </cfRule>
    <cfRule type="cellIs" dxfId="121" priority="4" operator="between">
      <formula>3.5</formula>
      <formula>4</formula>
    </cfRule>
    <cfRule type="cellIs" dxfId="122" priority="5" operator="between">
      <formula>4.5</formula>
      <formula>4</formula>
    </cfRule>
  </conditionalFormatting>
  <conditionalFormatting sqref="D6:D39">
    <cfRule type="cellIs" dxfId="124" priority="6" operator="greaterThanOrEqual">
      <formula>4.5</formula>
    </cfRule>
  </conditionalFormatting>
  <conditionalFormatting sqref="T6:T121">
    <cfRule type="cellIs" dxfId="123" priority="2" stopIfTrue="1" operator="equal">
      <formula>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6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5" x14ac:dyDescent="0.25"/>
  <cols>
    <col min="1" max="1" width="5.28515625" style="9" customWidth="1"/>
    <col min="2" max="2" width="18.5703125" style="9" customWidth="1"/>
    <col min="3" max="3" width="31.7109375" style="9" customWidth="1"/>
    <col min="4" max="18" width="7.7109375" style="9" customWidth="1"/>
    <col min="19" max="19" width="7.7109375" style="11" customWidth="1"/>
    <col min="20" max="27" width="7.7109375" style="9" customWidth="1"/>
    <col min="28" max="28" width="9.140625" style="9"/>
    <col min="29" max="29" width="7.7109375" style="9" customWidth="1"/>
    <col min="30" max="16384" width="9.140625" style="9"/>
  </cols>
  <sheetData>
    <row r="1" spans="1:31" x14ac:dyDescent="0.25">
      <c r="AD1" s="219"/>
      <c r="AE1" s="18" t="s">
        <v>86</v>
      </c>
    </row>
    <row r="2" spans="1:31" ht="15.75" x14ac:dyDescent="0.25">
      <c r="C2" s="182" t="s">
        <v>76</v>
      </c>
      <c r="D2" s="587"/>
      <c r="E2" s="587"/>
      <c r="F2" s="587"/>
      <c r="G2" s="490"/>
      <c r="H2" s="490"/>
      <c r="I2" s="490"/>
      <c r="J2" s="189"/>
      <c r="K2" s="189"/>
      <c r="L2" s="189"/>
      <c r="M2" s="189"/>
      <c r="N2" s="189"/>
      <c r="AD2" s="218"/>
      <c r="AE2" s="18" t="s">
        <v>87</v>
      </c>
    </row>
    <row r="3" spans="1:31" ht="15.75" thickBot="1" x14ac:dyDescent="0.3">
      <c r="AD3" s="458"/>
      <c r="AE3" s="18" t="s">
        <v>88</v>
      </c>
    </row>
    <row r="4" spans="1:31" ht="15.75" customHeight="1" thickBot="1" x14ac:dyDescent="0.3">
      <c r="A4" s="803" t="s">
        <v>66</v>
      </c>
      <c r="B4" s="822" t="s">
        <v>67</v>
      </c>
      <c r="C4" s="824" t="s">
        <v>57</v>
      </c>
      <c r="D4" s="826">
        <v>2020</v>
      </c>
      <c r="E4" s="827"/>
      <c r="F4" s="828"/>
      <c r="G4" s="826">
        <v>2019</v>
      </c>
      <c r="H4" s="827"/>
      <c r="I4" s="828"/>
      <c r="J4" s="826">
        <v>2018</v>
      </c>
      <c r="K4" s="827"/>
      <c r="L4" s="828"/>
      <c r="M4" s="826">
        <v>2017</v>
      </c>
      <c r="N4" s="827"/>
      <c r="O4" s="828"/>
      <c r="P4" s="826">
        <v>2016</v>
      </c>
      <c r="Q4" s="827"/>
      <c r="R4" s="828"/>
      <c r="S4" s="829">
        <v>2015</v>
      </c>
      <c r="T4" s="830"/>
      <c r="U4" s="831"/>
      <c r="V4" s="826" t="s">
        <v>90</v>
      </c>
      <c r="W4" s="827"/>
      <c r="X4" s="827"/>
      <c r="Y4" s="827"/>
      <c r="Z4" s="827"/>
      <c r="AA4" s="828"/>
      <c r="AB4" s="820" t="s">
        <v>91</v>
      </c>
      <c r="AD4" s="19"/>
      <c r="AE4" s="18" t="s">
        <v>89</v>
      </c>
    </row>
    <row r="5" spans="1:31" ht="37.5" customHeight="1" thickBot="1" x14ac:dyDescent="0.3">
      <c r="A5" s="804"/>
      <c r="B5" s="823"/>
      <c r="C5" s="825"/>
      <c r="D5" s="280" t="s">
        <v>84</v>
      </c>
      <c r="E5" s="281" t="s">
        <v>92</v>
      </c>
      <c r="F5" s="282" t="s">
        <v>93</v>
      </c>
      <c r="G5" s="280" t="s">
        <v>84</v>
      </c>
      <c r="H5" s="281" t="s">
        <v>92</v>
      </c>
      <c r="I5" s="282" t="s">
        <v>93</v>
      </c>
      <c r="J5" s="280" t="s">
        <v>84</v>
      </c>
      <c r="K5" s="281" t="s">
        <v>92</v>
      </c>
      <c r="L5" s="282" t="s">
        <v>93</v>
      </c>
      <c r="M5" s="277" t="s">
        <v>84</v>
      </c>
      <c r="N5" s="278" t="s">
        <v>92</v>
      </c>
      <c r="O5" s="279" t="s">
        <v>93</v>
      </c>
      <c r="P5" s="277" t="s">
        <v>84</v>
      </c>
      <c r="Q5" s="278" t="s">
        <v>92</v>
      </c>
      <c r="R5" s="279" t="s">
        <v>93</v>
      </c>
      <c r="S5" s="277" t="s">
        <v>84</v>
      </c>
      <c r="T5" s="278" t="s">
        <v>92</v>
      </c>
      <c r="U5" s="279" t="s">
        <v>93</v>
      </c>
      <c r="V5" s="298">
        <v>2020</v>
      </c>
      <c r="W5" s="517">
        <v>2019</v>
      </c>
      <c r="X5" s="517">
        <v>2018</v>
      </c>
      <c r="Y5" s="297">
        <v>2017</v>
      </c>
      <c r="Z5" s="183">
        <v>2016</v>
      </c>
      <c r="AA5" s="140">
        <v>2015</v>
      </c>
      <c r="AB5" s="821"/>
    </row>
    <row r="6" spans="1:31" s="10" customFormat="1" ht="15" customHeight="1" x14ac:dyDescent="0.25">
      <c r="A6" s="13">
        <v>1</v>
      </c>
      <c r="B6" s="21" t="s">
        <v>80</v>
      </c>
      <c r="C6" s="44" t="s">
        <v>142</v>
      </c>
      <c r="D6" s="95"/>
      <c r="E6" s="313"/>
      <c r="F6" s="284">
        <v>3.58</v>
      </c>
      <c r="G6" s="95">
        <v>10</v>
      </c>
      <c r="H6" s="313">
        <v>4.2</v>
      </c>
      <c r="I6" s="284">
        <v>3.52</v>
      </c>
      <c r="J6" s="95">
        <v>8</v>
      </c>
      <c r="K6" s="313">
        <v>3.875</v>
      </c>
      <c r="L6" s="284">
        <v>3.86</v>
      </c>
      <c r="M6" s="95">
        <v>15</v>
      </c>
      <c r="N6" s="65">
        <v>3.67</v>
      </c>
      <c r="O6" s="96">
        <v>3.45</v>
      </c>
      <c r="P6" s="342">
        <v>18</v>
      </c>
      <c r="Q6" s="66">
        <v>3.83</v>
      </c>
      <c r="R6" s="343">
        <v>3.09</v>
      </c>
      <c r="S6" s="105">
        <v>9</v>
      </c>
      <c r="T6" s="459">
        <v>4.0999999999999996</v>
      </c>
      <c r="U6" s="106">
        <v>3.89</v>
      </c>
      <c r="V6" s="650">
        <v>35</v>
      </c>
      <c r="W6" s="518">
        <v>5</v>
      </c>
      <c r="X6" s="518">
        <v>21</v>
      </c>
      <c r="Y6" s="772">
        <v>29</v>
      </c>
      <c r="Z6" s="67">
        <v>2</v>
      </c>
      <c r="AA6" s="127">
        <v>4</v>
      </c>
      <c r="AB6" s="122">
        <f>SUM(V6:AA6)</f>
        <v>96</v>
      </c>
    </row>
    <row r="7" spans="1:31" s="10" customFormat="1" ht="15" customHeight="1" x14ac:dyDescent="0.25">
      <c r="A7" s="33">
        <v>2</v>
      </c>
      <c r="B7" s="22" t="s">
        <v>81</v>
      </c>
      <c r="C7" s="63" t="s">
        <v>110</v>
      </c>
      <c r="D7" s="103">
        <v>66</v>
      </c>
      <c r="E7" s="308">
        <v>3.3484000000000003</v>
      </c>
      <c r="F7" s="286">
        <v>3.58</v>
      </c>
      <c r="G7" s="103">
        <v>12</v>
      </c>
      <c r="H7" s="308">
        <v>3.75</v>
      </c>
      <c r="I7" s="286">
        <v>3.52</v>
      </c>
      <c r="J7" s="103">
        <v>12</v>
      </c>
      <c r="K7" s="32">
        <v>3.9166666666666665</v>
      </c>
      <c r="L7" s="286">
        <v>3.86</v>
      </c>
      <c r="M7" s="97">
        <v>12</v>
      </c>
      <c r="N7" s="28">
        <v>3.83</v>
      </c>
      <c r="O7" s="98">
        <v>3.45</v>
      </c>
      <c r="P7" s="346">
        <v>20</v>
      </c>
      <c r="Q7" s="20">
        <v>3.65</v>
      </c>
      <c r="R7" s="345">
        <v>3.09</v>
      </c>
      <c r="S7" s="107"/>
      <c r="T7" s="460"/>
      <c r="U7" s="108">
        <v>3.89</v>
      </c>
      <c r="V7" s="651">
        <v>11</v>
      </c>
      <c r="W7" s="519">
        <v>27</v>
      </c>
      <c r="X7" s="519">
        <v>17</v>
      </c>
      <c r="Y7" s="775">
        <v>14</v>
      </c>
      <c r="Z7" s="64">
        <v>6</v>
      </c>
      <c r="AA7" s="128">
        <v>28</v>
      </c>
      <c r="AB7" s="123">
        <f>SUM(V7:AA7)</f>
        <v>103</v>
      </c>
    </row>
    <row r="8" spans="1:31" s="10" customFormat="1" ht="15" customHeight="1" x14ac:dyDescent="0.25">
      <c r="A8" s="33">
        <v>3</v>
      </c>
      <c r="B8" s="22" t="s">
        <v>82</v>
      </c>
      <c r="C8" s="56" t="s">
        <v>18</v>
      </c>
      <c r="D8" s="97"/>
      <c r="E8" s="308"/>
      <c r="F8" s="294">
        <v>3.58</v>
      </c>
      <c r="G8" s="97">
        <v>12</v>
      </c>
      <c r="H8" s="308">
        <v>3.92</v>
      </c>
      <c r="I8" s="294">
        <v>3.52</v>
      </c>
      <c r="J8" s="97">
        <v>15</v>
      </c>
      <c r="K8" s="308">
        <v>4.0666666666666664</v>
      </c>
      <c r="L8" s="294">
        <v>3.86</v>
      </c>
      <c r="M8" s="97">
        <v>13</v>
      </c>
      <c r="N8" s="28">
        <v>3.69</v>
      </c>
      <c r="O8" s="98">
        <v>3.45</v>
      </c>
      <c r="P8" s="344">
        <v>11</v>
      </c>
      <c r="Q8" s="20">
        <v>3.55</v>
      </c>
      <c r="R8" s="345">
        <v>3.09</v>
      </c>
      <c r="S8" s="109"/>
      <c r="T8" s="460"/>
      <c r="U8" s="108">
        <v>3.89</v>
      </c>
      <c r="V8" s="651">
        <v>35</v>
      </c>
      <c r="W8" s="519">
        <v>11</v>
      </c>
      <c r="X8" s="519">
        <v>5</v>
      </c>
      <c r="Y8" s="775">
        <v>26</v>
      </c>
      <c r="Z8" s="64">
        <v>11</v>
      </c>
      <c r="AA8" s="128">
        <v>28</v>
      </c>
      <c r="AB8" s="123">
        <f>SUM(V8:AA8)</f>
        <v>116</v>
      </c>
    </row>
    <row r="9" spans="1:31" s="10" customFormat="1" ht="15" customHeight="1" x14ac:dyDescent="0.25">
      <c r="A9" s="33">
        <v>4</v>
      </c>
      <c r="B9" s="22" t="s">
        <v>83</v>
      </c>
      <c r="C9" s="233" t="s">
        <v>149</v>
      </c>
      <c r="D9" s="97"/>
      <c r="E9" s="847"/>
      <c r="F9" s="512">
        <v>3.58</v>
      </c>
      <c r="G9" s="97">
        <v>14</v>
      </c>
      <c r="H9" s="847">
        <v>3.79</v>
      </c>
      <c r="I9" s="512">
        <v>3.52</v>
      </c>
      <c r="J9" s="97">
        <v>22</v>
      </c>
      <c r="K9" s="308">
        <v>3.9545454545454546</v>
      </c>
      <c r="L9" s="285">
        <v>3.86</v>
      </c>
      <c r="M9" s="97">
        <v>14</v>
      </c>
      <c r="N9" s="28">
        <v>3.79</v>
      </c>
      <c r="O9" s="98">
        <v>3.45</v>
      </c>
      <c r="P9" s="344">
        <v>22</v>
      </c>
      <c r="Q9" s="20">
        <v>3.64</v>
      </c>
      <c r="R9" s="345">
        <v>3.09</v>
      </c>
      <c r="S9" s="110">
        <v>8</v>
      </c>
      <c r="T9" s="460">
        <v>3.8</v>
      </c>
      <c r="U9" s="108">
        <v>3.89</v>
      </c>
      <c r="V9" s="651">
        <v>35</v>
      </c>
      <c r="W9" s="519">
        <v>24</v>
      </c>
      <c r="X9" s="519">
        <v>13</v>
      </c>
      <c r="Y9" s="775">
        <v>18</v>
      </c>
      <c r="Z9" s="64">
        <v>8</v>
      </c>
      <c r="AA9" s="128">
        <v>18</v>
      </c>
      <c r="AB9" s="123">
        <f>SUM(V9:AA9)</f>
        <v>116</v>
      </c>
    </row>
    <row r="10" spans="1:31" s="10" customFormat="1" ht="15" customHeight="1" x14ac:dyDescent="0.25">
      <c r="A10" s="33">
        <v>5</v>
      </c>
      <c r="B10" s="22" t="s">
        <v>80</v>
      </c>
      <c r="C10" s="760" t="s">
        <v>104</v>
      </c>
      <c r="D10" s="97"/>
      <c r="E10" s="316"/>
      <c r="F10" s="773">
        <v>3.58</v>
      </c>
      <c r="G10" s="97">
        <v>27</v>
      </c>
      <c r="H10" s="316">
        <v>3.89</v>
      </c>
      <c r="I10" s="773">
        <v>3.52</v>
      </c>
      <c r="J10" s="97">
        <v>39</v>
      </c>
      <c r="K10" s="888">
        <v>3.8717948717948718</v>
      </c>
      <c r="L10" s="778">
        <v>3.86</v>
      </c>
      <c r="M10" s="97">
        <v>42</v>
      </c>
      <c r="N10" s="28">
        <v>3.76</v>
      </c>
      <c r="O10" s="98">
        <v>3.45</v>
      </c>
      <c r="P10" s="344">
        <v>55</v>
      </c>
      <c r="Q10" s="20">
        <v>3.33</v>
      </c>
      <c r="R10" s="345">
        <v>3.09</v>
      </c>
      <c r="S10" s="107">
        <v>11</v>
      </c>
      <c r="T10" s="460">
        <v>4</v>
      </c>
      <c r="U10" s="108">
        <v>3.89</v>
      </c>
      <c r="V10" s="651">
        <v>35</v>
      </c>
      <c r="W10" s="519">
        <v>12</v>
      </c>
      <c r="X10" s="519">
        <v>22</v>
      </c>
      <c r="Y10" s="775">
        <v>19</v>
      </c>
      <c r="Z10" s="64">
        <v>26</v>
      </c>
      <c r="AA10" s="128">
        <v>5</v>
      </c>
      <c r="AB10" s="123">
        <f>SUM(V10:AA10)</f>
        <v>119</v>
      </c>
    </row>
    <row r="11" spans="1:31" s="10" customFormat="1" ht="15" customHeight="1" x14ac:dyDescent="0.25">
      <c r="A11" s="33">
        <v>6</v>
      </c>
      <c r="B11" s="22" t="s">
        <v>79</v>
      </c>
      <c r="C11" s="43" t="s">
        <v>69</v>
      </c>
      <c r="D11" s="103"/>
      <c r="E11" s="308"/>
      <c r="F11" s="778">
        <v>3.58</v>
      </c>
      <c r="G11" s="103">
        <v>16</v>
      </c>
      <c r="H11" s="308">
        <v>3.88</v>
      </c>
      <c r="I11" s="778">
        <v>3.52</v>
      </c>
      <c r="J11" s="103">
        <v>22</v>
      </c>
      <c r="K11" s="308">
        <v>3.7272727272727271</v>
      </c>
      <c r="L11" s="778">
        <v>3.86</v>
      </c>
      <c r="M11" s="97">
        <v>17</v>
      </c>
      <c r="N11" s="28">
        <v>3.88</v>
      </c>
      <c r="O11" s="98">
        <v>3.45</v>
      </c>
      <c r="P11" s="344">
        <v>26</v>
      </c>
      <c r="Q11" s="20">
        <v>3.38</v>
      </c>
      <c r="R11" s="345">
        <v>3.09</v>
      </c>
      <c r="S11" s="109">
        <v>5</v>
      </c>
      <c r="T11" s="460">
        <v>4.2</v>
      </c>
      <c r="U11" s="108">
        <v>3.89</v>
      </c>
      <c r="V11" s="651">
        <v>35</v>
      </c>
      <c r="W11" s="519">
        <v>14</v>
      </c>
      <c r="X11" s="519">
        <v>39</v>
      </c>
      <c r="Y11" s="775">
        <v>11</v>
      </c>
      <c r="Z11" s="64">
        <v>19</v>
      </c>
      <c r="AA11" s="128">
        <v>3</v>
      </c>
      <c r="AB11" s="123">
        <f>SUM(V11:AA11)</f>
        <v>121</v>
      </c>
    </row>
    <row r="12" spans="1:31" s="10" customFormat="1" ht="15" customHeight="1" x14ac:dyDescent="0.25">
      <c r="A12" s="33">
        <v>7</v>
      </c>
      <c r="B12" s="22" t="s">
        <v>80</v>
      </c>
      <c r="C12" s="43" t="s">
        <v>169</v>
      </c>
      <c r="D12" s="97"/>
      <c r="E12" s="316"/>
      <c r="F12" s="778">
        <v>3.58</v>
      </c>
      <c r="G12" s="97">
        <v>9</v>
      </c>
      <c r="H12" s="316">
        <v>4</v>
      </c>
      <c r="I12" s="778">
        <v>3.52</v>
      </c>
      <c r="J12" s="97">
        <v>8</v>
      </c>
      <c r="K12" s="316">
        <v>3.625</v>
      </c>
      <c r="L12" s="778">
        <v>3.86</v>
      </c>
      <c r="M12" s="97">
        <v>4</v>
      </c>
      <c r="N12" s="28">
        <v>4.25</v>
      </c>
      <c r="O12" s="98">
        <v>3.45</v>
      </c>
      <c r="P12" s="344">
        <v>6</v>
      </c>
      <c r="Q12" s="20">
        <v>3.67</v>
      </c>
      <c r="R12" s="345">
        <v>3.09</v>
      </c>
      <c r="S12" s="107">
        <v>5</v>
      </c>
      <c r="T12" s="460">
        <v>3.6</v>
      </c>
      <c r="U12" s="108">
        <v>3.89</v>
      </c>
      <c r="V12" s="651">
        <v>35</v>
      </c>
      <c r="W12" s="519">
        <v>7</v>
      </c>
      <c r="X12" s="519">
        <v>52</v>
      </c>
      <c r="Y12" s="775">
        <v>1</v>
      </c>
      <c r="Z12" s="64">
        <v>5</v>
      </c>
      <c r="AA12" s="128">
        <v>22</v>
      </c>
      <c r="AB12" s="123">
        <f>SUM(V12:AA12)</f>
        <v>122</v>
      </c>
    </row>
    <row r="13" spans="1:31" s="10" customFormat="1" ht="15" customHeight="1" x14ac:dyDescent="0.25">
      <c r="A13" s="33">
        <v>8</v>
      </c>
      <c r="B13" s="22" t="s">
        <v>83</v>
      </c>
      <c r="C13" s="62" t="s">
        <v>121</v>
      </c>
      <c r="D13" s="97"/>
      <c r="E13" s="12"/>
      <c r="F13" s="285">
        <v>3.58</v>
      </c>
      <c r="G13" s="97">
        <v>5</v>
      </c>
      <c r="H13" s="12">
        <v>4</v>
      </c>
      <c r="I13" s="285">
        <v>3.52</v>
      </c>
      <c r="J13" s="97">
        <v>3</v>
      </c>
      <c r="K13" s="12">
        <v>3.6666666666666665</v>
      </c>
      <c r="L13" s="285">
        <v>3.86</v>
      </c>
      <c r="M13" s="97">
        <v>10</v>
      </c>
      <c r="N13" s="30">
        <v>4.0999999999999996</v>
      </c>
      <c r="O13" s="98">
        <v>3.45</v>
      </c>
      <c r="P13" s="344">
        <v>2</v>
      </c>
      <c r="Q13" s="20">
        <v>4</v>
      </c>
      <c r="R13" s="345">
        <v>3.09</v>
      </c>
      <c r="S13" s="107"/>
      <c r="T13" s="460"/>
      <c r="U13" s="108">
        <v>3.89</v>
      </c>
      <c r="V13" s="651">
        <v>35</v>
      </c>
      <c r="W13" s="519">
        <v>8</v>
      </c>
      <c r="X13" s="519">
        <v>48</v>
      </c>
      <c r="Y13" s="775">
        <v>2</v>
      </c>
      <c r="Z13" s="64">
        <v>1</v>
      </c>
      <c r="AA13" s="128">
        <v>28</v>
      </c>
      <c r="AB13" s="123">
        <f>SUM(V13:AA13)</f>
        <v>122</v>
      </c>
    </row>
    <row r="14" spans="1:31" s="10" customFormat="1" ht="15" customHeight="1" x14ac:dyDescent="0.25">
      <c r="A14" s="33">
        <v>9</v>
      </c>
      <c r="B14" s="181" t="s">
        <v>77</v>
      </c>
      <c r="C14" s="43" t="s">
        <v>94</v>
      </c>
      <c r="D14" s="339">
        <v>65</v>
      </c>
      <c r="E14" s="876">
        <v>3.0156999999999998</v>
      </c>
      <c r="F14" s="778">
        <v>3.58</v>
      </c>
      <c r="G14" s="339">
        <v>24</v>
      </c>
      <c r="H14" s="527">
        <v>3.83</v>
      </c>
      <c r="I14" s="778">
        <v>3.52</v>
      </c>
      <c r="J14" s="339">
        <v>26</v>
      </c>
      <c r="K14" s="215">
        <v>4.0769230769230766</v>
      </c>
      <c r="L14" s="523">
        <v>3.86</v>
      </c>
      <c r="M14" s="97">
        <v>24</v>
      </c>
      <c r="N14" s="28">
        <v>3.96</v>
      </c>
      <c r="O14" s="98">
        <v>3.45</v>
      </c>
      <c r="P14" s="344">
        <v>15</v>
      </c>
      <c r="Q14" s="20">
        <v>3.2</v>
      </c>
      <c r="R14" s="345">
        <v>3.09</v>
      </c>
      <c r="S14" s="107"/>
      <c r="T14" s="460"/>
      <c r="U14" s="108">
        <v>3.89</v>
      </c>
      <c r="V14" s="651">
        <v>24</v>
      </c>
      <c r="W14" s="519">
        <v>20</v>
      </c>
      <c r="X14" s="519">
        <v>4</v>
      </c>
      <c r="Y14" s="250">
        <v>9</v>
      </c>
      <c r="Z14" s="64">
        <v>41</v>
      </c>
      <c r="AA14" s="128">
        <v>28</v>
      </c>
      <c r="AB14" s="123">
        <f>SUM(V14:AA14)</f>
        <v>126</v>
      </c>
    </row>
    <row r="15" spans="1:31" s="10" customFormat="1" ht="15" customHeight="1" thickBot="1" x14ac:dyDescent="0.3">
      <c r="A15" s="35">
        <v>10</v>
      </c>
      <c r="B15" s="25" t="s">
        <v>82</v>
      </c>
      <c r="C15" s="842" t="s">
        <v>11</v>
      </c>
      <c r="D15" s="139"/>
      <c r="E15" s="311"/>
      <c r="F15" s="849">
        <v>3.58</v>
      </c>
      <c r="G15" s="139">
        <v>18</v>
      </c>
      <c r="H15" s="311">
        <v>3.89</v>
      </c>
      <c r="I15" s="849">
        <v>3.52</v>
      </c>
      <c r="J15" s="139">
        <v>16</v>
      </c>
      <c r="K15" s="526">
        <v>4</v>
      </c>
      <c r="L15" s="287">
        <v>3.86</v>
      </c>
      <c r="M15" s="99">
        <v>20</v>
      </c>
      <c r="N15" s="71">
        <v>3.5</v>
      </c>
      <c r="O15" s="100">
        <v>3.45</v>
      </c>
      <c r="P15" s="347">
        <v>20</v>
      </c>
      <c r="Q15" s="72">
        <v>3.65</v>
      </c>
      <c r="R15" s="348">
        <v>3.09</v>
      </c>
      <c r="S15" s="111"/>
      <c r="T15" s="461"/>
      <c r="U15" s="112">
        <v>3.89</v>
      </c>
      <c r="V15" s="652">
        <v>35</v>
      </c>
      <c r="W15" s="520">
        <v>13</v>
      </c>
      <c r="X15" s="520">
        <v>7</v>
      </c>
      <c r="Y15" s="779">
        <v>39</v>
      </c>
      <c r="Z15" s="73">
        <v>7</v>
      </c>
      <c r="AA15" s="129">
        <v>28</v>
      </c>
      <c r="AB15" s="124">
        <f>SUM(V15:AA15)</f>
        <v>129</v>
      </c>
    </row>
    <row r="16" spans="1:31" s="10" customFormat="1" ht="15" customHeight="1" x14ac:dyDescent="0.25">
      <c r="A16" s="13">
        <v>11</v>
      </c>
      <c r="B16" s="21" t="s">
        <v>78</v>
      </c>
      <c r="C16" s="43" t="s">
        <v>48</v>
      </c>
      <c r="D16" s="103"/>
      <c r="E16" s="32"/>
      <c r="F16" s="778">
        <v>3.58</v>
      </c>
      <c r="G16" s="103">
        <v>23</v>
      </c>
      <c r="H16" s="32">
        <v>3.87</v>
      </c>
      <c r="I16" s="778">
        <v>3.52</v>
      </c>
      <c r="J16" s="103">
        <v>28</v>
      </c>
      <c r="K16" s="32">
        <v>3.8571428571428572</v>
      </c>
      <c r="L16" s="284">
        <v>3.86</v>
      </c>
      <c r="M16" s="95">
        <v>38</v>
      </c>
      <c r="N16" s="65">
        <v>3.63</v>
      </c>
      <c r="O16" s="96">
        <v>3.45</v>
      </c>
      <c r="P16" s="644">
        <v>31</v>
      </c>
      <c r="Q16" s="66">
        <v>3.26</v>
      </c>
      <c r="R16" s="343">
        <v>3.09</v>
      </c>
      <c r="S16" s="113">
        <v>1</v>
      </c>
      <c r="T16" s="459">
        <v>5</v>
      </c>
      <c r="U16" s="106">
        <v>3.89</v>
      </c>
      <c r="V16" s="650">
        <v>35</v>
      </c>
      <c r="W16" s="518">
        <v>16</v>
      </c>
      <c r="X16" s="518">
        <v>23</v>
      </c>
      <c r="Y16" s="772">
        <v>30</v>
      </c>
      <c r="Z16" s="67">
        <v>32</v>
      </c>
      <c r="AA16" s="127">
        <v>1</v>
      </c>
      <c r="AB16" s="122">
        <f>SUM(V16:AA16)</f>
        <v>137</v>
      </c>
    </row>
    <row r="17" spans="1:28" s="10" customFormat="1" ht="15" customHeight="1" x14ac:dyDescent="0.25">
      <c r="A17" s="33">
        <v>12</v>
      </c>
      <c r="B17" s="22" t="s">
        <v>80</v>
      </c>
      <c r="C17" s="258" t="s">
        <v>31</v>
      </c>
      <c r="D17" s="97"/>
      <c r="E17" s="316"/>
      <c r="F17" s="513">
        <v>3.58</v>
      </c>
      <c r="G17" s="97">
        <v>8</v>
      </c>
      <c r="H17" s="316">
        <v>3.88</v>
      </c>
      <c r="I17" s="513">
        <v>3.52</v>
      </c>
      <c r="J17" s="97">
        <v>3</v>
      </c>
      <c r="K17" s="316">
        <v>4.333333333333333</v>
      </c>
      <c r="L17" s="291">
        <v>3.86</v>
      </c>
      <c r="M17" s="97">
        <v>6</v>
      </c>
      <c r="N17" s="28">
        <v>3.5</v>
      </c>
      <c r="O17" s="98">
        <v>3.45</v>
      </c>
      <c r="P17" s="344">
        <v>12</v>
      </c>
      <c r="Q17" s="20">
        <v>3.25</v>
      </c>
      <c r="R17" s="345">
        <v>3.09</v>
      </c>
      <c r="S17" s="107">
        <v>2</v>
      </c>
      <c r="T17" s="460">
        <v>4</v>
      </c>
      <c r="U17" s="108">
        <v>3.89</v>
      </c>
      <c r="V17" s="651">
        <v>35</v>
      </c>
      <c r="W17" s="519">
        <v>15</v>
      </c>
      <c r="X17" s="519">
        <v>2</v>
      </c>
      <c r="Y17" s="775">
        <v>44</v>
      </c>
      <c r="Z17" s="64">
        <v>34</v>
      </c>
      <c r="AA17" s="128">
        <v>10</v>
      </c>
      <c r="AB17" s="123">
        <f>SUM(V17:AA17)</f>
        <v>140</v>
      </c>
    </row>
    <row r="18" spans="1:28" s="10" customFormat="1" ht="15" customHeight="1" x14ac:dyDescent="0.25">
      <c r="A18" s="33">
        <v>13</v>
      </c>
      <c r="B18" s="22" t="s">
        <v>81</v>
      </c>
      <c r="C18" s="62" t="s">
        <v>112</v>
      </c>
      <c r="D18" s="97"/>
      <c r="E18" s="308"/>
      <c r="F18" s="285">
        <v>3.58</v>
      </c>
      <c r="G18" s="97">
        <v>11</v>
      </c>
      <c r="H18" s="308">
        <v>4.09</v>
      </c>
      <c r="I18" s="285">
        <v>3.52</v>
      </c>
      <c r="J18" s="97">
        <v>17</v>
      </c>
      <c r="K18" s="308">
        <v>3.9411764705882355</v>
      </c>
      <c r="L18" s="288">
        <v>3.86</v>
      </c>
      <c r="M18" s="97">
        <v>14</v>
      </c>
      <c r="N18" s="28">
        <v>3.71</v>
      </c>
      <c r="O18" s="98">
        <v>3.45</v>
      </c>
      <c r="P18" s="346">
        <v>8</v>
      </c>
      <c r="Q18" s="20">
        <v>3.25</v>
      </c>
      <c r="R18" s="345">
        <v>3.09</v>
      </c>
      <c r="S18" s="107"/>
      <c r="T18" s="460"/>
      <c r="U18" s="108">
        <v>3.89</v>
      </c>
      <c r="V18" s="651">
        <v>35</v>
      </c>
      <c r="W18" s="519">
        <v>6</v>
      </c>
      <c r="X18" s="519">
        <v>16</v>
      </c>
      <c r="Y18" s="775">
        <v>24</v>
      </c>
      <c r="Z18" s="64">
        <v>36</v>
      </c>
      <c r="AA18" s="128">
        <v>28</v>
      </c>
      <c r="AB18" s="123">
        <f>SUM(V18:AA18)</f>
        <v>145</v>
      </c>
    </row>
    <row r="19" spans="1:28" s="10" customFormat="1" ht="15" customHeight="1" x14ac:dyDescent="0.25">
      <c r="A19" s="33">
        <v>14</v>
      </c>
      <c r="B19" s="22" t="s">
        <v>82</v>
      </c>
      <c r="C19" s="241" t="s">
        <v>155</v>
      </c>
      <c r="D19" s="97">
        <v>22</v>
      </c>
      <c r="E19" s="308">
        <v>3.4090000000000003</v>
      </c>
      <c r="F19" s="514">
        <v>3.58</v>
      </c>
      <c r="G19" s="97">
        <v>34</v>
      </c>
      <c r="H19" s="308">
        <v>3.71</v>
      </c>
      <c r="I19" s="514">
        <v>3.52</v>
      </c>
      <c r="J19" s="97">
        <v>34</v>
      </c>
      <c r="K19" s="308">
        <v>3.9705882352941178</v>
      </c>
      <c r="L19" s="289">
        <v>3.86</v>
      </c>
      <c r="M19" s="97">
        <v>39</v>
      </c>
      <c r="N19" s="28">
        <v>3.51</v>
      </c>
      <c r="O19" s="98">
        <v>3.45</v>
      </c>
      <c r="P19" s="344">
        <v>30</v>
      </c>
      <c r="Q19" s="20">
        <v>3.27</v>
      </c>
      <c r="R19" s="345">
        <v>3.09</v>
      </c>
      <c r="S19" s="109"/>
      <c r="T19" s="460"/>
      <c r="U19" s="108">
        <v>3.89</v>
      </c>
      <c r="V19" s="651">
        <v>7</v>
      </c>
      <c r="W19" s="519">
        <v>31</v>
      </c>
      <c r="X19" s="519">
        <v>12</v>
      </c>
      <c r="Y19" s="775">
        <v>38</v>
      </c>
      <c r="Z19" s="64">
        <v>31</v>
      </c>
      <c r="AA19" s="128">
        <v>28</v>
      </c>
      <c r="AB19" s="123">
        <f>SUM(V19:AA19)</f>
        <v>147</v>
      </c>
    </row>
    <row r="20" spans="1:28" s="10" customFormat="1" ht="15" customHeight="1" x14ac:dyDescent="0.25">
      <c r="A20" s="33">
        <v>15</v>
      </c>
      <c r="B20" s="22" t="s">
        <v>81</v>
      </c>
      <c r="C20" s="62" t="s">
        <v>111</v>
      </c>
      <c r="D20" s="97">
        <v>73</v>
      </c>
      <c r="E20" s="308">
        <v>3.0274000000000001</v>
      </c>
      <c r="F20" s="285">
        <v>3.58</v>
      </c>
      <c r="G20" s="97">
        <v>11</v>
      </c>
      <c r="H20" s="308">
        <v>4.3600000000000003</v>
      </c>
      <c r="I20" s="285">
        <v>3.52</v>
      </c>
      <c r="J20" s="97">
        <v>8</v>
      </c>
      <c r="K20" s="308">
        <v>3.5</v>
      </c>
      <c r="L20" s="288">
        <v>3.86</v>
      </c>
      <c r="M20" s="97">
        <v>23</v>
      </c>
      <c r="N20" s="28">
        <v>3.61</v>
      </c>
      <c r="O20" s="98">
        <v>3.45</v>
      </c>
      <c r="P20" s="346">
        <v>23</v>
      </c>
      <c r="Q20" s="20">
        <v>3.78</v>
      </c>
      <c r="R20" s="345">
        <v>3.09</v>
      </c>
      <c r="S20" s="107"/>
      <c r="T20" s="460"/>
      <c r="U20" s="108">
        <v>3.89</v>
      </c>
      <c r="V20" s="651">
        <v>23</v>
      </c>
      <c r="W20" s="519">
        <v>3</v>
      </c>
      <c r="X20" s="519">
        <v>67</v>
      </c>
      <c r="Y20" s="775">
        <v>31</v>
      </c>
      <c r="Z20" s="64">
        <v>3</v>
      </c>
      <c r="AA20" s="128">
        <v>28</v>
      </c>
      <c r="AB20" s="123">
        <f>SUM(V20:AA20)</f>
        <v>155</v>
      </c>
    </row>
    <row r="21" spans="1:28" s="10" customFormat="1" ht="15" customHeight="1" x14ac:dyDescent="0.25">
      <c r="A21" s="33">
        <v>16</v>
      </c>
      <c r="B21" s="22" t="s">
        <v>79</v>
      </c>
      <c r="C21" s="59" t="s">
        <v>41</v>
      </c>
      <c r="D21" s="97"/>
      <c r="E21" s="308"/>
      <c r="F21" s="275">
        <v>3.58</v>
      </c>
      <c r="G21" s="97">
        <v>12</v>
      </c>
      <c r="H21" s="308">
        <v>3.58</v>
      </c>
      <c r="I21" s="275">
        <v>3.52</v>
      </c>
      <c r="J21" s="97">
        <v>7</v>
      </c>
      <c r="K21" s="308">
        <v>3.8571428571428572</v>
      </c>
      <c r="L21" s="272">
        <v>3.86</v>
      </c>
      <c r="M21" s="97">
        <v>10</v>
      </c>
      <c r="N21" s="28">
        <v>3.8</v>
      </c>
      <c r="O21" s="98">
        <v>3.45</v>
      </c>
      <c r="P21" s="344">
        <v>15</v>
      </c>
      <c r="Q21" s="20">
        <v>3.67</v>
      </c>
      <c r="R21" s="345">
        <v>3.09</v>
      </c>
      <c r="S21" s="109"/>
      <c r="T21" s="460"/>
      <c r="U21" s="108">
        <v>3.89</v>
      </c>
      <c r="V21" s="651">
        <v>35</v>
      </c>
      <c r="W21" s="519">
        <v>49</v>
      </c>
      <c r="X21" s="519">
        <v>26</v>
      </c>
      <c r="Y21" s="775">
        <v>16</v>
      </c>
      <c r="Z21" s="64">
        <v>4</v>
      </c>
      <c r="AA21" s="128">
        <v>28</v>
      </c>
      <c r="AB21" s="123">
        <f>SUM(V21:AA21)</f>
        <v>158</v>
      </c>
    </row>
    <row r="22" spans="1:28" s="10" customFormat="1" ht="15" customHeight="1" x14ac:dyDescent="0.25">
      <c r="A22" s="33">
        <v>17</v>
      </c>
      <c r="B22" s="22" t="s">
        <v>80</v>
      </c>
      <c r="C22" s="63" t="s">
        <v>109</v>
      </c>
      <c r="D22" s="97"/>
      <c r="E22" s="316"/>
      <c r="F22" s="286">
        <v>3.58</v>
      </c>
      <c r="G22" s="97">
        <v>2</v>
      </c>
      <c r="H22" s="316">
        <v>4</v>
      </c>
      <c r="I22" s="286">
        <v>3.52</v>
      </c>
      <c r="J22" s="97">
        <v>6</v>
      </c>
      <c r="K22" s="316">
        <v>4</v>
      </c>
      <c r="L22" s="292">
        <v>3.86</v>
      </c>
      <c r="M22" s="97">
        <v>5</v>
      </c>
      <c r="N22" s="28">
        <v>3.4</v>
      </c>
      <c r="O22" s="98">
        <v>3.45</v>
      </c>
      <c r="P22" s="344">
        <v>8</v>
      </c>
      <c r="Q22" s="20">
        <v>3.38</v>
      </c>
      <c r="R22" s="345">
        <v>3.09</v>
      </c>
      <c r="S22" s="107">
        <v>2</v>
      </c>
      <c r="T22" s="460">
        <v>3.5</v>
      </c>
      <c r="U22" s="108">
        <v>3.89</v>
      </c>
      <c r="V22" s="651">
        <v>35</v>
      </c>
      <c r="W22" s="519">
        <v>9</v>
      </c>
      <c r="X22" s="519">
        <v>9</v>
      </c>
      <c r="Y22" s="775">
        <v>63</v>
      </c>
      <c r="Z22" s="64">
        <v>21</v>
      </c>
      <c r="AA22" s="128">
        <v>25</v>
      </c>
      <c r="AB22" s="123">
        <f>SUM(V22:AA22)</f>
        <v>162</v>
      </c>
    </row>
    <row r="23" spans="1:28" s="10" customFormat="1" ht="15" customHeight="1" x14ac:dyDescent="0.25">
      <c r="A23" s="33">
        <v>18</v>
      </c>
      <c r="B23" s="22" t="s">
        <v>80</v>
      </c>
      <c r="C23" s="43" t="s">
        <v>105</v>
      </c>
      <c r="D23" s="97"/>
      <c r="E23" s="316"/>
      <c r="F23" s="778">
        <v>3.58</v>
      </c>
      <c r="G23" s="97">
        <v>33</v>
      </c>
      <c r="H23" s="316">
        <v>3.73</v>
      </c>
      <c r="I23" s="778">
        <v>3.52</v>
      </c>
      <c r="J23" s="97">
        <v>34</v>
      </c>
      <c r="K23" s="316">
        <v>3.8529411764705883</v>
      </c>
      <c r="L23" s="773">
        <v>3.86</v>
      </c>
      <c r="M23" s="97">
        <v>42</v>
      </c>
      <c r="N23" s="28">
        <v>3.67</v>
      </c>
      <c r="O23" s="98">
        <v>3.45</v>
      </c>
      <c r="P23" s="344">
        <v>29</v>
      </c>
      <c r="Q23" s="20">
        <v>3.41</v>
      </c>
      <c r="R23" s="345">
        <v>3.09</v>
      </c>
      <c r="S23" s="107"/>
      <c r="T23" s="460"/>
      <c r="U23" s="108">
        <v>3.89</v>
      </c>
      <c r="V23" s="651">
        <v>35</v>
      </c>
      <c r="W23" s="519">
        <v>29</v>
      </c>
      <c r="X23" s="519">
        <v>28</v>
      </c>
      <c r="Y23" s="775">
        <v>27</v>
      </c>
      <c r="Z23" s="64">
        <v>16</v>
      </c>
      <c r="AA23" s="128">
        <v>28</v>
      </c>
      <c r="AB23" s="123">
        <f>SUM(V23:AA23)</f>
        <v>163</v>
      </c>
    </row>
    <row r="24" spans="1:28" s="10" customFormat="1" ht="15" customHeight="1" x14ac:dyDescent="0.25">
      <c r="A24" s="33">
        <v>19</v>
      </c>
      <c r="B24" s="181" t="s">
        <v>77</v>
      </c>
      <c r="C24" s="239" t="s">
        <v>65</v>
      </c>
      <c r="D24" s="339">
        <v>17</v>
      </c>
      <c r="E24" s="665">
        <v>3.2941000000000003</v>
      </c>
      <c r="F24" s="850">
        <v>3.58</v>
      </c>
      <c r="G24" s="339">
        <v>6</v>
      </c>
      <c r="H24" s="529">
        <v>4.5</v>
      </c>
      <c r="I24" s="850">
        <v>3.52</v>
      </c>
      <c r="J24" s="525">
        <v>6</v>
      </c>
      <c r="K24" s="529">
        <v>4</v>
      </c>
      <c r="L24" s="773">
        <v>3.86</v>
      </c>
      <c r="M24" s="97">
        <v>10</v>
      </c>
      <c r="N24" s="28">
        <v>3.3</v>
      </c>
      <c r="O24" s="98">
        <v>3.45</v>
      </c>
      <c r="P24" s="344">
        <v>13</v>
      </c>
      <c r="Q24" s="20">
        <v>3.08</v>
      </c>
      <c r="R24" s="345">
        <v>3.09</v>
      </c>
      <c r="S24" s="109">
        <v>3</v>
      </c>
      <c r="T24" s="460">
        <v>4</v>
      </c>
      <c r="U24" s="108">
        <v>3.89</v>
      </c>
      <c r="V24" s="651">
        <v>13</v>
      </c>
      <c r="W24" s="519">
        <v>2</v>
      </c>
      <c r="X24" s="519">
        <v>8</v>
      </c>
      <c r="Y24" s="775">
        <v>80</v>
      </c>
      <c r="Z24" s="64">
        <v>61</v>
      </c>
      <c r="AA24" s="128">
        <v>8</v>
      </c>
      <c r="AB24" s="123">
        <f>SUM(V24:AA24)</f>
        <v>172</v>
      </c>
    </row>
    <row r="25" spans="1:28" s="10" customFormat="1" ht="15" customHeight="1" thickBot="1" x14ac:dyDescent="0.3">
      <c r="A25" s="34">
        <v>20</v>
      </c>
      <c r="B25" s="23" t="s">
        <v>83</v>
      </c>
      <c r="C25" s="143" t="s">
        <v>71</v>
      </c>
      <c r="D25" s="328"/>
      <c r="E25" s="311"/>
      <c r="F25" s="882">
        <v>3.58</v>
      </c>
      <c r="G25" s="328">
        <v>20</v>
      </c>
      <c r="H25" s="311">
        <v>3.5</v>
      </c>
      <c r="I25" s="882">
        <v>3.52</v>
      </c>
      <c r="J25" s="328">
        <v>19</v>
      </c>
      <c r="K25" s="311">
        <v>3.8421052631578947</v>
      </c>
      <c r="L25" s="882">
        <v>3.86</v>
      </c>
      <c r="M25" s="101">
        <v>27</v>
      </c>
      <c r="N25" s="68">
        <v>3.85</v>
      </c>
      <c r="O25" s="102">
        <v>3.45</v>
      </c>
      <c r="P25" s="350">
        <v>17</v>
      </c>
      <c r="Q25" s="69">
        <v>3.53</v>
      </c>
      <c r="R25" s="351">
        <v>3.09</v>
      </c>
      <c r="S25" s="118"/>
      <c r="T25" s="462"/>
      <c r="U25" s="115">
        <v>3.89</v>
      </c>
      <c r="V25" s="653">
        <v>35</v>
      </c>
      <c r="W25" s="521">
        <v>59</v>
      </c>
      <c r="X25" s="521">
        <v>30</v>
      </c>
      <c r="Y25" s="768">
        <v>13</v>
      </c>
      <c r="Z25" s="780">
        <v>12</v>
      </c>
      <c r="AA25" s="130">
        <v>28</v>
      </c>
      <c r="AB25" s="125">
        <f>SUM(V25:AA25)</f>
        <v>177</v>
      </c>
    </row>
    <row r="26" spans="1:28" s="10" customFormat="1" ht="15" customHeight="1" x14ac:dyDescent="0.25">
      <c r="A26" s="13">
        <v>21</v>
      </c>
      <c r="B26" s="21" t="s">
        <v>80</v>
      </c>
      <c r="C26" s="257" t="s">
        <v>108</v>
      </c>
      <c r="D26" s="95"/>
      <c r="E26" s="313"/>
      <c r="F26" s="649">
        <v>3.58</v>
      </c>
      <c r="G26" s="95">
        <v>2</v>
      </c>
      <c r="H26" s="313">
        <v>5</v>
      </c>
      <c r="I26" s="649">
        <v>3.52</v>
      </c>
      <c r="J26" s="95">
        <v>3</v>
      </c>
      <c r="K26" s="313">
        <v>4.333333333333333</v>
      </c>
      <c r="L26" s="649">
        <v>3.86</v>
      </c>
      <c r="M26" s="95">
        <v>3</v>
      </c>
      <c r="N26" s="65">
        <v>4</v>
      </c>
      <c r="O26" s="96">
        <v>3.45</v>
      </c>
      <c r="P26" s="891">
        <v>6</v>
      </c>
      <c r="Q26" s="66">
        <v>2.67</v>
      </c>
      <c r="R26" s="343">
        <v>3.09</v>
      </c>
      <c r="S26" s="105"/>
      <c r="T26" s="459"/>
      <c r="U26" s="106">
        <v>3.89</v>
      </c>
      <c r="V26" s="650">
        <v>35</v>
      </c>
      <c r="W26" s="518">
        <v>1</v>
      </c>
      <c r="X26" s="518">
        <v>1</v>
      </c>
      <c r="Y26" s="772">
        <v>6</v>
      </c>
      <c r="Z26" s="67">
        <v>109</v>
      </c>
      <c r="AA26" s="127">
        <v>28</v>
      </c>
      <c r="AB26" s="122">
        <f>SUM(V26:AA26)</f>
        <v>180</v>
      </c>
    </row>
    <row r="27" spans="1:28" s="10" customFormat="1" ht="15" customHeight="1" x14ac:dyDescent="0.25">
      <c r="A27" s="33">
        <v>22</v>
      </c>
      <c r="B27" s="22" t="s">
        <v>82</v>
      </c>
      <c r="C27" s="56" t="s">
        <v>16</v>
      </c>
      <c r="D27" s="103"/>
      <c r="E27" s="537"/>
      <c r="F27" s="294">
        <v>3.58</v>
      </c>
      <c r="G27" s="103">
        <v>23</v>
      </c>
      <c r="H27" s="537">
        <v>3.78</v>
      </c>
      <c r="I27" s="294">
        <v>3.52</v>
      </c>
      <c r="J27" s="103">
        <v>20</v>
      </c>
      <c r="K27" s="32">
        <v>3.8</v>
      </c>
      <c r="L27" s="289">
        <v>3.86</v>
      </c>
      <c r="M27" s="97">
        <v>16</v>
      </c>
      <c r="N27" s="28">
        <v>3.56</v>
      </c>
      <c r="O27" s="98">
        <v>3.45</v>
      </c>
      <c r="P27" s="344">
        <v>11</v>
      </c>
      <c r="Q27" s="20">
        <v>3.36</v>
      </c>
      <c r="R27" s="345">
        <v>3.09</v>
      </c>
      <c r="S27" s="109"/>
      <c r="T27" s="460"/>
      <c r="U27" s="108">
        <v>3.89</v>
      </c>
      <c r="V27" s="651">
        <v>35</v>
      </c>
      <c r="W27" s="519">
        <v>25</v>
      </c>
      <c r="X27" s="519">
        <v>33</v>
      </c>
      <c r="Y27" s="775">
        <v>36</v>
      </c>
      <c r="Z27" s="64">
        <v>23</v>
      </c>
      <c r="AA27" s="128">
        <v>28</v>
      </c>
      <c r="AB27" s="123">
        <f>SUM(V27:AA27)</f>
        <v>180</v>
      </c>
    </row>
    <row r="28" spans="1:28" s="10" customFormat="1" ht="15" customHeight="1" x14ac:dyDescent="0.25">
      <c r="A28" s="33">
        <v>23</v>
      </c>
      <c r="B28" s="22" t="s">
        <v>82</v>
      </c>
      <c r="C28" s="49" t="s">
        <v>0</v>
      </c>
      <c r="D28" s="97">
        <v>86</v>
      </c>
      <c r="E28" s="308">
        <v>2.9651000000000005</v>
      </c>
      <c r="F28" s="289">
        <v>3.58</v>
      </c>
      <c r="G28" s="97">
        <v>31</v>
      </c>
      <c r="H28" s="308">
        <v>3.71</v>
      </c>
      <c r="I28" s="289">
        <v>3.52</v>
      </c>
      <c r="J28" s="97">
        <v>31</v>
      </c>
      <c r="K28" s="308">
        <v>3.903225806451613</v>
      </c>
      <c r="L28" s="289">
        <v>3.86</v>
      </c>
      <c r="M28" s="97">
        <v>24</v>
      </c>
      <c r="N28" s="28">
        <v>3.67</v>
      </c>
      <c r="O28" s="98">
        <v>3.45</v>
      </c>
      <c r="P28" s="344">
        <v>25</v>
      </c>
      <c r="Q28" s="20">
        <v>3.16</v>
      </c>
      <c r="R28" s="345">
        <v>3.09</v>
      </c>
      <c r="S28" s="109">
        <v>1</v>
      </c>
      <c r="T28" s="460">
        <v>3</v>
      </c>
      <c r="U28" s="108">
        <v>3.89</v>
      </c>
      <c r="V28" s="651">
        <v>27</v>
      </c>
      <c r="W28" s="519">
        <v>32</v>
      </c>
      <c r="X28" s="519">
        <v>18</v>
      </c>
      <c r="Y28" s="775">
        <v>28</v>
      </c>
      <c r="Z28" s="64">
        <v>49</v>
      </c>
      <c r="AA28" s="128">
        <v>27</v>
      </c>
      <c r="AB28" s="123">
        <f>SUM(V28:AA28)</f>
        <v>181</v>
      </c>
    </row>
    <row r="29" spans="1:28" s="10" customFormat="1" ht="15" customHeight="1" x14ac:dyDescent="0.25">
      <c r="A29" s="33">
        <v>24</v>
      </c>
      <c r="B29" s="22" t="s">
        <v>80</v>
      </c>
      <c r="C29" s="43" t="s">
        <v>34</v>
      </c>
      <c r="D29" s="103"/>
      <c r="E29" s="316"/>
      <c r="F29" s="778">
        <v>3.58</v>
      </c>
      <c r="G29" s="103">
        <v>34</v>
      </c>
      <c r="H29" s="316">
        <v>3.59</v>
      </c>
      <c r="I29" s="778">
        <v>3.52</v>
      </c>
      <c r="J29" s="103">
        <v>21</v>
      </c>
      <c r="K29" s="314">
        <v>3.9523809523809526</v>
      </c>
      <c r="L29" s="773">
        <v>3.86</v>
      </c>
      <c r="M29" s="97">
        <v>26</v>
      </c>
      <c r="N29" s="28">
        <v>3.92</v>
      </c>
      <c r="O29" s="98">
        <v>3.45</v>
      </c>
      <c r="P29" s="344">
        <v>22</v>
      </c>
      <c r="Q29" s="20">
        <v>3.14</v>
      </c>
      <c r="R29" s="345">
        <v>3.09</v>
      </c>
      <c r="S29" s="107"/>
      <c r="T29" s="460"/>
      <c r="U29" s="108">
        <v>3.89</v>
      </c>
      <c r="V29" s="651">
        <v>35</v>
      </c>
      <c r="W29" s="519">
        <v>46</v>
      </c>
      <c r="X29" s="519">
        <v>15</v>
      </c>
      <c r="Y29" s="775">
        <v>10</v>
      </c>
      <c r="Z29" s="64">
        <v>52</v>
      </c>
      <c r="AA29" s="128">
        <v>28</v>
      </c>
      <c r="AB29" s="123">
        <f>SUM(V29:AA29)</f>
        <v>186</v>
      </c>
    </row>
    <row r="30" spans="1:28" s="10" customFormat="1" ht="15" customHeight="1" x14ac:dyDescent="0.25">
      <c r="A30" s="33">
        <v>25</v>
      </c>
      <c r="B30" s="22" t="s">
        <v>78</v>
      </c>
      <c r="C30" s="43" t="s">
        <v>53</v>
      </c>
      <c r="D30" s="97">
        <v>18</v>
      </c>
      <c r="E30" s="308">
        <v>3.7774000000000001</v>
      </c>
      <c r="F30" s="778">
        <v>3.58</v>
      </c>
      <c r="G30" s="97">
        <v>27</v>
      </c>
      <c r="H30" s="308">
        <v>3.56</v>
      </c>
      <c r="I30" s="778">
        <v>3.52</v>
      </c>
      <c r="J30" s="97">
        <v>27</v>
      </c>
      <c r="K30" s="308">
        <v>3.7037037037037037</v>
      </c>
      <c r="L30" s="773">
        <v>3.86</v>
      </c>
      <c r="M30" s="97">
        <v>16</v>
      </c>
      <c r="N30" s="28">
        <v>4.0599999999999996</v>
      </c>
      <c r="O30" s="98">
        <v>3.45</v>
      </c>
      <c r="P30" s="349">
        <v>23</v>
      </c>
      <c r="Q30" s="20">
        <v>3.13</v>
      </c>
      <c r="R30" s="345">
        <v>3.09</v>
      </c>
      <c r="S30" s="107"/>
      <c r="T30" s="460"/>
      <c r="U30" s="108">
        <v>3.89</v>
      </c>
      <c r="V30" s="651">
        <v>4</v>
      </c>
      <c r="W30" s="519">
        <v>52</v>
      </c>
      <c r="X30" s="519">
        <v>43</v>
      </c>
      <c r="Y30" s="775">
        <v>4</v>
      </c>
      <c r="Z30" s="64">
        <v>56</v>
      </c>
      <c r="AA30" s="128">
        <v>28</v>
      </c>
      <c r="AB30" s="123">
        <f>SUM(V30:AA30)</f>
        <v>187</v>
      </c>
    </row>
    <row r="31" spans="1:28" s="10" customFormat="1" ht="15" customHeight="1" x14ac:dyDescent="0.25">
      <c r="A31" s="33">
        <v>26</v>
      </c>
      <c r="B31" s="22" t="s">
        <v>79</v>
      </c>
      <c r="C31" s="43" t="s">
        <v>70</v>
      </c>
      <c r="D31" s="97"/>
      <c r="E31" s="308"/>
      <c r="F31" s="778">
        <v>3.58</v>
      </c>
      <c r="G31" s="97">
        <v>10</v>
      </c>
      <c r="H31" s="308">
        <v>3.5</v>
      </c>
      <c r="I31" s="778">
        <v>3.52</v>
      </c>
      <c r="J31" s="97">
        <v>7</v>
      </c>
      <c r="K31" s="308">
        <v>3.8571428571428572</v>
      </c>
      <c r="L31" s="773">
        <v>3.86</v>
      </c>
      <c r="M31" s="97">
        <v>10</v>
      </c>
      <c r="N31" s="28">
        <v>3.6</v>
      </c>
      <c r="O31" s="98">
        <v>3.45</v>
      </c>
      <c r="P31" s="344">
        <v>23</v>
      </c>
      <c r="Q31" s="20">
        <v>3.35</v>
      </c>
      <c r="R31" s="345">
        <v>3.09</v>
      </c>
      <c r="S31" s="109">
        <v>1</v>
      </c>
      <c r="T31" s="460">
        <v>4</v>
      </c>
      <c r="U31" s="108">
        <v>3.89</v>
      </c>
      <c r="V31" s="651">
        <v>35</v>
      </c>
      <c r="W31" s="519">
        <v>60</v>
      </c>
      <c r="X31" s="519">
        <v>25</v>
      </c>
      <c r="Y31" s="775">
        <v>32</v>
      </c>
      <c r="Z31" s="64">
        <v>24</v>
      </c>
      <c r="AA31" s="128">
        <v>12</v>
      </c>
      <c r="AB31" s="123">
        <f>SUM(V31:AA31)</f>
        <v>188</v>
      </c>
    </row>
    <row r="32" spans="1:28" s="10" customFormat="1" ht="15" customHeight="1" x14ac:dyDescent="0.25">
      <c r="A32" s="33">
        <v>27</v>
      </c>
      <c r="B32" s="22" t="s">
        <v>81</v>
      </c>
      <c r="C32" s="39" t="s">
        <v>27</v>
      </c>
      <c r="D32" s="97"/>
      <c r="E32" s="308"/>
      <c r="F32" s="288">
        <v>3.58</v>
      </c>
      <c r="G32" s="97">
        <v>6</v>
      </c>
      <c r="H32" s="308">
        <v>4.33</v>
      </c>
      <c r="I32" s="288">
        <v>3.52</v>
      </c>
      <c r="J32" s="97">
        <v>7</v>
      </c>
      <c r="K32" s="308">
        <v>3.8571428571428572</v>
      </c>
      <c r="L32" s="288">
        <v>3.86</v>
      </c>
      <c r="M32" s="97">
        <v>11</v>
      </c>
      <c r="N32" s="28">
        <v>3.55</v>
      </c>
      <c r="O32" s="98">
        <v>3.45</v>
      </c>
      <c r="P32" s="346">
        <v>16</v>
      </c>
      <c r="Q32" s="20">
        <v>3</v>
      </c>
      <c r="R32" s="345">
        <v>3.09</v>
      </c>
      <c r="S32" s="107">
        <v>3</v>
      </c>
      <c r="T32" s="460">
        <v>3.7</v>
      </c>
      <c r="U32" s="108">
        <v>3.89</v>
      </c>
      <c r="V32" s="651">
        <v>35</v>
      </c>
      <c r="W32" s="519">
        <v>4</v>
      </c>
      <c r="X32" s="519">
        <v>27</v>
      </c>
      <c r="Y32" s="775">
        <v>37</v>
      </c>
      <c r="Z32" s="64">
        <v>67</v>
      </c>
      <c r="AA32" s="128">
        <v>20</v>
      </c>
      <c r="AB32" s="123">
        <f>SUM(V32:AA32)</f>
        <v>190</v>
      </c>
    </row>
    <row r="33" spans="1:28" s="10" customFormat="1" ht="15" customHeight="1" x14ac:dyDescent="0.25">
      <c r="A33" s="33">
        <v>28</v>
      </c>
      <c r="B33" s="22" t="s">
        <v>82</v>
      </c>
      <c r="C33" s="56" t="s">
        <v>19</v>
      </c>
      <c r="D33" s="97"/>
      <c r="E33" s="308"/>
      <c r="F33" s="294">
        <v>3.58</v>
      </c>
      <c r="G33" s="97">
        <v>12</v>
      </c>
      <c r="H33" s="308">
        <v>3.83</v>
      </c>
      <c r="I33" s="294">
        <v>3.52</v>
      </c>
      <c r="J33" s="97">
        <v>15</v>
      </c>
      <c r="K33" s="308">
        <v>3.4</v>
      </c>
      <c r="L33" s="289">
        <v>3.86</v>
      </c>
      <c r="M33" s="97">
        <v>7</v>
      </c>
      <c r="N33" s="28">
        <v>4</v>
      </c>
      <c r="O33" s="98">
        <v>3.45</v>
      </c>
      <c r="P33" s="344">
        <v>13</v>
      </c>
      <c r="Q33" s="20">
        <v>3.38</v>
      </c>
      <c r="R33" s="345">
        <v>3.09</v>
      </c>
      <c r="S33" s="109"/>
      <c r="T33" s="460"/>
      <c r="U33" s="108">
        <v>3.89</v>
      </c>
      <c r="V33" s="651">
        <v>35</v>
      </c>
      <c r="W33" s="519">
        <v>22</v>
      </c>
      <c r="X33" s="519">
        <v>77</v>
      </c>
      <c r="Y33" s="775">
        <v>8</v>
      </c>
      <c r="Z33" s="64">
        <v>20</v>
      </c>
      <c r="AA33" s="128">
        <v>28</v>
      </c>
      <c r="AB33" s="123">
        <f>SUM(V33:AA33)</f>
        <v>190</v>
      </c>
    </row>
    <row r="34" spans="1:28" s="10" customFormat="1" ht="15" customHeight="1" x14ac:dyDescent="0.25">
      <c r="A34" s="33">
        <v>29</v>
      </c>
      <c r="B34" s="22" t="s">
        <v>82</v>
      </c>
      <c r="C34" s="62" t="s">
        <v>120</v>
      </c>
      <c r="D34" s="97">
        <v>20</v>
      </c>
      <c r="E34" s="308">
        <v>4.6500000000000004</v>
      </c>
      <c r="F34" s="285">
        <v>3.58</v>
      </c>
      <c r="G34" s="97">
        <v>18</v>
      </c>
      <c r="H34" s="308">
        <v>3.83</v>
      </c>
      <c r="I34" s="285">
        <v>3.52</v>
      </c>
      <c r="J34" s="97">
        <v>19</v>
      </c>
      <c r="K34" s="308">
        <v>3.736842105263158</v>
      </c>
      <c r="L34" s="288">
        <v>3.86</v>
      </c>
      <c r="M34" s="97">
        <v>15</v>
      </c>
      <c r="N34" s="28">
        <v>3.4</v>
      </c>
      <c r="O34" s="98">
        <v>3.45</v>
      </c>
      <c r="P34" s="344">
        <v>23</v>
      </c>
      <c r="Q34" s="20">
        <v>3.17</v>
      </c>
      <c r="R34" s="345">
        <v>3.09</v>
      </c>
      <c r="S34" s="109"/>
      <c r="T34" s="460"/>
      <c r="U34" s="108">
        <v>3.89</v>
      </c>
      <c r="V34" s="651">
        <v>1</v>
      </c>
      <c r="W34" s="519">
        <v>21</v>
      </c>
      <c r="X34" s="519">
        <v>38</v>
      </c>
      <c r="Y34" s="775">
        <v>60</v>
      </c>
      <c r="Z34" s="64">
        <v>46</v>
      </c>
      <c r="AA34" s="128">
        <v>28</v>
      </c>
      <c r="AB34" s="123">
        <f>SUM(V34:AA34)</f>
        <v>194</v>
      </c>
    </row>
    <row r="35" spans="1:28" s="10" customFormat="1" ht="15" customHeight="1" thickBot="1" x14ac:dyDescent="0.3">
      <c r="A35" s="34">
        <v>30</v>
      </c>
      <c r="B35" s="23" t="s">
        <v>83</v>
      </c>
      <c r="C35" s="252" t="s">
        <v>123</v>
      </c>
      <c r="D35" s="101"/>
      <c r="E35" s="311"/>
      <c r="F35" s="877">
        <v>3.58</v>
      </c>
      <c r="G35" s="101">
        <v>20</v>
      </c>
      <c r="H35" s="311">
        <v>3.3</v>
      </c>
      <c r="I35" s="877">
        <v>3.52</v>
      </c>
      <c r="J35" s="101">
        <v>10</v>
      </c>
      <c r="K35" s="311">
        <v>4.0999999999999996</v>
      </c>
      <c r="L35" s="882">
        <v>3.86</v>
      </c>
      <c r="M35" s="101">
        <v>10</v>
      </c>
      <c r="N35" s="68">
        <v>3.8</v>
      </c>
      <c r="O35" s="102">
        <v>3.45</v>
      </c>
      <c r="P35" s="350">
        <v>10</v>
      </c>
      <c r="Q35" s="69">
        <v>3.2</v>
      </c>
      <c r="R35" s="351">
        <v>3.09</v>
      </c>
      <c r="S35" s="114">
        <v>1</v>
      </c>
      <c r="T35" s="462">
        <v>4</v>
      </c>
      <c r="U35" s="115">
        <v>3.89</v>
      </c>
      <c r="V35" s="653">
        <v>35</v>
      </c>
      <c r="W35" s="521">
        <v>85</v>
      </c>
      <c r="X35" s="521">
        <v>3</v>
      </c>
      <c r="Y35" s="768">
        <v>17</v>
      </c>
      <c r="Z35" s="780">
        <v>42</v>
      </c>
      <c r="AA35" s="130">
        <v>17</v>
      </c>
      <c r="AB35" s="125">
        <f>SUM(V35:AA35)</f>
        <v>199</v>
      </c>
    </row>
    <row r="36" spans="1:28" s="10" customFormat="1" ht="15" customHeight="1" x14ac:dyDescent="0.25">
      <c r="A36" s="14">
        <v>31</v>
      </c>
      <c r="B36" s="24" t="s">
        <v>79</v>
      </c>
      <c r="C36" s="59" t="s">
        <v>103</v>
      </c>
      <c r="D36" s="103">
        <v>89</v>
      </c>
      <c r="E36" s="32">
        <v>3.1572999999999998</v>
      </c>
      <c r="F36" s="275">
        <v>3.58</v>
      </c>
      <c r="G36" s="103">
        <v>26</v>
      </c>
      <c r="H36" s="32">
        <v>3.5</v>
      </c>
      <c r="I36" s="275">
        <v>3.52</v>
      </c>
      <c r="J36" s="103">
        <v>28</v>
      </c>
      <c r="K36" s="32">
        <v>3.6071428571428572</v>
      </c>
      <c r="L36" s="275">
        <v>3.86</v>
      </c>
      <c r="M36" s="103">
        <v>15</v>
      </c>
      <c r="N36" s="28">
        <v>4.07</v>
      </c>
      <c r="O36" s="104">
        <v>3.45</v>
      </c>
      <c r="P36" s="352">
        <v>42</v>
      </c>
      <c r="Q36" s="74">
        <v>3.24</v>
      </c>
      <c r="R36" s="353">
        <v>3.09</v>
      </c>
      <c r="S36" s="119"/>
      <c r="T36" s="463"/>
      <c r="U36" s="117">
        <v>3.89</v>
      </c>
      <c r="V36" s="654">
        <v>18</v>
      </c>
      <c r="W36" s="522">
        <v>58</v>
      </c>
      <c r="X36" s="522">
        <v>55</v>
      </c>
      <c r="Y36" s="771">
        <v>3</v>
      </c>
      <c r="Z36" s="75">
        <v>38</v>
      </c>
      <c r="AA36" s="131">
        <v>28</v>
      </c>
      <c r="AB36" s="126">
        <f>SUM(V36:AA36)</f>
        <v>200</v>
      </c>
    </row>
    <row r="37" spans="1:28" s="10" customFormat="1" ht="15" customHeight="1" x14ac:dyDescent="0.25">
      <c r="A37" s="33">
        <v>32</v>
      </c>
      <c r="B37" s="22" t="s">
        <v>81</v>
      </c>
      <c r="C37" s="58" t="s">
        <v>135</v>
      </c>
      <c r="D37" s="103"/>
      <c r="E37" s="32"/>
      <c r="F37" s="515">
        <v>3.58</v>
      </c>
      <c r="G37" s="103">
        <v>21</v>
      </c>
      <c r="H37" s="32">
        <v>3.81</v>
      </c>
      <c r="I37" s="515">
        <v>3.52</v>
      </c>
      <c r="J37" s="103">
        <v>12</v>
      </c>
      <c r="K37" s="32">
        <v>3.8333333333333335</v>
      </c>
      <c r="L37" s="290">
        <v>3.86</v>
      </c>
      <c r="M37" s="97">
        <v>17</v>
      </c>
      <c r="N37" s="28">
        <v>3.71</v>
      </c>
      <c r="O37" s="98">
        <v>3.45</v>
      </c>
      <c r="P37" s="346">
        <v>8</v>
      </c>
      <c r="Q37" s="20">
        <v>3.13</v>
      </c>
      <c r="R37" s="345">
        <v>3.09</v>
      </c>
      <c r="S37" s="107"/>
      <c r="T37" s="460"/>
      <c r="U37" s="108">
        <v>3.89</v>
      </c>
      <c r="V37" s="651">
        <v>35</v>
      </c>
      <c r="W37" s="519">
        <v>23</v>
      </c>
      <c r="X37" s="519">
        <v>32</v>
      </c>
      <c r="Y37" s="775">
        <v>25</v>
      </c>
      <c r="Z37" s="64">
        <v>57</v>
      </c>
      <c r="AA37" s="128">
        <v>28</v>
      </c>
      <c r="AB37" s="123">
        <f>SUM(V37:AA37)</f>
        <v>200</v>
      </c>
    </row>
    <row r="38" spans="1:28" s="10" customFormat="1" ht="15" customHeight="1" x14ac:dyDescent="0.25">
      <c r="A38" s="33">
        <v>33</v>
      </c>
      <c r="B38" s="22" t="s">
        <v>81</v>
      </c>
      <c r="C38" s="62" t="s">
        <v>28</v>
      </c>
      <c r="D38" s="97">
        <v>76</v>
      </c>
      <c r="E38" s="308">
        <v>4.1320000000000006</v>
      </c>
      <c r="F38" s="285">
        <v>3.58</v>
      </c>
      <c r="G38" s="97">
        <v>28</v>
      </c>
      <c r="H38" s="308">
        <v>3.43</v>
      </c>
      <c r="I38" s="285">
        <v>3.52</v>
      </c>
      <c r="J38" s="97">
        <v>7</v>
      </c>
      <c r="K38" s="308">
        <v>3.57</v>
      </c>
      <c r="L38" s="288">
        <v>3.86</v>
      </c>
      <c r="M38" s="97">
        <v>15</v>
      </c>
      <c r="N38" s="28">
        <v>3.73</v>
      </c>
      <c r="O38" s="98">
        <v>3.45</v>
      </c>
      <c r="P38" s="645">
        <v>20</v>
      </c>
      <c r="Q38" s="20">
        <v>3.45</v>
      </c>
      <c r="R38" s="345">
        <v>3.09</v>
      </c>
      <c r="S38" s="107"/>
      <c r="T38" s="460"/>
      <c r="U38" s="108">
        <v>3.89</v>
      </c>
      <c r="V38" s="651">
        <v>2</v>
      </c>
      <c r="W38" s="519">
        <v>75</v>
      </c>
      <c r="X38" s="519">
        <v>59</v>
      </c>
      <c r="Y38" s="775">
        <v>22</v>
      </c>
      <c r="Z38" s="64">
        <v>15</v>
      </c>
      <c r="AA38" s="128">
        <v>28</v>
      </c>
      <c r="AB38" s="123">
        <f>SUM(V38:AA38)</f>
        <v>201</v>
      </c>
    </row>
    <row r="39" spans="1:28" s="10" customFormat="1" ht="15" customHeight="1" x14ac:dyDescent="0.25">
      <c r="A39" s="33">
        <v>34</v>
      </c>
      <c r="B39" s="181" t="s">
        <v>77</v>
      </c>
      <c r="C39" s="43" t="s">
        <v>97</v>
      </c>
      <c r="D39" s="339">
        <v>43</v>
      </c>
      <c r="E39" s="307">
        <v>3.3720000000000003</v>
      </c>
      <c r="F39" s="778">
        <v>3.58</v>
      </c>
      <c r="G39" s="339">
        <v>17</v>
      </c>
      <c r="H39" s="307">
        <v>3.59</v>
      </c>
      <c r="I39" s="778">
        <v>3.52</v>
      </c>
      <c r="J39" s="339">
        <v>21</v>
      </c>
      <c r="K39" s="307">
        <v>3.9523809523809526</v>
      </c>
      <c r="L39" s="773">
        <v>3.86</v>
      </c>
      <c r="M39" s="97">
        <v>20</v>
      </c>
      <c r="N39" s="28">
        <v>3.3</v>
      </c>
      <c r="O39" s="98">
        <v>3.45</v>
      </c>
      <c r="P39" s="344">
        <v>26</v>
      </c>
      <c r="Q39" s="20">
        <v>3.15</v>
      </c>
      <c r="R39" s="345">
        <v>3.09</v>
      </c>
      <c r="S39" s="109">
        <v>3</v>
      </c>
      <c r="T39" s="460">
        <v>4.3</v>
      </c>
      <c r="U39" s="108">
        <v>3.89</v>
      </c>
      <c r="V39" s="651">
        <v>9</v>
      </c>
      <c r="W39" s="519">
        <v>47</v>
      </c>
      <c r="X39" s="519">
        <v>14</v>
      </c>
      <c r="Y39" s="775">
        <v>79</v>
      </c>
      <c r="Z39" s="64">
        <v>50</v>
      </c>
      <c r="AA39" s="128">
        <v>2</v>
      </c>
      <c r="AB39" s="123">
        <f>SUM(V39:AA39)</f>
        <v>201</v>
      </c>
    </row>
    <row r="40" spans="1:28" s="10" customFormat="1" ht="15" customHeight="1" x14ac:dyDescent="0.25">
      <c r="A40" s="33">
        <v>35</v>
      </c>
      <c r="B40" s="22" t="s">
        <v>81</v>
      </c>
      <c r="C40" s="58" t="s">
        <v>25</v>
      </c>
      <c r="D40" s="97">
        <v>63</v>
      </c>
      <c r="E40" s="308">
        <v>3.1108000000000002</v>
      </c>
      <c r="F40" s="515">
        <v>3.58</v>
      </c>
      <c r="G40" s="97">
        <v>21</v>
      </c>
      <c r="H40" s="308">
        <v>3.67</v>
      </c>
      <c r="I40" s="515">
        <v>3.52</v>
      </c>
      <c r="J40" s="97">
        <v>21</v>
      </c>
      <c r="K40" s="308">
        <v>3.6190476190476191</v>
      </c>
      <c r="L40" s="290">
        <v>3.86</v>
      </c>
      <c r="M40" s="97">
        <v>8</v>
      </c>
      <c r="N40" s="28">
        <v>3.38</v>
      </c>
      <c r="O40" s="98">
        <v>3.45</v>
      </c>
      <c r="P40" s="346">
        <v>12</v>
      </c>
      <c r="Q40" s="20">
        <v>3.5</v>
      </c>
      <c r="R40" s="345">
        <v>3.09</v>
      </c>
      <c r="S40" s="107">
        <v>1</v>
      </c>
      <c r="T40" s="460">
        <v>4</v>
      </c>
      <c r="U40" s="108">
        <v>3.89</v>
      </c>
      <c r="V40" s="651">
        <v>22</v>
      </c>
      <c r="W40" s="519">
        <v>36</v>
      </c>
      <c r="X40" s="519">
        <v>54</v>
      </c>
      <c r="Y40" s="775">
        <v>67</v>
      </c>
      <c r="Z40" s="64">
        <v>13</v>
      </c>
      <c r="AA40" s="128">
        <v>13</v>
      </c>
      <c r="AB40" s="123">
        <f>SUM(V40:AA40)</f>
        <v>205</v>
      </c>
    </row>
    <row r="41" spans="1:28" s="10" customFormat="1" ht="15" customHeight="1" x14ac:dyDescent="0.25">
      <c r="A41" s="33">
        <v>36</v>
      </c>
      <c r="B41" s="22" t="s">
        <v>82</v>
      </c>
      <c r="C41" s="241" t="s">
        <v>153</v>
      </c>
      <c r="D41" s="97">
        <v>131</v>
      </c>
      <c r="E41" s="308">
        <v>3.5575999999999999</v>
      </c>
      <c r="F41" s="514">
        <v>3.58</v>
      </c>
      <c r="G41" s="97">
        <v>39</v>
      </c>
      <c r="H41" s="308">
        <v>3.46</v>
      </c>
      <c r="I41" s="514">
        <v>3.52</v>
      </c>
      <c r="J41" s="97">
        <v>54</v>
      </c>
      <c r="K41" s="308">
        <v>3.5555555555555554</v>
      </c>
      <c r="L41" s="289">
        <v>3.86</v>
      </c>
      <c r="M41" s="97">
        <v>32</v>
      </c>
      <c r="N41" s="28">
        <v>3.72</v>
      </c>
      <c r="O41" s="98">
        <v>3.45</v>
      </c>
      <c r="P41" s="344">
        <v>45</v>
      </c>
      <c r="Q41" s="20">
        <v>3.36</v>
      </c>
      <c r="R41" s="345">
        <v>3.09</v>
      </c>
      <c r="S41" s="109"/>
      <c r="T41" s="460"/>
      <c r="U41" s="108">
        <v>3.89</v>
      </c>
      <c r="V41" s="651">
        <v>6</v>
      </c>
      <c r="W41" s="519">
        <v>69</v>
      </c>
      <c r="X41" s="519">
        <v>60</v>
      </c>
      <c r="Y41" s="775">
        <v>23</v>
      </c>
      <c r="Z41" s="64">
        <v>22</v>
      </c>
      <c r="AA41" s="128">
        <v>28</v>
      </c>
      <c r="AB41" s="123">
        <f>SUM(V41:AA41)</f>
        <v>208</v>
      </c>
    </row>
    <row r="42" spans="1:28" s="10" customFormat="1" ht="15" customHeight="1" x14ac:dyDescent="0.25">
      <c r="A42" s="33">
        <v>37</v>
      </c>
      <c r="B42" s="22" t="s">
        <v>82</v>
      </c>
      <c r="C42" s="56" t="s">
        <v>9</v>
      </c>
      <c r="D42" s="97">
        <v>80</v>
      </c>
      <c r="E42" s="308">
        <v>2.9750000000000001</v>
      </c>
      <c r="F42" s="294">
        <v>3.58</v>
      </c>
      <c r="G42" s="97">
        <v>15</v>
      </c>
      <c r="H42" s="308">
        <v>3.67</v>
      </c>
      <c r="I42" s="294">
        <v>3.52</v>
      </c>
      <c r="J42" s="97">
        <v>12</v>
      </c>
      <c r="K42" s="308">
        <v>3.75</v>
      </c>
      <c r="L42" s="289">
        <v>3.86</v>
      </c>
      <c r="M42" s="97">
        <v>9</v>
      </c>
      <c r="N42" s="28">
        <v>3.33</v>
      </c>
      <c r="O42" s="98">
        <v>3.45</v>
      </c>
      <c r="P42" s="354">
        <v>18</v>
      </c>
      <c r="Q42" s="20">
        <v>3.61</v>
      </c>
      <c r="R42" s="345">
        <v>3.09</v>
      </c>
      <c r="S42" s="109"/>
      <c r="T42" s="460"/>
      <c r="U42" s="108">
        <v>3.89</v>
      </c>
      <c r="V42" s="651">
        <v>26</v>
      </c>
      <c r="W42" s="519">
        <v>38</v>
      </c>
      <c r="X42" s="519">
        <v>37</v>
      </c>
      <c r="Y42" s="775">
        <v>75</v>
      </c>
      <c r="Z42" s="64">
        <v>9</v>
      </c>
      <c r="AA42" s="128">
        <v>28</v>
      </c>
      <c r="AB42" s="123">
        <f>SUM(V42:AA42)</f>
        <v>213</v>
      </c>
    </row>
    <row r="43" spans="1:28" s="10" customFormat="1" ht="15" customHeight="1" x14ac:dyDescent="0.25">
      <c r="A43" s="33">
        <v>38</v>
      </c>
      <c r="B43" s="22" t="s">
        <v>78</v>
      </c>
      <c r="C43" s="43" t="s">
        <v>56</v>
      </c>
      <c r="D43" s="97"/>
      <c r="E43" s="308"/>
      <c r="F43" s="778">
        <v>3.58</v>
      </c>
      <c r="G43" s="97">
        <v>12</v>
      </c>
      <c r="H43" s="308">
        <v>3.33</v>
      </c>
      <c r="I43" s="778">
        <v>3.52</v>
      </c>
      <c r="J43" s="97">
        <v>17</v>
      </c>
      <c r="K43" s="308">
        <v>3.7058823529411766</v>
      </c>
      <c r="L43" s="773">
        <v>3.86</v>
      </c>
      <c r="M43" s="97">
        <v>40</v>
      </c>
      <c r="N43" s="28">
        <v>3.73</v>
      </c>
      <c r="O43" s="98">
        <v>3.45</v>
      </c>
      <c r="P43" s="349">
        <v>34</v>
      </c>
      <c r="Q43" s="20">
        <v>3.38</v>
      </c>
      <c r="R43" s="345">
        <v>3.09</v>
      </c>
      <c r="S43" s="109">
        <v>11</v>
      </c>
      <c r="T43" s="460">
        <v>3.6</v>
      </c>
      <c r="U43" s="108">
        <v>3.89</v>
      </c>
      <c r="V43" s="651">
        <v>35</v>
      </c>
      <c r="W43" s="519">
        <v>83</v>
      </c>
      <c r="X43" s="519">
        <v>40</v>
      </c>
      <c r="Y43" s="775">
        <v>21</v>
      </c>
      <c r="Z43" s="64">
        <v>18</v>
      </c>
      <c r="AA43" s="128">
        <v>21</v>
      </c>
      <c r="AB43" s="123">
        <f>SUM(V43:AA43)</f>
        <v>218</v>
      </c>
    </row>
    <row r="44" spans="1:28" s="10" customFormat="1" ht="15" customHeight="1" x14ac:dyDescent="0.25">
      <c r="A44" s="33">
        <v>39</v>
      </c>
      <c r="B44" s="22" t="s">
        <v>79</v>
      </c>
      <c r="C44" s="43" t="s">
        <v>140</v>
      </c>
      <c r="D44" s="97"/>
      <c r="E44" s="308"/>
      <c r="F44" s="778">
        <v>3.58</v>
      </c>
      <c r="G44" s="97">
        <v>12</v>
      </c>
      <c r="H44" s="308">
        <v>3.58</v>
      </c>
      <c r="I44" s="778">
        <v>3.52</v>
      </c>
      <c r="J44" s="97">
        <v>18</v>
      </c>
      <c r="K44" s="308">
        <v>3.8333333333333335</v>
      </c>
      <c r="L44" s="773">
        <v>3.86</v>
      </c>
      <c r="M44" s="97">
        <v>19</v>
      </c>
      <c r="N44" s="28">
        <v>3.47</v>
      </c>
      <c r="O44" s="98">
        <v>3.45</v>
      </c>
      <c r="P44" s="344">
        <v>12</v>
      </c>
      <c r="Q44" s="20">
        <v>3.25</v>
      </c>
      <c r="R44" s="345">
        <v>3.09</v>
      </c>
      <c r="S44" s="109">
        <v>1</v>
      </c>
      <c r="T44" s="460">
        <v>3</v>
      </c>
      <c r="U44" s="108">
        <v>3.89</v>
      </c>
      <c r="V44" s="651">
        <v>35</v>
      </c>
      <c r="W44" s="519">
        <v>48</v>
      </c>
      <c r="X44" s="519">
        <v>31</v>
      </c>
      <c r="Y44" s="775">
        <v>49</v>
      </c>
      <c r="Z44" s="64">
        <v>35</v>
      </c>
      <c r="AA44" s="128">
        <v>26</v>
      </c>
      <c r="AB44" s="123">
        <f>SUM(V44:AA44)</f>
        <v>224</v>
      </c>
    </row>
    <row r="45" spans="1:28" s="10" customFormat="1" ht="15" customHeight="1" thickBot="1" x14ac:dyDescent="0.3">
      <c r="A45" s="35">
        <v>40</v>
      </c>
      <c r="B45" s="25" t="s">
        <v>80</v>
      </c>
      <c r="C45" s="870" t="s">
        <v>107</v>
      </c>
      <c r="D45" s="99"/>
      <c r="E45" s="528"/>
      <c r="F45" s="852">
        <v>3.58</v>
      </c>
      <c r="G45" s="99">
        <v>15</v>
      </c>
      <c r="H45" s="528">
        <v>3.53</v>
      </c>
      <c r="I45" s="852">
        <v>3.52</v>
      </c>
      <c r="J45" s="99">
        <v>20</v>
      </c>
      <c r="K45" s="528">
        <v>3.9</v>
      </c>
      <c r="L45" s="648">
        <v>3.86</v>
      </c>
      <c r="M45" s="99">
        <v>22</v>
      </c>
      <c r="N45" s="71">
        <v>3.82</v>
      </c>
      <c r="O45" s="100">
        <v>3.45</v>
      </c>
      <c r="P45" s="347">
        <v>11</v>
      </c>
      <c r="Q45" s="72">
        <v>2.82</v>
      </c>
      <c r="R45" s="348">
        <v>3.09</v>
      </c>
      <c r="S45" s="121">
        <v>9</v>
      </c>
      <c r="T45" s="461">
        <v>4</v>
      </c>
      <c r="U45" s="112">
        <v>3.89</v>
      </c>
      <c r="V45" s="652">
        <v>35</v>
      </c>
      <c r="W45" s="520">
        <v>54</v>
      </c>
      <c r="X45" s="520">
        <v>19</v>
      </c>
      <c r="Y45" s="779">
        <v>15</v>
      </c>
      <c r="Z45" s="73">
        <v>96</v>
      </c>
      <c r="AA45" s="129">
        <v>6</v>
      </c>
      <c r="AB45" s="124">
        <f>SUM(V45:AA45)</f>
        <v>225</v>
      </c>
    </row>
    <row r="46" spans="1:28" s="10" customFormat="1" ht="15" customHeight="1" x14ac:dyDescent="0.25">
      <c r="A46" s="13">
        <v>41</v>
      </c>
      <c r="B46" s="303" t="s">
        <v>77</v>
      </c>
      <c r="C46" s="44" t="s">
        <v>64</v>
      </c>
      <c r="D46" s="640"/>
      <c r="E46" s="875"/>
      <c r="F46" s="284">
        <v>3.58</v>
      </c>
      <c r="G46" s="640">
        <v>7</v>
      </c>
      <c r="H46" s="887">
        <v>3.86</v>
      </c>
      <c r="I46" s="284">
        <v>3.52</v>
      </c>
      <c r="J46" s="640">
        <v>7</v>
      </c>
      <c r="K46" s="887">
        <v>3.7142857142857144</v>
      </c>
      <c r="L46" s="284">
        <v>3.86</v>
      </c>
      <c r="M46" s="95">
        <v>11</v>
      </c>
      <c r="N46" s="65">
        <v>3.36</v>
      </c>
      <c r="O46" s="96">
        <v>3.45</v>
      </c>
      <c r="P46" s="342">
        <v>26</v>
      </c>
      <c r="Q46" s="66">
        <v>3.19</v>
      </c>
      <c r="R46" s="343">
        <v>3.09</v>
      </c>
      <c r="S46" s="105"/>
      <c r="T46" s="459"/>
      <c r="U46" s="106">
        <v>3.89</v>
      </c>
      <c r="V46" s="664">
        <v>35</v>
      </c>
      <c r="W46" s="518">
        <v>19</v>
      </c>
      <c r="X46" s="518">
        <v>41</v>
      </c>
      <c r="Y46" s="772">
        <v>68</v>
      </c>
      <c r="Z46" s="67">
        <v>43</v>
      </c>
      <c r="AA46" s="127">
        <v>28</v>
      </c>
      <c r="AB46" s="122">
        <f>SUM(V46:AA46)</f>
        <v>234</v>
      </c>
    </row>
    <row r="47" spans="1:28" s="10" customFormat="1" ht="15" customHeight="1" x14ac:dyDescent="0.25">
      <c r="A47" s="33">
        <v>42</v>
      </c>
      <c r="B47" s="22" t="s">
        <v>78</v>
      </c>
      <c r="C47" s="43" t="s">
        <v>55</v>
      </c>
      <c r="D47" s="103"/>
      <c r="E47" s="32"/>
      <c r="F47" s="778">
        <v>3.58</v>
      </c>
      <c r="G47" s="103">
        <v>29</v>
      </c>
      <c r="H47" s="32">
        <v>3.62</v>
      </c>
      <c r="I47" s="778">
        <v>3.52</v>
      </c>
      <c r="J47" s="103">
        <v>32</v>
      </c>
      <c r="K47" s="32">
        <v>3.5625</v>
      </c>
      <c r="L47" s="773">
        <v>3.86</v>
      </c>
      <c r="M47" s="97">
        <v>26</v>
      </c>
      <c r="N47" s="28">
        <v>3.58</v>
      </c>
      <c r="O47" s="98">
        <v>3.45</v>
      </c>
      <c r="P47" s="349">
        <v>24</v>
      </c>
      <c r="Q47" s="20">
        <v>3.13</v>
      </c>
      <c r="R47" s="345">
        <v>3.09</v>
      </c>
      <c r="S47" s="109">
        <v>4</v>
      </c>
      <c r="T47" s="460">
        <v>4</v>
      </c>
      <c r="U47" s="108">
        <v>3.89</v>
      </c>
      <c r="V47" s="652">
        <v>35</v>
      </c>
      <c r="W47" s="519">
        <v>41</v>
      </c>
      <c r="X47" s="519">
        <v>62</v>
      </c>
      <c r="Y47" s="775">
        <v>34</v>
      </c>
      <c r="Z47" s="64">
        <v>55</v>
      </c>
      <c r="AA47" s="128">
        <v>7</v>
      </c>
      <c r="AB47" s="123">
        <f>SUM(V47:AA47)</f>
        <v>234</v>
      </c>
    </row>
    <row r="48" spans="1:28" s="10" customFormat="1" ht="15" customHeight="1" x14ac:dyDescent="0.25">
      <c r="A48" s="33">
        <v>43</v>
      </c>
      <c r="B48" s="22" t="s">
        <v>82</v>
      </c>
      <c r="C48" s="56" t="s">
        <v>10</v>
      </c>
      <c r="D48" s="103">
        <v>63</v>
      </c>
      <c r="E48" s="308">
        <v>3</v>
      </c>
      <c r="F48" s="294">
        <v>3.58</v>
      </c>
      <c r="G48" s="103">
        <v>10</v>
      </c>
      <c r="H48" s="308">
        <v>3.5</v>
      </c>
      <c r="I48" s="294">
        <v>3.52</v>
      </c>
      <c r="J48" s="103">
        <v>13</v>
      </c>
      <c r="K48" s="32">
        <v>3.8461538461538463</v>
      </c>
      <c r="L48" s="294">
        <v>3.86</v>
      </c>
      <c r="M48" s="97">
        <v>18</v>
      </c>
      <c r="N48" s="28">
        <v>3.44</v>
      </c>
      <c r="O48" s="98">
        <v>3.45</v>
      </c>
      <c r="P48" s="344">
        <v>13</v>
      </c>
      <c r="Q48" s="20">
        <v>3.23</v>
      </c>
      <c r="R48" s="345">
        <v>3.09</v>
      </c>
      <c r="S48" s="109"/>
      <c r="T48" s="460"/>
      <c r="U48" s="108">
        <v>3.89</v>
      </c>
      <c r="V48" s="652">
        <v>25</v>
      </c>
      <c r="W48" s="519">
        <v>61</v>
      </c>
      <c r="X48" s="519">
        <v>29</v>
      </c>
      <c r="Y48" s="250">
        <v>53</v>
      </c>
      <c r="Z48" s="64">
        <v>39</v>
      </c>
      <c r="AA48" s="128">
        <v>28</v>
      </c>
      <c r="AB48" s="123">
        <f>SUM(V48:AA48)</f>
        <v>235</v>
      </c>
    </row>
    <row r="49" spans="1:28" s="10" customFormat="1" ht="15" customHeight="1" x14ac:dyDescent="0.25">
      <c r="A49" s="33">
        <v>44</v>
      </c>
      <c r="B49" s="22" t="s">
        <v>81</v>
      </c>
      <c r="C49" s="86" t="s">
        <v>24</v>
      </c>
      <c r="D49" s="97"/>
      <c r="E49" s="308"/>
      <c r="F49" s="290">
        <v>3.58</v>
      </c>
      <c r="G49" s="97">
        <v>15</v>
      </c>
      <c r="H49" s="308">
        <v>3.93</v>
      </c>
      <c r="I49" s="290">
        <v>3.52</v>
      </c>
      <c r="J49" s="97">
        <v>18</v>
      </c>
      <c r="K49" s="308">
        <v>3.7777777777777777</v>
      </c>
      <c r="L49" s="515">
        <v>3.86</v>
      </c>
      <c r="M49" s="97">
        <v>24</v>
      </c>
      <c r="N49" s="28">
        <v>3.08</v>
      </c>
      <c r="O49" s="98">
        <v>3.45</v>
      </c>
      <c r="P49" s="346">
        <v>21</v>
      </c>
      <c r="Q49" s="20">
        <v>3.19</v>
      </c>
      <c r="R49" s="345">
        <v>3.09</v>
      </c>
      <c r="S49" s="107">
        <v>3</v>
      </c>
      <c r="T49" s="460">
        <v>4</v>
      </c>
      <c r="U49" s="108">
        <v>3.89</v>
      </c>
      <c r="V49" s="652">
        <v>35</v>
      </c>
      <c r="W49" s="519">
        <v>10</v>
      </c>
      <c r="X49" s="519">
        <v>34</v>
      </c>
      <c r="Y49" s="775">
        <v>101</v>
      </c>
      <c r="Z49" s="64">
        <v>44</v>
      </c>
      <c r="AA49" s="128">
        <v>14</v>
      </c>
      <c r="AB49" s="123">
        <f>SUM(V49:AA49)</f>
        <v>238</v>
      </c>
    </row>
    <row r="50" spans="1:28" s="10" customFormat="1" ht="15" customHeight="1" x14ac:dyDescent="0.25">
      <c r="A50" s="33">
        <v>45</v>
      </c>
      <c r="B50" s="22" t="s">
        <v>82</v>
      </c>
      <c r="C50" s="49" t="s">
        <v>20</v>
      </c>
      <c r="D50" s="97">
        <v>20</v>
      </c>
      <c r="E50" s="308">
        <v>2.4500000000000002</v>
      </c>
      <c r="F50" s="289">
        <v>3.58</v>
      </c>
      <c r="G50" s="97">
        <v>21</v>
      </c>
      <c r="H50" s="308">
        <v>3.86</v>
      </c>
      <c r="I50" s="289">
        <v>3.52</v>
      </c>
      <c r="J50" s="97">
        <v>13</v>
      </c>
      <c r="K50" s="308">
        <v>3.5384615384615383</v>
      </c>
      <c r="L50" s="294">
        <v>3.86</v>
      </c>
      <c r="M50" s="97">
        <v>31</v>
      </c>
      <c r="N50" s="28">
        <v>3.58</v>
      </c>
      <c r="O50" s="98">
        <v>3.45</v>
      </c>
      <c r="P50" s="344">
        <v>28</v>
      </c>
      <c r="Q50" s="20">
        <v>2.93</v>
      </c>
      <c r="R50" s="345">
        <v>3.09</v>
      </c>
      <c r="S50" s="109">
        <v>1</v>
      </c>
      <c r="T50" s="460">
        <v>4</v>
      </c>
      <c r="U50" s="108">
        <v>3.89</v>
      </c>
      <c r="V50" s="652">
        <v>30</v>
      </c>
      <c r="W50" s="519">
        <v>18</v>
      </c>
      <c r="X50" s="519">
        <v>64</v>
      </c>
      <c r="Y50" s="775">
        <v>33</v>
      </c>
      <c r="Z50" s="64">
        <v>80</v>
      </c>
      <c r="AA50" s="128">
        <v>15</v>
      </c>
      <c r="AB50" s="123">
        <f>SUM(V50:AA50)</f>
        <v>240</v>
      </c>
    </row>
    <row r="51" spans="1:28" s="10" customFormat="1" ht="15" customHeight="1" x14ac:dyDescent="0.25">
      <c r="A51" s="33">
        <v>46</v>
      </c>
      <c r="B51" s="181" t="s">
        <v>77</v>
      </c>
      <c r="C51" s="760" t="s">
        <v>72</v>
      </c>
      <c r="D51" s="339"/>
      <c r="E51" s="307"/>
      <c r="F51" s="773">
        <v>3.58</v>
      </c>
      <c r="G51" s="339">
        <v>20</v>
      </c>
      <c r="H51" s="307">
        <v>3.75</v>
      </c>
      <c r="I51" s="773">
        <v>3.52</v>
      </c>
      <c r="J51" s="339">
        <v>34</v>
      </c>
      <c r="K51" s="307">
        <v>3.3235294117647061</v>
      </c>
      <c r="L51" s="778">
        <v>3.86</v>
      </c>
      <c r="M51" s="97">
        <v>3</v>
      </c>
      <c r="N51" s="28">
        <v>4</v>
      </c>
      <c r="O51" s="98">
        <v>3.45</v>
      </c>
      <c r="P51" s="344">
        <v>32</v>
      </c>
      <c r="Q51" s="20">
        <v>2.91</v>
      </c>
      <c r="R51" s="345">
        <v>3.09</v>
      </c>
      <c r="S51" s="109">
        <v>1</v>
      </c>
      <c r="T51" s="460">
        <v>4</v>
      </c>
      <c r="U51" s="108">
        <v>3.89</v>
      </c>
      <c r="V51" s="652">
        <v>35</v>
      </c>
      <c r="W51" s="519">
        <v>26</v>
      </c>
      <c r="X51" s="519">
        <v>87</v>
      </c>
      <c r="Y51" s="775">
        <v>5</v>
      </c>
      <c r="Z51" s="64">
        <v>82</v>
      </c>
      <c r="AA51" s="128">
        <v>11</v>
      </c>
      <c r="AB51" s="123">
        <f>SUM(V51:AA51)</f>
        <v>246</v>
      </c>
    </row>
    <row r="52" spans="1:28" s="10" customFormat="1" ht="15" customHeight="1" x14ac:dyDescent="0.25">
      <c r="A52" s="33">
        <v>47</v>
      </c>
      <c r="B52" s="181" t="s">
        <v>77</v>
      </c>
      <c r="C52" s="43" t="s">
        <v>96</v>
      </c>
      <c r="D52" s="525"/>
      <c r="E52" s="307"/>
      <c r="F52" s="778">
        <v>3.58</v>
      </c>
      <c r="G52" s="525">
        <v>9</v>
      </c>
      <c r="H52" s="307">
        <v>3.67</v>
      </c>
      <c r="I52" s="778">
        <v>3.52</v>
      </c>
      <c r="J52" s="339">
        <v>8</v>
      </c>
      <c r="K52" s="307">
        <v>3.625</v>
      </c>
      <c r="L52" s="778">
        <v>3.86</v>
      </c>
      <c r="M52" s="97">
        <v>25</v>
      </c>
      <c r="N52" s="28">
        <v>3.56</v>
      </c>
      <c r="O52" s="98">
        <v>3.45</v>
      </c>
      <c r="P52" s="344">
        <v>21</v>
      </c>
      <c r="Q52" s="20">
        <v>3.1</v>
      </c>
      <c r="R52" s="345">
        <v>3.09</v>
      </c>
      <c r="S52" s="107"/>
      <c r="T52" s="460"/>
      <c r="U52" s="108">
        <v>3.89</v>
      </c>
      <c r="V52" s="652">
        <v>35</v>
      </c>
      <c r="W52" s="519">
        <v>39</v>
      </c>
      <c r="X52" s="519">
        <v>50</v>
      </c>
      <c r="Y52" s="775">
        <v>35</v>
      </c>
      <c r="Z52" s="64">
        <v>60</v>
      </c>
      <c r="AA52" s="128">
        <v>28</v>
      </c>
      <c r="AB52" s="123">
        <f>SUM(V52:AA52)</f>
        <v>247</v>
      </c>
    </row>
    <row r="53" spans="1:28" s="10" customFormat="1" ht="15" customHeight="1" x14ac:dyDescent="0.25">
      <c r="A53" s="33">
        <v>48</v>
      </c>
      <c r="B53" s="22" t="s">
        <v>81</v>
      </c>
      <c r="C53" s="58" t="s">
        <v>159</v>
      </c>
      <c r="D53" s="97"/>
      <c r="E53" s="308"/>
      <c r="F53" s="515">
        <v>3.58</v>
      </c>
      <c r="G53" s="97">
        <v>11</v>
      </c>
      <c r="H53" s="308">
        <v>3.73</v>
      </c>
      <c r="I53" s="515">
        <v>3.52</v>
      </c>
      <c r="J53" s="97">
        <v>14</v>
      </c>
      <c r="K53" s="308">
        <v>3.8571428571428572</v>
      </c>
      <c r="L53" s="515">
        <v>3.86</v>
      </c>
      <c r="M53" s="97">
        <v>29</v>
      </c>
      <c r="N53" s="28">
        <v>3.14</v>
      </c>
      <c r="O53" s="98">
        <v>3.45</v>
      </c>
      <c r="P53" s="346">
        <v>8</v>
      </c>
      <c r="Q53" s="20">
        <v>3.25</v>
      </c>
      <c r="R53" s="345">
        <v>3.09</v>
      </c>
      <c r="S53" s="107"/>
      <c r="T53" s="460"/>
      <c r="U53" s="108">
        <v>3.89</v>
      </c>
      <c r="V53" s="652">
        <v>35</v>
      </c>
      <c r="W53" s="519">
        <v>30</v>
      </c>
      <c r="X53" s="519">
        <v>24</v>
      </c>
      <c r="Y53" s="775">
        <v>95</v>
      </c>
      <c r="Z53" s="64">
        <v>37</v>
      </c>
      <c r="AA53" s="128">
        <v>28</v>
      </c>
      <c r="AB53" s="123">
        <f>SUM(V53:AA53)</f>
        <v>249</v>
      </c>
    </row>
    <row r="54" spans="1:28" s="10" customFormat="1" ht="15" customHeight="1" x14ac:dyDescent="0.25">
      <c r="A54" s="33">
        <v>49</v>
      </c>
      <c r="B54" s="22" t="s">
        <v>82</v>
      </c>
      <c r="C54" s="56" t="s">
        <v>1</v>
      </c>
      <c r="D54" s="97"/>
      <c r="E54" s="308"/>
      <c r="F54" s="294">
        <v>3.58</v>
      </c>
      <c r="G54" s="97">
        <v>9</v>
      </c>
      <c r="H54" s="308">
        <v>3.67</v>
      </c>
      <c r="I54" s="294">
        <v>3.52</v>
      </c>
      <c r="J54" s="97">
        <v>9</v>
      </c>
      <c r="K54" s="308">
        <v>3.8888888888888888</v>
      </c>
      <c r="L54" s="294">
        <v>3.86</v>
      </c>
      <c r="M54" s="97">
        <v>13</v>
      </c>
      <c r="N54" s="28">
        <v>3.38</v>
      </c>
      <c r="O54" s="98">
        <v>3.45</v>
      </c>
      <c r="P54" s="344">
        <v>17</v>
      </c>
      <c r="Q54" s="20">
        <v>3</v>
      </c>
      <c r="R54" s="345">
        <v>3.09</v>
      </c>
      <c r="S54" s="109"/>
      <c r="T54" s="460"/>
      <c r="U54" s="108">
        <v>3.89</v>
      </c>
      <c r="V54" s="652">
        <v>35</v>
      </c>
      <c r="W54" s="519">
        <v>40</v>
      </c>
      <c r="X54" s="519">
        <v>20</v>
      </c>
      <c r="Y54" s="775">
        <v>66</v>
      </c>
      <c r="Z54" s="64">
        <v>66</v>
      </c>
      <c r="AA54" s="128">
        <v>28</v>
      </c>
      <c r="AB54" s="123">
        <f>SUM(V54:AA54)</f>
        <v>255</v>
      </c>
    </row>
    <row r="55" spans="1:28" s="10" customFormat="1" ht="15" customHeight="1" thickBot="1" x14ac:dyDescent="0.3">
      <c r="A55" s="35">
        <v>50</v>
      </c>
      <c r="B55" s="493" t="s">
        <v>83</v>
      </c>
      <c r="C55" s="141" t="s">
        <v>165</v>
      </c>
      <c r="D55" s="99">
        <v>18</v>
      </c>
      <c r="E55" s="312">
        <v>3.2777999999999996</v>
      </c>
      <c r="F55" s="523">
        <v>3.58</v>
      </c>
      <c r="G55" s="99">
        <v>44</v>
      </c>
      <c r="H55" s="312">
        <v>3.61</v>
      </c>
      <c r="I55" s="523">
        <v>3.52</v>
      </c>
      <c r="J55" s="99">
        <v>48</v>
      </c>
      <c r="K55" s="312">
        <v>3.54</v>
      </c>
      <c r="L55" s="523">
        <v>3.86</v>
      </c>
      <c r="M55" s="99">
        <v>22</v>
      </c>
      <c r="N55" s="71">
        <v>3.14</v>
      </c>
      <c r="O55" s="100">
        <v>3.45</v>
      </c>
      <c r="P55" s="347">
        <v>4</v>
      </c>
      <c r="Q55" s="72">
        <v>3.5</v>
      </c>
      <c r="R55" s="348">
        <v>3.09</v>
      </c>
      <c r="S55" s="111"/>
      <c r="T55" s="461"/>
      <c r="U55" s="112">
        <v>3.89</v>
      </c>
      <c r="V55" s="653">
        <v>14</v>
      </c>
      <c r="W55" s="521">
        <v>43</v>
      </c>
      <c r="X55" s="521">
        <v>63</v>
      </c>
      <c r="Y55" s="768">
        <v>96</v>
      </c>
      <c r="Z55" s="780">
        <v>14</v>
      </c>
      <c r="AA55" s="130">
        <v>28</v>
      </c>
      <c r="AB55" s="124">
        <f>SUM(V55:AA55)</f>
        <v>258</v>
      </c>
    </row>
    <row r="56" spans="1:28" s="10" customFormat="1" ht="15" customHeight="1" x14ac:dyDescent="0.25">
      <c r="A56" s="13">
        <v>51</v>
      </c>
      <c r="B56" s="21" t="s">
        <v>81</v>
      </c>
      <c r="C56" s="862" t="s">
        <v>26</v>
      </c>
      <c r="D56" s="95"/>
      <c r="E56" s="310"/>
      <c r="F56" s="880">
        <v>3.58</v>
      </c>
      <c r="G56" s="95">
        <v>5</v>
      </c>
      <c r="H56" s="310">
        <v>3.6</v>
      </c>
      <c r="I56" s="880">
        <v>3.52</v>
      </c>
      <c r="J56" s="95">
        <v>16</v>
      </c>
      <c r="K56" s="310">
        <v>3.5</v>
      </c>
      <c r="L56" s="880">
        <v>3.86</v>
      </c>
      <c r="M56" s="95">
        <v>26</v>
      </c>
      <c r="N56" s="65">
        <v>3.88</v>
      </c>
      <c r="O56" s="96">
        <v>3.45</v>
      </c>
      <c r="P56" s="355">
        <v>33</v>
      </c>
      <c r="Q56" s="66">
        <v>2.94</v>
      </c>
      <c r="R56" s="343">
        <v>3.09</v>
      </c>
      <c r="S56" s="105"/>
      <c r="T56" s="459"/>
      <c r="U56" s="106">
        <v>3.89</v>
      </c>
      <c r="V56" s="663">
        <v>35</v>
      </c>
      <c r="W56" s="522">
        <v>44</v>
      </c>
      <c r="X56" s="522">
        <v>65</v>
      </c>
      <c r="Y56" s="761">
        <v>12</v>
      </c>
      <c r="Z56" s="761">
        <v>77</v>
      </c>
      <c r="AA56" s="131">
        <v>28</v>
      </c>
      <c r="AB56" s="122">
        <f>SUM(V56:AA56)</f>
        <v>261</v>
      </c>
    </row>
    <row r="57" spans="1:28" s="10" customFormat="1" ht="15" customHeight="1" x14ac:dyDescent="0.25">
      <c r="A57" s="33">
        <v>52</v>
      </c>
      <c r="B57" s="22" t="s">
        <v>82</v>
      </c>
      <c r="C57" s="241" t="s">
        <v>156</v>
      </c>
      <c r="D57" s="103"/>
      <c r="E57" s="32"/>
      <c r="F57" s="514">
        <v>3.58</v>
      </c>
      <c r="G57" s="103">
        <v>32</v>
      </c>
      <c r="H57" s="32">
        <v>3.69</v>
      </c>
      <c r="I57" s="514">
        <v>3.52</v>
      </c>
      <c r="J57" s="103">
        <v>36</v>
      </c>
      <c r="K57" s="32">
        <v>3.5555555555555554</v>
      </c>
      <c r="L57" s="289">
        <v>3.86</v>
      </c>
      <c r="M57" s="97">
        <v>32</v>
      </c>
      <c r="N57" s="776">
        <v>3.34</v>
      </c>
      <c r="O57" s="98">
        <v>3.45</v>
      </c>
      <c r="P57" s="344">
        <v>38</v>
      </c>
      <c r="Q57" s="20">
        <v>3.29</v>
      </c>
      <c r="R57" s="345">
        <v>3.09</v>
      </c>
      <c r="S57" s="109"/>
      <c r="T57" s="460"/>
      <c r="U57" s="108">
        <v>3.89</v>
      </c>
      <c r="V57" s="652">
        <v>35</v>
      </c>
      <c r="W57" s="519">
        <v>34</v>
      </c>
      <c r="X57" s="519">
        <v>61</v>
      </c>
      <c r="Y57" s="758">
        <v>73</v>
      </c>
      <c r="Z57" s="758">
        <v>30</v>
      </c>
      <c r="AA57" s="128">
        <v>28</v>
      </c>
      <c r="AB57" s="123">
        <f>SUM(V57:AA57)</f>
        <v>261</v>
      </c>
    </row>
    <row r="58" spans="1:28" s="10" customFormat="1" ht="15" customHeight="1" x14ac:dyDescent="0.25">
      <c r="A58" s="33">
        <v>53</v>
      </c>
      <c r="B58" s="22" t="s">
        <v>81</v>
      </c>
      <c r="C58" s="86" t="s">
        <v>68</v>
      </c>
      <c r="D58" s="97">
        <v>89</v>
      </c>
      <c r="E58" s="324">
        <v>3.2133999999999996</v>
      </c>
      <c r="F58" s="290">
        <v>3.58</v>
      </c>
      <c r="G58" s="97">
        <v>25</v>
      </c>
      <c r="H58" s="324">
        <v>3.52</v>
      </c>
      <c r="I58" s="290">
        <v>3.52</v>
      </c>
      <c r="J58" s="97">
        <v>19</v>
      </c>
      <c r="K58" s="324">
        <v>3.5789473684210527</v>
      </c>
      <c r="L58" s="290">
        <v>3.86</v>
      </c>
      <c r="M58" s="97">
        <v>3</v>
      </c>
      <c r="N58" s="318">
        <v>4</v>
      </c>
      <c r="O58" s="98">
        <v>3.45</v>
      </c>
      <c r="P58" s="346">
        <v>15</v>
      </c>
      <c r="Q58" s="20">
        <v>2.8</v>
      </c>
      <c r="R58" s="345">
        <v>3.09</v>
      </c>
      <c r="S58" s="107"/>
      <c r="T58" s="460"/>
      <c r="U58" s="108">
        <v>3.89</v>
      </c>
      <c r="V58" s="652">
        <v>17</v>
      </c>
      <c r="W58" s="519">
        <v>57</v>
      </c>
      <c r="X58" s="519">
        <v>58</v>
      </c>
      <c r="Y58" s="758">
        <v>7</v>
      </c>
      <c r="Z58" s="758">
        <v>97</v>
      </c>
      <c r="AA58" s="128">
        <v>28</v>
      </c>
      <c r="AB58" s="123">
        <f>SUM(V58:AA58)</f>
        <v>264</v>
      </c>
    </row>
    <row r="59" spans="1:28" s="10" customFormat="1" ht="15" customHeight="1" x14ac:dyDescent="0.25">
      <c r="A59" s="33">
        <v>54</v>
      </c>
      <c r="B59" s="22" t="s">
        <v>80</v>
      </c>
      <c r="C59" s="88" t="s">
        <v>29</v>
      </c>
      <c r="D59" s="97">
        <v>80</v>
      </c>
      <c r="E59" s="642">
        <v>3.3875000000000002</v>
      </c>
      <c r="F59" s="292">
        <v>3.58</v>
      </c>
      <c r="G59" s="97">
        <v>21</v>
      </c>
      <c r="H59" s="642">
        <v>3.57</v>
      </c>
      <c r="I59" s="292">
        <v>3.52</v>
      </c>
      <c r="J59" s="97">
        <v>25</v>
      </c>
      <c r="K59" s="316">
        <v>3.44</v>
      </c>
      <c r="L59" s="292">
        <v>3.86</v>
      </c>
      <c r="M59" s="97">
        <v>26</v>
      </c>
      <c r="N59" s="776">
        <v>3.38</v>
      </c>
      <c r="O59" s="98">
        <v>3.45</v>
      </c>
      <c r="P59" s="354">
        <v>26</v>
      </c>
      <c r="Q59" s="20">
        <v>3.15</v>
      </c>
      <c r="R59" s="345">
        <v>3.09</v>
      </c>
      <c r="S59" s="107">
        <v>3</v>
      </c>
      <c r="T59" s="460">
        <v>3.7</v>
      </c>
      <c r="U59" s="108">
        <v>3.89</v>
      </c>
      <c r="V59" s="652">
        <v>8</v>
      </c>
      <c r="W59" s="519">
        <v>50</v>
      </c>
      <c r="X59" s="519">
        <v>73</v>
      </c>
      <c r="Y59" s="758">
        <v>64</v>
      </c>
      <c r="Z59" s="758">
        <v>51</v>
      </c>
      <c r="AA59" s="128">
        <v>19</v>
      </c>
      <c r="AB59" s="123">
        <f>SUM(V59:AA59)</f>
        <v>265</v>
      </c>
    </row>
    <row r="60" spans="1:28" s="10" customFormat="1" ht="15" customHeight="1" x14ac:dyDescent="0.25">
      <c r="A60" s="33">
        <v>55</v>
      </c>
      <c r="B60" s="22" t="s">
        <v>79</v>
      </c>
      <c r="C60" s="84" t="s">
        <v>40</v>
      </c>
      <c r="D60" s="97"/>
      <c r="E60" s="308"/>
      <c r="F60" s="272">
        <v>3.58</v>
      </c>
      <c r="G60" s="97">
        <v>9</v>
      </c>
      <c r="H60" s="308">
        <v>3.44</v>
      </c>
      <c r="I60" s="272">
        <v>3.52</v>
      </c>
      <c r="J60" s="97">
        <v>12</v>
      </c>
      <c r="K60" s="846">
        <v>3.6666666666666665</v>
      </c>
      <c r="L60" s="272">
        <v>3.86</v>
      </c>
      <c r="M60" s="97">
        <v>4</v>
      </c>
      <c r="N60" s="776">
        <v>3.75</v>
      </c>
      <c r="O60" s="98">
        <v>3.45</v>
      </c>
      <c r="P60" s="344">
        <v>6</v>
      </c>
      <c r="Q60" s="20">
        <v>3</v>
      </c>
      <c r="R60" s="345">
        <v>3.09</v>
      </c>
      <c r="S60" s="109"/>
      <c r="T60" s="460"/>
      <c r="U60" s="108">
        <v>3.89</v>
      </c>
      <c r="V60" s="652">
        <v>35</v>
      </c>
      <c r="W60" s="519">
        <v>72</v>
      </c>
      <c r="X60" s="519">
        <v>45</v>
      </c>
      <c r="Y60" s="758">
        <v>20</v>
      </c>
      <c r="Z60" s="758">
        <v>70</v>
      </c>
      <c r="AA60" s="128">
        <v>28</v>
      </c>
      <c r="AB60" s="123">
        <f>SUM(V60:AA60)</f>
        <v>270</v>
      </c>
    </row>
    <row r="61" spans="1:28" s="10" customFormat="1" ht="15" customHeight="1" x14ac:dyDescent="0.25">
      <c r="A61" s="33">
        <v>56</v>
      </c>
      <c r="B61" s="181" t="s">
        <v>77</v>
      </c>
      <c r="C61" s="760" t="s">
        <v>95</v>
      </c>
      <c r="D61" s="339"/>
      <c r="E61" s="307"/>
      <c r="F61" s="773">
        <v>3.58</v>
      </c>
      <c r="G61" s="339">
        <v>27</v>
      </c>
      <c r="H61" s="307">
        <v>3.74</v>
      </c>
      <c r="I61" s="773">
        <v>3.52</v>
      </c>
      <c r="J61" s="339">
        <v>29</v>
      </c>
      <c r="K61" s="307">
        <v>4</v>
      </c>
      <c r="L61" s="773">
        <v>3.86</v>
      </c>
      <c r="M61" s="97">
        <v>15</v>
      </c>
      <c r="N61" s="776">
        <v>3.13</v>
      </c>
      <c r="O61" s="98">
        <v>3.45</v>
      </c>
      <c r="P61" s="344">
        <v>32</v>
      </c>
      <c r="Q61" s="20">
        <v>2.88</v>
      </c>
      <c r="R61" s="345">
        <v>3.09</v>
      </c>
      <c r="S61" s="109">
        <v>2</v>
      </c>
      <c r="T61" s="460">
        <v>3.5</v>
      </c>
      <c r="U61" s="108">
        <v>3.89</v>
      </c>
      <c r="V61" s="652">
        <v>35</v>
      </c>
      <c r="W61" s="519">
        <v>28</v>
      </c>
      <c r="X61" s="519">
        <v>6</v>
      </c>
      <c r="Y61" s="758">
        <v>98</v>
      </c>
      <c r="Z61" s="758">
        <v>88</v>
      </c>
      <c r="AA61" s="128">
        <v>23</v>
      </c>
      <c r="AB61" s="123">
        <f>SUM(V61:AA61)</f>
        <v>278</v>
      </c>
    </row>
    <row r="62" spans="1:28" s="10" customFormat="1" ht="15" customHeight="1" x14ac:dyDescent="0.25">
      <c r="A62" s="33">
        <v>57</v>
      </c>
      <c r="B62" s="22" t="s">
        <v>82</v>
      </c>
      <c r="C62" s="49" t="s">
        <v>2</v>
      </c>
      <c r="D62" s="97"/>
      <c r="E62" s="308"/>
      <c r="F62" s="289">
        <v>3.58</v>
      </c>
      <c r="G62" s="97">
        <v>36</v>
      </c>
      <c r="H62" s="308">
        <v>3.67</v>
      </c>
      <c r="I62" s="289">
        <v>3.52</v>
      </c>
      <c r="J62" s="340">
        <v>39</v>
      </c>
      <c r="K62" s="326">
        <v>3.4615384615384617</v>
      </c>
      <c r="L62" s="289">
        <v>3.86</v>
      </c>
      <c r="M62" s="97">
        <v>28</v>
      </c>
      <c r="N62" s="776">
        <v>3.32</v>
      </c>
      <c r="O62" s="98">
        <v>3.45</v>
      </c>
      <c r="P62" s="349">
        <v>30</v>
      </c>
      <c r="Q62" s="20">
        <v>3.17</v>
      </c>
      <c r="R62" s="345">
        <v>3.09</v>
      </c>
      <c r="S62" s="109">
        <v>1</v>
      </c>
      <c r="T62" s="460">
        <v>4</v>
      </c>
      <c r="U62" s="108">
        <v>3.89</v>
      </c>
      <c r="V62" s="652">
        <v>35</v>
      </c>
      <c r="W62" s="519">
        <v>35</v>
      </c>
      <c r="X62" s="519">
        <v>71</v>
      </c>
      <c r="Y62" s="758">
        <v>77</v>
      </c>
      <c r="Z62" s="758">
        <v>45</v>
      </c>
      <c r="AA62" s="128">
        <v>16</v>
      </c>
      <c r="AB62" s="123">
        <f>SUM(V62:AA62)</f>
        <v>279</v>
      </c>
    </row>
    <row r="63" spans="1:28" s="10" customFormat="1" ht="15" customHeight="1" x14ac:dyDescent="0.25">
      <c r="A63" s="33">
        <v>58</v>
      </c>
      <c r="B63" s="22" t="s">
        <v>79</v>
      </c>
      <c r="C63" s="84" t="s">
        <v>38</v>
      </c>
      <c r="D63" s="97"/>
      <c r="E63" s="308"/>
      <c r="F63" s="272">
        <v>3.58</v>
      </c>
      <c r="G63" s="97">
        <v>7</v>
      </c>
      <c r="H63" s="308">
        <v>3.29</v>
      </c>
      <c r="I63" s="272">
        <v>3.52</v>
      </c>
      <c r="J63" s="97">
        <v>16</v>
      </c>
      <c r="K63" s="308">
        <v>3.625</v>
      </c>
      <c r="L63" s="272">
        <v>3.86</v>
      </c>
      <c r="M63" s="97">
        <v>5</v>
      </c>
      <c r="N63" s="776">
        <v>3.4</v>
      </c>
      <c r="O63" s="98">
        <v>3.45</v>
      </c>
      <c r="P63" s="344">
        <v>20</v>
      </c>
      <c r="Q63" s="20">
        <v>3.35</v>
      </c>
      <c r="R63" s="345">
        <v>3.09</v>
      </c>
      <c r="S63" s="109"/>
      <c r="T63" s="460"/>
      <c r="U63" s="108">
        <v>3.89</v>
      </c>
      <c r="V63" s="652">
        <v>35</v>
      </c>
      <c r="W63" s="519">
        <v>89</v>
      </c>
      <c r="X63" s="519">
        <v>49</v>
      </c>
      <c r="Y63" s="758">
        <v>61</v>
      </c>
      <c r="Z63" s="758">
        <v>25</v>
      </c>
      <c r="AA63" s="128">
        <v>28</v>
      </c>
      <c r="AB63" s="123">
        <f>SUM(V63:AA63)</f>
        <v>287</v>
      </c>
    </row>
    <row r="64" spans="1:28" s="10" customFormat="1" ht="15" customHeight="1" x14ac:dyDescent="0.25">
      <c r="A64" s="33">
        <v>59</v>
      </c>
      <c r="B64" s="22" t="s">
        <v>78</v>
      </c>
      <c r="C64" s="91" t="s">
        <v>63</v>
      </c>
      <c r="D64" s="97"/>
      <c r="E64" s="312"/>
      <c r="F64" s="774">
        <v>3.58</v>
      </c>
      <c r="G64" s="97">
        <v>10</v>
      </c>
      <c r="H64" s="312">
        <v>3.1</v>
      </c>
      <c r="I64" s="774">
        <v>3.52</v>
      </c>
      <c r="J64" s="97">
        <v>8</v>
      </c>
      <c r="K64" s="308">
        <v>3.625</v>
      </c>
      <c r="L64" s="773">
        <v>3.86</v>
      </c>
      <c r="M64" s="97">
        <v>6</v>
      </c>
      <c r="N64" s="776">
        <v>3.5</v>
      </c>
      <c r="O64" s="98">
        <v>3.45</v>
      </c>
      <c r="P64" s="349">
        <v>6</v>
      </c>
      <c r="Q64" s="20">
        <v>3.33</v>
      </c>
      <c r="R64" s="345">
        <v>3.09</v>
      </c>
      <c r="S64" s="107"/>
      <c r="T64" s="460"/>
      <c r="U64" s="108">
        <v>3.89</v>
      </c>
      <c r="V64" s="652">
        <v>35</v>
      </c>
      <c r="W64" s="519">
        <v>104</v>
      </c>
      <c r="X64" s="519">
        <v>51</v>
      </c>
      <c r="Y64" s="758">
        <v>42</v>
      </c>
      <c r="Z64" s="758">
        <v>28</v>
      </c>
      <c r="AA64" s="128">
        <v>28</v>
      </c>
      <c r="AB64" s="123">
        <f>SUM(V64:AA64)</f>
        <v>288</v>
      </c>
    </row>
    <row r="65" spans="1:29" s="10" customFormat="1" ht="15" customHeight="1" thickBot="1" x14ac:dyDescent="0.3">
      <c r="A65" s="34">
        <v>60</v>
      </c>
      <c r="B65" s="23" t="s">
        <v>80</v>
      </c>
      <c r="C65" s="766" t="s">
        <v>35</v>
      </c>
      <c r="D65" s="101"/>
      <c r="E65" s="330"/>
      <c r="F65" s="293">
        <v>3.58</v>
      </c>
      <c r="G65" s="101">
        <v>23</v>
      </c>
      <c r="H65" s="330">
        <v>3.87</v>
      </c>
      <c r="I65" s="293">
        <v>3.52</v>
      </c>
      <c r="J65" s="101">
        <v>21</v>
      </c>
      <c r="K65" s="330">
        <v>3.6190476190476191</v>
      </c>
      <c r="L65" s="293">
        <v>3.86</v>
      </c>
      <c r="M65" s="101">
        <v>20</v>
      </c>
      <c r="N65" s="777">
        <v>3.35</v>
      </c>
      <c r="O65" s="102">
        <v>3.45</v>
      </c>
      <c r="P65" s="350">
        <v>18</v>
      </c>
      <c r="Q65" s="69">
        <v>2.89</v>
      </c>
      <c r="R65" s="351">
        <v>3.09</v>
      </c>
      <c r="S65" s="118"/>
      <c r="T65" s="462"/>
      <c r="U65" s="115">
        <v>3.89</v>
      </c>
      <c r="V65" s="652">
        <v>35</v>
      </c>
      <c r="W65" s="520">
        <v>17</v>
      </c>
      <c r="X65" s="520">
        <v>53</v>
      </c>
      <c r="Y65" s="762">
        <v>70</v>
      </c>
      <c r="Z65" s="762">
        <v>86</v>
      </c>
      <c r="AA65" s="129">
        <v>28</v>
      </c>
      <c r="AB65" s="125">
        <f>SUM(V65:AA65)</f>
        <v>289</v>
      </c>
    </row>
    <row r="66" spans="1:29" s="10" customFormat="1" ht="15" customHeight="1" x14ac:dyDescent="0.25">
      <c r="A66" s="14">
        <v>61</v>
      </c>
      <c r="B66" s="24" t="s">
        <v>82</v>
      </c>
      <c r="C66" s="56" t="s">
        <v>7</v>
      </c>
      <c r="D66" s="103">
        <v>46</v>
      </c>
      <c r="E66" s="32">
        <v>4.0869</v>
      </c>
      <c r="F66" s="294">
        <v>3.58</v>
      </c>
      <c r="G66" s="103">
        <v>6</v>
      </c>
      <c r="H66" s="32">
        <v>3.5</v>
      </c>
      <c r="I66" s="294">
        <v>3.52</v>
      </c>
      <c r="J66" s="103">
        <v>9</v>
      </c>
      <c r="K66" s="32">
        <v>3.6666666666666665</v>
      </c>
      <c r="L66" s="294">
        <v>3.86</v>
      </c>
      <c r="M66" s="103">
        <v>4</v>
      </c>
      <c r="N66" s="28">
        <v>3.5</v>
      </c>
      <c r="O66" s="104">
        <v>3.45</v>
      </c>
      <c r="P66" s="352">
        <v>12</v>
      </c>
      <c r="Q66" s="74">
        <v>2.75</v>
      </c>
      <c r="R66" s="353">
        <v>3.09</v>
      </c>
      <c r="S66" s="119"/>
      <c r="T66" s="463"/>
      <c r="U66" s="117">
        <v>3.89</v>
      </c>
      <c r="V66" s="664">
        <v>3</v>
      </c>
      <c r="W66" s="518">
        <v>66</v>
      </c>
      <c r="X66" s="518">
        <v>46</v>
      </c>
      <c r="Y66" s="763">
        <v>45</v>
      </c>
      <c r="Z66" s="763">
        <v>102</v>
      </c>
      <c r="AA66" s="127">
        <v>28</v>
      </c>
      <c r="AB66" s="126">
        <f>SUM(V66:AA66)</f>
        <v>290</v>
      </c>
    </row>
    <row r="67" spans="1:29" s="10" customFormat="1" ht="15" customHeight="1" x14ac:dyDescent="0.25">
      <c r="A67" s="33">
        <v>62</v>
      </c>
      <c r="B67" s="22" t="s">
        <v>82</v>
      </c>
      <c r="C67" s="56" t="s">
        <v>17</v>
      </c>
      <c r="D67" s="103"/>
      <c r="E67" s="32"/>
      <c r="F67" s="294">
        <v>3.58</v>
      </c>
      <c r="G67" s="103">
        <v>29</v>
      </c>
      <c r="H67" s="32">
        <v>3.52</v>
      </c>
      <c r="I67" s="294">
        <v>3.52</v>
      </c>
      <c r="J67" s="103">
        <v>27</v>
      </c>
      <c r="K67" s="32">
        <v>3.4074074074074074</v>
      </c>
      <c r="L67" s="289">
        <v>3.86</v>
      </c>
      <c r="M67" s="97">
        <v>15</v>
      </c>
      <c r="N67" s="776">
        <v>3.47</v>
      </c>
      <c r="O67" s="98">
        <v>3.45</v>
      </c>
      <c r="P67" s="344">
        <v>25</v>
      </c>
      <c r="Q67" s="20">
        <v>3.16</v>
      </c>
      <c r="R67" s="345">
        <v>3.09</v>
      </c>
      <c r="S67" s="109"/>
      <c r="T67" s="460"/>
      <c r="U67" s="108">
        <v>3.89</v>
      </c>
      <c r="V67" s="652">
        <v>35</v>
      </c>
      <c r="W67" s="519">
        <v>56</v>
      </c>
      <c r="X67" s="519">
        <v>75</v>
      </c>
      <c r="Y67" s="758">
        <v>51</v>
      </c>
      <c r="Z67" s="758">
        <v>48</v>
      </c>
      <c r="AA67" s="128">
        <v>28</v>
      </c>
      <c r="AB67" s="123">
        <f>SUM(V67:AA67)</f>
        <v>293</v>
      </c>
    </row>
    <row r="68" spans="1:29" s="10" customFormat="1" ht="15" customHeight="1" x14ac:dyDescent="0.25">
      <c r="A68" s="33">
        <v>63</v>
      </c>
      <c r="B68" s="22" t="s">
        <v>80</v>
      </c>
      <c r="C68" s="864" t="s">
        <v>106</v>
      </c>
      <c r="D68" s="97">
        <v>44</v>
      </c>
      <c r="E68" s="316">
        <v>2.8409000000000004</v>
      </c>
      <c r="F68" s="523">
        <v>3.58</v>
      </c>
      <c r="G68" s="97">
        <v>12</v>
      </c>
      <c r="H68" s="316">
        <v>3.33</v>
      </c>
      <c r="I68" s="523">
        <v>3.52</v>
      </c>
      <c r="J68" s="97">
        <v>13</v>
      </c>
      <c r="K68" s="316">
        <v>3.7692307692307692</v>
      </c>
      <c r="L68" s="773">
        <v>3.86</v>
      </c>
      <c r="M68" s="97">
        <v>6</v>
      </c>
      <c r="N68" s="776">
        <v>3.5</v>
      </c>
      <c r="O68" s="98">
        <v>3.45</v>
      </c>
      <c r="P68" s="344">
        <v>23</v>
      </c>
      <c r="Q68" s="20">
        <v>2.96</v>
      </c>
      <c r="R68" s="345">
        <v>3.09</v>
      </c>
      <c r="S68" s="107"/>
      <c r="T68" s="460"/>
      <c r="U68" s="108">
        <v>3.89</v>
      </c>
      <c r="V68" s="652">
        <v>28</v>
      </c>
      <c r="W68" s="519">
        <v>84</v>
      </c>
      <c r="X68" s="519">
        <v>35</v>
      </c>
      <c r="Y68" s="758">
        <v>43</v>
      </c>
      <c r="Z68" s="758">
        <v>76</v>
      </c>
      <c r="AA68" s="128">
        <v>28</v>
      </c>
      <c r="AB68" s="123">
        <f>SUM(V68:AA68)</f>
        <v>294</v>
      </c>
    </row>
    <row r="69" spans="1:29" s="10" customFormat="1" ht="15" customHeight="1" x14ac:dyDescent="0.25">
      <c r="A69" s="33">
        <v>64</v>
      </c>
      <c r="B69" s="22" t="s">
        <v>82</v>
      </c>
      <c r="C69" s="49" t="s">
        <v>14</v>
      </c>
      <c r="D69" s="97"/>
      <c r="E69" s="308"/>
      <c r="F69" s="289">
        <v>3.58</v>
      </c>
      <c r="G69" s="97">
        <v>13</v>
      </c>
      <c r="H69" s="308">
        <v>3.62</v>
      </c>
      <c r="I69" s="289">
        <v>3.52</v>
      </c>
      <c r="J69" s="97">
        <v>11</v>
      </c>
      <c r="K69" s="308">
        <v>3.3636363636363638</v>
      </c>
      <c r="L69" s="289">
        <v>3.86</v>
      </c>
      <c r="M69" s="97">
        <v>12</v>
      </c>
      <c r="N69" s="776">
        <v>3.42</v>
      </c>
      <c r="O69" s="98">
        <v>3.45</v>
      </c>
      <c r="P69" s="344">
        <v>16</v>
      </c>
      <c r="Q69" s="20">
        <v>3.06</v>
      </c>
      <c r="R69" s="345">
        <v>3.09</v>
      </c>
      <c r="S69" s="109"/>
      <c r="T69" s="460"/>
      <c r="U69" s="108">
        <v>3.89</v>
      </c>
      <c r="V69" s="652">
        <v>35</v>
      </c>
      <c r="W69" s="519">
        <v>42</v>
      </c>
      <c r="X69" s="519">
        <v>83</v>
      </c>
      <c r="Y69" s="758">
        <v>57</v>
      </c>
      <c r="Z69" s="758">
        <v>64</v>
      </c>
      <c r="AA69" s="128">
        <v>28</v>
      </c>
      <c r="AB69" s="123">
        <f>SUM(V69:AA69)</f>
        <v>309</v>
      </c>
    </row>
    <row r="70" spans="1:29" s="10" customFormat="1" ht="15" customHeight="1" x14ac:dyDescent="0.25">
      <c r="A70" s="33">
        <v>65</v>
      </c>
      <c r="B70" s="26" t="s">
        <v>80</v>
      </c>
      <c r="C70" s="263" t="s">
        <v>133</v>
      </c>
      <c r="D70" s="97"/>
      <c r="E70" s="799"/>
      <c r="F70" s="524">
        <v>3.58</v>
      </c>
      <c r="G70" s="97">
        <v>16</v>
      </c>
      <c r="H70" s="799">
        <v>3.38</v>
      </c>
      <c r="I70" s="524">
        <v>3.52</v>
      </c>
      <c r="J70" s="97">
        <v>10</v>
      </c>
      <c r="K70" s="799">
        <v>3.5</v>
      </c>
      <c r="L70" s="295">
        <v>3.86</v>
      </c>
      <c r="M70" s="97">
        <v>16</v>
      </c>
      <c r="N70" s="318">
        <v>3.5</v>
      </c>
      <c r="O70" s="98">
        <v>3.45</v>
      </c>
      <c r="P70" s="344">
        <v>20</v>
      </c>
      <c r="Q70" s="20">
        <v>2.9</v>
      </c>
      <c r="R70" s="345">
        <v>3.09</v>
      </c>
      <c r="S70" s="120">
        <v>2</v>
      </c>
      <c r="T70" s="460">
        <v>4</v>
      </c>
      <c r="U70" s="108">
        <v>3.89</v>
      </c>
      <c r="V70" s="652">
        <v>35</v>
      </c>
      <c r="W70" s="519">
        <v>77</v>
      </c>
      <c r="X70" s="519">
        <v>66</v>
      </c>
      <c r="Y70" s="758">
        <v>40</v>
      </c>
      <c r="Z70" s="758">
        <v>84</v>
      </c>
      <c r="AA70" s="128">
        <v>9</v>
      </c>
      <c r="AB70" s="123">
        <f>SUM(V70:AA70)</f>
        <v>311</v>
      </c>
      <c r="AC70" s="335"/>
    </row>
    <row r="71" spans="1:29" s="10" customFormat="1" ht="15" customHeight="1" x14ac:dyDescent="0.25">
      <c r="A71" s="33">
        <v>66</v>
      </c>
      <c r="B71" s="22" t="s">
        <v>82</v>
      </c>
      <c r="C71" s="49" t="s">
        <v>12</v>
      </c>
      <c r="D71" s="97">
        <v>38</v>
      </c>
      <c r="E71" s="308">
        <v>2.2894999999999999</v>
      </c>
      <c r="F71" s="289">
        <v>3.58</v>
      </c>
      <c r="G71" s="97">
        <v>15</v>
      </c>
      <c r="H71" s="308">
        <v>3.67</v>
      </c>
      <c r="I71" s="289">
        <v>3.52</v>
      </c>
      <c r="J71" s="97">
        <v>28</v>
      </c>
      <c r="K71" s="308">
        <v>3.75</v>
      </c>
      <c r="L71" s="289">
        <v>3.86</v>
      </c>
      <c r="M71" s="97">
        <v>14</v>
      </c>
      <c r="N71" s="776">
        <v>3.29</v>
      </c>
      <c r="O71" s="98">
        <v>3.45</v>
      </c>
      <c r="P71" s="344">
        <v>24</v>
      </c>
      <c r="Q71" s="20">
        <v>2.75</v>
      </c>
      <c r="R71" s="345">
        <v>3.09</v>
      </c>
      <c r="S71" s="109"/>
      <c r="T71" s="460"/>
      <c r="U71" s="108">
        <v>3.89</v>
      </c>
      <c r="V71" s="652">
        <v>33</v>
      </c>
      <c r="W71" s="519">
        <v>37</v>
      </c>
      <c r="X71" s="519">
        <v>36</v>
      </c>
      <c r="Y71" s="758">
        <v>82</v>
      </c>
      <c r="Z71" s="758">
        <v>101</v>
      </c>
      <c r="AA71" s="128">
        <v>28</v>
      </c>
      <c r="AB71" s="123">
        <f>SUM(V71:AA71)</f>
        <v>317</v>
      </c>
      <c r="AC71" s="335"/>
    </row>
    <row r="72" spans="1:29" s="10" customFormat="1" ht="15" customHeight="1" x14ac:dyDescent="0.25">
      <c r="A72" s="33">
        <v>67</v>
      </c>
      <c r="B72" s="22" t="s">
        <v>80</v>
      </c>
      <c r="C72" s="760" t="s">
        <v>36</v>
      </c>
      <c r="D72" s="97"/>
      <c r="E72" s="316"/>
      <c r="F72" s="773">
        <v>3.58</v>
      </c>
      <c r="G72" s="97">
        <v>30</v>
      </c>
      <c r="H72" s="316">
        <v>3.43</v>
      </c>
      <c r="I72" s="773">
        <v>3.52</v>
      </c>
      <c r="J72" s="97">
        <v>15</v>
      </c>
      <c r="K72" s="316">
        <v>3.2666666666666666</v>
      </c>
      <c r="L72" s="889">
        <v>3.86</v>
      </c>
      <c r="M72" s="97">
        <v>16</v>
      </c>
      <c r="N72" s="776">
        <v>3.44</v>
      </c>
      <c r="O72" s="98">
        <v>3.45</v>
      </c>
      <c r="P72" s="344">
        <v>19</v>
      </c>
      <c r="Q72" s="20">
        <v>3.26</v>
      </c>
      <c r="R72" s="345">
        <v>3.09</v>
      </c>
      <c r="S72" s="107"/>
      <c r="T72" s="460"/>
      <c r="U72" s="108">
        <v>3.89</v>
      </c>
      <c r="V72" s="652">
        <v>35</v>
      </c>
      <c r="W72" s="519">
        <v>74</v>
      </c>
      <c r="X72" s="519">
        <v>93</v>
      </c>
      <c r="Y72" s="758">
        <v>54</v>
      </c>
      <c r="Z72" s="758">
        <v>33</v>
      </c>
      <c r="AA72" s="128">
        <v>28</v>
      </c>
      <c r="AB72" s="123">
        <f>SUM(V72:AA72)</f>
        <v>317</v>
      </c>
      <c r="AC72" s="335"/>
    </row>
    <row r="73" spans="1:29" s="10" customFormat="1" ht="15" customHeight="1" x14ac:dyDescent="0.25">
      <c r="A73" s="33">
        <v>68</v>
      </c>
      <c r="B73" s="22" t="s">
        <v>79</v>
      </c>
      <c r="C73" s="760" t="s">
        <v>43</v>
      </c>
      <c r="D73" s="97"/>
      <c r="E73" s="308"/>
      <c r="F73" s="773">
        <v>3.58</v>
      </c>
      <c r="G73" s="97">
        <v>11</v>
      </c>
      <c r="H73" s="308">
        <v>3.45</v>
      </c>
      <c r="I73" s="773">
        <v>3.52</v>
      </c>
      <c r="J73" s="97">
        <v>19</v>
      </c>
      <c r="K73" s="308">
        <v>3.6842105263157894</v>
      </c>
      <c r="L73" s="773">
        <v>3.86</v>
      </c>
      <c r="M73" s="97">
        <v>10</v>
      </c>
      <c r="N73" s="776">
        <v>3.2</v>
      </c>
      <c r="O73" s="98">
        <v>3.45</v>
      </c>
      <c r="P73" s="344">
        <v>14</v>
      </c>
      <c r="Q73" s="20">
        <v>3.14</v>
      </c>
      <c r="R73" s="345">
        <v>3.09</v>
      </c>
      <c r="S73" s="109"/>
      <c r="T73" s="460"/>
      <c r="U73" s="108">
        <v>3.89</v>
      </c>
      <c r="V73" s="652">
        <v>35</v>
      </c>
      <c r="W73" s="519">
        <v>70</v>
      </c>
      <c r="X73" s="519">
        <v>44</v>
      </c>
      <c r="Y73" s="758">
        <v>91</v>
      </c>
      <c r="Z73" s="758">
        <v>53</v>
      </c>
      <c r="AA73" s="128">
        <v>28</v>
      </c>
      <c r="AB73" s="123">
        <f>SUM(V73:AA73)</f>
        <v>321</v>
      </c>
      <c r="AC73" s="335"/>
    </row>
    <row r="74" spans="1:29" s="10" customFormat="1" ht="15" customHeight="1" x14ac:dyDescent="0.25">
      <c r="A74" s="33">
        <v>69</v>
      </c>
      <c r="B74" s="22" t="s">
        <v>79</v>
      </c>
      <c r="C74" s="760" t="s">
        <v>60</v>
      </c>
      <c r="D74" s="97"/>
      <c r="E74" s="308"/>
      <c r="F74" s="773">
        <v>3.58</v>
      </c>
      <c r="G74" s="97">
        <v>9</v>
      </c>
      <c r="H74" s="308">
        <v>3.44</v>
      </c>
      <c r="I74" s="773">
        <v>3.52</v>
      </c>
      <c r="J74" s="97">
        <v>4</v>
      </c>
      <c r="K74" s="308">
        <v>4</v>
      </c>
      <c r="L74" s="773">
        <v>3.86</v>
      </c>
      <c r="M74" s="97">
        <v>12</v>
      </c>
      <c r="N74" s="776">
        <v>3.25</v>
      </c>
      <c r="O74" s="98">
        <v>3.45</v>
      </c>
      <c r="P74" s="344">
        <v>14</v>
      </c>
      <c r="Q74" s="20">
        <v>2.86</v>
      </c>
      <c r="R74" s="345">
        <v>3.09</v>
      </c>
      <c r="S74" s="109"/>
      <c r="T74" s="460"/>
      <c r="U74" s="108">
        <v>3.89</v>
      </c>
      <c r="V74" s="652">
        <v>35</v>
      </c>
      <c r="W74" s="519">
        <v>71</v>
      </c>
      <c r="X74" s="519">
        <v>10</v>
      </c>
      <c r="Y74" s="758">
        <v>86</v>
      </c>
      <c r="Z74" s="758">
        <v>91</v>
      </c>
      <c r="AA74" s="128">
        <v>28</v>
      </c>
      <c r="AB74" s="123">
        <f>SUM(V74:AA74)</f>
        <v>321</v>
      </c>
      <c r="AC74" s="335"/>
    </row>
    <row r="75" spans="1:29" s="10" customFormat="1" ht="15" customHeight="1" thickBot="1" x14ac:dyDescent="0.3">
      <c r="A75" s="35">
        <v>70</v>
      </c>
      <c r="B75" s="25" t="s">
        <v>82</v>
      </c>
      <c r="C75" s="254" t="s">
        <v>154</v>
      </c>
      <c r="D75" s="99"/>
      <c r="E75" s="312"/>
      <c r="F75" s="883">
        <v>3.58</v>
      </c>
      <c r="G75" s="99">
        <v>15</v>
      </c>
      <c r="H75" s="312">
        <v>3.2</v>
      </c>
      <c r="I75" s="883">
        <v>3.52</v>
      </c>
      <c r="J75" s="99">
        <v>7</v>
      </c>
      <c r="K75" s="312">
        <v>3.7142857142857144</v>
      </c>
      <c r="L75" s="287">
        <v>3.86</v>
      </c>
      <c r="M75" s="99">
        <v>14</v>
      </c>
      <c r="N75" s="781">
        <v>3.43</v>
      </c>
      <c r="O75" s="100">
        <v>3.45</v>
      </c>
      <c r="P75" s="347">
        <v>11</v>
      </c>
      <c r="Q75" s="72">
        <v>3</v>
      </c>
      <c r="R75" s="348">
        <v>3.09</v>
      </c>
      <c r="S75" s="111"/>
      <c r="T75" s="461"/>
      <c r="U75" s="112">
        <v>3.89</v>
      </c>
      <c r="V75" s="653">
        <v>35</v>
      </c>
      <c r="W75" s="521">
        <v>93</v>
      </c>
      <c r="X75" s="521">
        <v>42</v>
      </c>
      <c r="Y75" s="759">
        <v>56</v>
      </c>
      <c r="Z75" s="759">
        <v>69</v>
      </c>
      <c r="AA75" s="130">
        <v>28</v>
      </c>
      <c r="AB75" s="124">
        <f>SUM(V75:AA75)</f>
        <v>323</v>
      </c>
      <c r="AC75" s="335"/>
    </row>
    <row r="76" spans="1:29" s="10" customFormat="1" ht="15" customHeight="1" x14ac:dyDescent="0.25">
      <c r="A76" s="13">
        <v>71</v>
      </c>
      <c r="B76" s="303" t="s">
        <v>77</v>
      </c>
      <c r="C76" s="44" t="s">
        <v>141</v>
      </c>
      <c r="D76" s="640">
        <v>39</v>
      </c>
      <c r="E76" s="647">
        <v>3.6922000000000001</v>
      </c>
      <c r="F76" s="284">
        <v>3.58</v>
      </c>
      <c r="G76" s="640">
        <v>21</v>
      </c>
      <c r="H76" s="647">
        <v>3.29</v>
      </c>
      <c r="I76" s="284">
        <v>3.52</v>
      </c>
      <c r="J76" s="640">
        <v>14</v>
      </c>
      <c r="K76" s="647">
        <v>3.36</v>
      </c>
      <c r="L76" s="284">
        <v>3.86</v>
      </c>
      <c r="M76" s="95">
        <v>17</v>
      </c>
      <c r="N76" s="65">
        <v>3.29</v>
      </c>
      <c r="O76" s="96">
        <v>3.45</v>
      </c>
      <c r="P76" s="342">
        <v>6</v>
      </c>
      <c r="Q76" s="66">
        <v>3.17</v>
      </c>
      <c r="R76" s="343">
        <v>3.09</v>
      </c>
      <c r="S76" s="105"/>
      <c r="T76" s="459"/>
      <c r="U76" s="106">
        <v>3.89</v>
      </c>
      <c r="V76" s="664">
        <v>5</v>
      </c>
      <c r="W76" s="518">
        <v>88</v>
      </c>
      <c r="X76" s="518">
        <v>81</v>
      </c>
      <c r="Y76" s="763">
        <v>81</v>
      </c>
      <c r="Z76" s="763">
        <v>47</v>
      </c>
      <c r="AA76" s="127">
        <v>28</v>
      </c>
      <c r="AB76" s="122">
        <f>SUM(V76:AA76)</f>
        <v>330</v>
      </c>
      <c r="AC76" s="335"/>
    </row>
    <row r="77" spans="1:29" s="10" customFormat="1" ht="15" customHeight="1" x14ac:dyDescent="0.25">
      <c r="A77" s="33">
        <v>72</v>
      </c>
      <c r="B77" s="22" t="s">
        <v>81</v>
      </c>
      <c r="C77" s="86" t="s">
        <v>160</v>
      </c>
      <c r="D77" s="97"/>
      <c r="E77" s="308"/>
      <c r="F77" s="290">
        <v>3.58</v>
      </c>
      <c r="G77" s="97">
        <v>30</v>
      </c>
      <c r="H77" s="308">
        <v>3.53</v>
      </c>
      <c r="I77" s="290">
        <v>3.52</v>
      </c>
      <c r="J77" s="97">
        <v>26</v>
      </c>
      <c r="K77" s="308">
        <v>3.5769230769230771</v>
      </c>
      <c r="L77" s="290">
        <v>3.86</v>
      </c>
      <c r="M77" s="97">
        <v>30</v>
      </c>
      <c r="N77" s="776">
        <v>3.4</v>
      </c>
      <c r="O77" s="98">
        <v>3.45</v>
      </c>
      <c r="P77" s="346">
        <v>32</v>
      </c>
      <c r="Q77" s="20">
        <v>2.78</v>
      </c>
      <c r="R77" s="345">
        <v>3.09</v>
      </c>
      <c r="S77" s="107"/>
      <c r="T77" s="460"/>
      <c r="U77" s="108">
        <v>3.89</v>
      </c>
      <c r="V77" s="652">
        <v>35</v>
      </c>
      <c r="W77" s="519">
        <v>53</v>
      </c>
      <c r="X77" s="519">
        <v>57</v>
      </c>
      <c r="Y77" s="758">
        <v>59</v>
      </c>
      <c r="Z77" s="758">
        <v>100</v>
      </c>
      <c r="AA77" s="128">
        <v>28</v>
      </c>
      <c r="AB77" s="123">
        <f>SUM(V77:AA77)</f>
        <v>332</v>
      </c>
      <c r="AC77" s="335"/>
    </row>
    <row r="78" spans="1:29" s="10" customFormat="1" ht="15" customHeight="1" x14ac:dyDescent="0.25">
      <c r="A78" s="33">
        <v>73</v>
      </c>
      <c r="B78" s="22" t="s">
        <v>81</v>
      </c>
      <c r="C78" s="843" t="s">
        <v>162</v>
      </c>
      <c r="D78" s="103"/>
      <c r="E78" s="32"/>
      <c r="F78" s="851">
        <v>3.58</v>
      </c>
      <c r="G78" s="103">
        <v>15</v>
      </c>
      <c r="H78" s="32">
        <v>3.27</v>
      </c>
      <c r="I78" s="851">
        <v>3.52</v>
      </c>
      <c r="J78" s="103">
        <v>19</v>
      </c>
      <c r="K78" s="32">
        <v>3.3157894736842106</v>
      </c>
      <c r="L78" s="304">
        <v>3.86</v>
      </c>
      <c r="M78" s="97">
        <v>9</v>
      </c>
      <c r="N78" s="776">
        <v>3.33</v>
      </c>
      <c r="O78" s="98">
        <v>3.45</v>
      </c>
      <c r="P78" s="346">
        <v>5</v>
      </c>
      <c r="Q78" s="20">
        <v>3.4</v>
      </c>
      <c r="R78" s="345">
        <v>3.09</v>
      </c>
      <c r="S78" s="107"/>
      <c r="T78" s="460"/>
      <c r="U78" s="108">
        <v>3.89</v>
      </c>
      <c r="V78" s="652">
        <v>35</v>
      </c>
      <c r="W78" s="519">
        <v>90</v>
      </c>
      <c r="X78" s="519">
        <v>88</v>
      </c>
      <c r="Y78" s="758">
        <v>74</v>
      </c>
      <c r="Z78" s="758">
        <v>17</v>
      </c>
      <c r="AA78" s="128">
        <v>28</v>
      </c>
      <c r="AB78" s="123">
        <f>SUM(V78:AA78)</f>
        <v>332</v>
      </c>
      <c r="AC78" s="335"/>
    </row>
    <row r="79" spans="1:29" s="10" customFormat="1" ht="15" customHeight="1" x14ac:dyDescent="0.25">
      <c r="A79" s="33">
        <v>74</v>
      </c>
      <c r="B79" s="22" t="s">
        <v>83</v>
      </c>
      <c r="C79" s="62" t="s">
        <v>124</v>
      </c>
      <c r="D79" s="103"/>
      <c r="E79" s="32"/>
      <c r="F79" s="285">
        <v>3.58</v>
      </c>
      <c r="G79" s="103">
        <v>5</v>
      </c>
      <c r="H79" s="32">
        <v>3.6</v>
      </c>
      <c r="I79" s="285">
        <v>3.52</v>
      </c>
      <c r="J79" s="103">
        <v>16</v>
      </c>
      <c r="K79" s="32">
        <v>3.375</v>
      </c>
      <c r="L79" s="288">
        <v>3.86</v>
      </c>
      <c r="M79" s="97">
        <v>9</v>
      </c>
      <c r="N79" s="27">
        <v>3.44</v>
      </c>
      <c r="O79" s="98">
        <v>3.45</v>
      </c>
      <c r="P79" s="344">
        <v>28</v>
      </c>
      <c r="Q79" s="20">
        <v>2.82</v>
      </c>
      <c r="R79" s="345">
        <v>3.09</v>
      </c>
      <c r="S79" s="107"/>
      <c r="T79" s="460"/>
      <c r="U79" s="108">
        <v>3.89</v>
      </c>
      <c r="V79" s="652">
        <v>35</v>
      </c>
      <c r="W79" s="519">
        <v>45</v>
      </c>
      <c r="X79" s="519">
        <v>79</v>
      </c>
      <c r="Y79" s="758">
        <v>55</v>
      </c>
      <c r="Z79" s="758">
        <v>95</v>
      </c>
      <c r="AA79" s="128">
        <v>28</v>
      </c>
      <c r="AB79" s="123">
        <f>SUM(V79:AA79)</f>
        <v>337</v>
      </c>
      <c r="AC79" s="335"/>
    </row>
    <row r="80" spans="1:29" s="10" customFormat="1" ht="15" customHeight="1" x14ac:dyDescent="0.25">
      <c r="A80" s="33">
        <v>75</v>
      </c>
      <c r="B80" s="22" t="s">
        <v>79</v>
      </c>
      <c r="C80" s="844" t="s">
        <v>37</v>
      </c>
      <c r="D80" s="97"/>
      <c r="E80" s="308"/>
      <c r="F80" s="879">
        <v>3.58</v>
      </c>
      <c r="G80" s="97">
        <v>7</v>
      </c>
      <c r="H80" s="308">
        <v>3.14</v>
      </c>
      <c r="I80" s="879">
        <v>3.52</v>
      </c>
      <c r="J80" s="97">
        <v>6</v>
      </c>
      <c r="K80" s="308">
        <v>3.3333333333333335</v>
      </c>
      <c r="L80" s="272">
        <v>3.86</v>
      </c>
      <c r="M80" s="97">
        <v>5</v>
      </c>
      <c r="N80" s="776">
        <v>3.4</v>
      </c>
      <c r="O80" s="98">
        <v>3.45</v>
      </c>
      <c r="P80" s="344">
        <v>3</v>
      </c>
      <c r="Q80" s="20">
        <v>3.33</v>
      </c>
      <c r="R80" s="345">
        <v>3.09</v>
      </c>
      <c r="S80" s="109"/>
      <c r="T80" s="460"/>
      <c r="U80" s="108">
        <v>3.89</v>
      </c>
      <c r="V80" s="652">
        <v>35</v>
      </c>
      <c r="W80" s="519">
        <v>101</v>
      </c>
      <c r="X80" s="519">
        <v>86</v>
      </c>
      <c r="Y80" s="758">
        <v>62</v>
      </c>
      <c r="Z80" s="758">
        <v>29</v>
      </c>
      <c r="AA80" s="128">
        <v>28</v>
      </c>
      <c r="AB80" s="123">
        <f>SUM(V80:AA80)</f>
        <v>341</v>
      </c>
    </row>
    <row r="81" spans="1:28" s="10" customFormat="1" ht="15" customHeight="1" x14ac:dyDescent="0.25">
      <c r="A81" s="33">
        <v>76</v>
      </c>
      <c r="B81" s="22" t="s">
        <v>82</v>
      </c>
      <c r="C81" s="866" t="s">
        <v>21</v>
      </c>
      <c r="D81" s="99"/>
      <c r="E81" s="312"/>
      <c r="F81" s="539">
        <v>3.58</v>
      </c>
      <c r="G81" s="99">
        <v>4</v>
      </c>
      <c r="H81" s="312">
        <v>3</v>
      </c>
      <c r="I81" s="539">
        <v>3.52</v>
      </c>
      <c r="J81" s="99">
        <v>3</v>
      </c>
      <c r="K81" s="312">
        <v>4</v>
      </c>
      <c r="L81" s="296">
        <v>3.86</v>
      </c>
      <c r="M81" s="97">
        <v>9</v>
      </c>
      <c r="N81" s="776">
        <v>3.11</v>
      </c>
      <c r="O81" s="98">
        <v>3.45</v>
      </c>
      <c r="P81" s="344">
        <v>9</v>
      </c>
      <c r="Q81" s="20">
        <v>3.11</v>
      </c>
      <c r="R81" s="345">
        <v>3.09</v>
      </c>
      <c r="S81" s="109"/>
      <c r="T81" s="460"/>
      <c r="U81" s="108">
        <v>3.89</v>
      </c>
      <c r="V81" s="652">
        <v>35</v>
      </c>
      <c r="W81" s="519">
        <v>109</v>
      </c>
      <c r="X81" s="519">
        <v>11</v>
      </c>
      <c r="Y81" s="758">
        <v>100</v>
      </c>
      <c r="Z81" s="758">
        <v>59</v>
      </c>
      <c r="AA81" s="128">
        <v>28</v>
      </c>
      <c r="AB81" s="123">
        <f>SUM(V81:AA81)</f>
        <v>342</v>
      </c>
    </row>
    <row r="82" spans="1:28" s="10" customFormat="1" ht="15" customHeight="1" x14ac:dyDescent="0.25">
      <c r="A82" s="33">
        <v>77</v>
      </c>
      <c r="B82" s="22" t="s">
        <v>78</v>
      </c>
      <c r="C82" s="760" t="s">
        <v>50</v>
      </c>
      <c r="D82" s="99">
        <v>20</v>
      </c>
      <c r="E82" s="312">
        <v>2.4</v>
      </c>
      <c r="F82" s="773">
        <v>3.58</v>
      </c>
      <c r="G82" s="99">
        <v>7</v>
      </c>
      <c r="H82" s="312">
        <v>3.57</v>
      </c>
      <c r="I82" s="773">
        <v>3.52</v>
      </c>
      <c r="J82" s="97">
        <v>4</v>
      </c>
      <c r="K82" s="308">
        <v>3.25</v>
      </c>
      <c r="L82" s="773">
        <v>3.86</v>
      </c>
      <c r="M82" s="97">
        <v>11</v>
      </c>
      <c r="N82" s="776">
        <v>3.36</v>
      </c>
      <c r="O82" s="98">
        <v>3.45</v>
      </c>
      <c r="P82" s="349">
        <v>3</v>
      </c>
      <c r="Q82" s="20">
        <v>3</v>
      </c>
      <c r="R82" s="345">
        <v>3.09</v>
      </c>
      <c r="S82" s="107"/>
      <c r="T82" s="460"/>
      <c r="U82" s="108">
        <v>3.89</v>
      </c>
      <c r="V82" s="652">
        <v>31</v>
      </c>
      <c r="W82" s="519">
        <v>51</v>
      </c>
      <c r="X82" s="519">
        <v>98</v>
      </c>
      <c r="Y82" s="758">
        <v>69</v>
      </c>
      <c r="Z82" s="758">
        <v>72</v>
      </c>
      <c r="AA82" s="128">
        <v>28</v>
      </c>
      <c r="AB82" s="123">
        <f>SUM(V82:AA82)</f>
        <v>349</v>
      </c>
    </row>
    <row r="83" spans="1:28" s="10" customFormat="1" ht="15" customHeight="1" x14ac:dyDescent="0.25">
      <c r="A83" s="33">
        <v>78</v>
      </c>
      <c r="B83" s="22" t="s">
        <v>82</v>
      </c>
      <c r="C83" s="49" t="s">
        <v>15</v>
      </c>
      <c r="D83" s="97">
        <v>37</v>
      </c>
      <c r="E83" s="308">
        <v>3.3513000000000002</v>
      </c>
      <c r="F83" s="289">
        <v>3.58</v>
      </c>
      <c r="G83" s="97">
        <v>11</v>
      </c>
      <c r="H83" s="308">
        <v>3.36</v>
      </c>
      <c r="I83" s="289">
        <v>3.52</v>
      </c>
      <c r="J83" s="97">
        <v>22</v>
      </c>
      <c r="K83" s="308">
        <v>3.4090909090909092</v>
      </c>
      <c r="L83" s="289">
        <v>3.86</v>
      </c>
      <c r="M83" s="97">
        <v>11</v>
      </c>
      <c r="N83" s="776">
        <v>3.27</v>
      </c>
      <c r="O83" s="98">
        <v>3.45</v>
      </c>
      <c r="P83" s="344">
        <v>15</v>
      </c>
      <c r="Q83" s="20">
        <v>2.93</v>
      </c>
      <c r="R83" s="345">
        <v>3.09</v>
      </c>
      <c r="S83" s="109"/>
      <c r="T83" s="460"/>
      <c r="U83" s="108">
        <v>3.89</v>
      </c>
      <c r="V83" s="652">
        <v>10</v>
      </c>
      <c r="W83" s="519">
        <v>80</v>
      </c>
      <c r="X83" s="519">
        <v>76</v>
      </c>
      <c r="Y83" s="758">
        <v>83</v>
      </c>
      <c r="Z83" s="758">
        <v>81</v>
      </c>
      <c r="AA83" s="128">
        <v>28</v>
      </c>
      <c r="AB83" s="123">
        <f>SUM(V83:AA83)</f>
        <v>358</v>
      </c>
    </row>
    <row r="84" spans="1:28" s="10" customFormat="1" ht="15" customHeight="1" x14ac:dyDescent="0.25">
      <c r="A84" s="33">
        <v>79</v>
      </c>
      <c r="B84" s="22" t="s">
        <v>81</v>
      </c>
      <c r="C84" s="58" t="s">
        <v>161</v>
      </c>
      <c r="D84" s="97"/>
      <c r="E84" s="308"/>
      <c r="F84" s="515">
        <v>3.58</v>
      </c>
      <c r="G84" s="97">
        <v>15</v>
      </c>
      <c r="H84" s="308">
        <v>3.53</v>
      </c>
      <c r="I84" s="515">
        <v>3.52</v>
      </c>
      <c r="J84" s="103">
        <v>20</v>
      </c>
      <c r="K84" s="32">
        <v>3.3</v>
      </c>
      <c r="L84" s="290">
        <v>3.86</v>
      </c>
      <c r="M84" s="97">
        <v>11</v>
      </c>
      <c r="N84" s="776">
        <v>3.45</v>
      </c>
      <c r="O84" s="98">
        <v>3.45</v>
      </c>
      <c r="P84" s="346">
        <v>24</v>
      </c>
      <c r="Q84" s="20">
        <v>2.79</v>
      </c>
      <c r="R84" s="345">
        <v>3.09</v>
      </c>
      <c r="S84" s="107"/>
      <c r="T84" s="460"/>
      <c r="U84" s="108">
        <v>3.89</v>
      </c>
      <c r="V84" s="652">
        <v>35</v>
      </c>
      <c r="W84" s="519">
        <v>55</v>
      </c>
      <c r="X84" s="519">
        <v>90</v>
      </c>
      <c r="Y84" s="758">
        <v>52</v>
      </c>
      <c r="Z84" s="758">
        <v>99</v>
      </c>
      <c r="AA84" s="128">
        <v>28</v>
      </c>
      <c r="AB84" s="123">
        <f>SUM(V84:AA84)</f>
        <v>359</v>
      </c>
    </row>
    <row r="85" spans="1:28" s="10" customFormat="1" ht="15" customHeight="1" thickBot="1" x14ac:dyDescent="0.3">
      <c r="A85" s="34">
        <v>80</v>
      </c>
      <c r="B85" s="23" t="s">
        <v>82</v>
      </c>
      <c r="C85" s="85" t="s">
        <v>5</v>
      </c>
      <c r="D85" s="101"/>
      <c r="E85" s="311"/>
      <c r="F85" s="641">
        <v>3.58</v>
      </c>
      <c r="G85" s="101">
        <v>23</v>
      </c>
      <c r="H85" s="311">
        <v>3.39</v>
      </c>
      <c r="I85" s="641">
        <v>3.52</v>
      </c>
      <c r="J85" s="101">
        <v>29</v>
      </c>
      <c r="K85" s="311">
        <v>3.4137931034482758</v>
      </c>
      <c r="L85" s="641">
        <v>3.86</v>
      </c>
      <c r="M85" s="101">
        <v>14</v>
      </c>
      <c r="N85" s="777">
        <v>3.21</v>
      </c>
      <c r="O85" s="102">
        <v>3.45</v>
      </c>
      <c r="P85" s="350">
        <v>8</v>
      </c>
      <c r="Q85" s="69">
        <v>3.13</v>
      </c>
      <c r="R85" s="351">
        <v>3.09</v>
      </c>
      <c r="S85" s="114"/>
      <c r="T85" s="462"/>
      <c r="U85" s="115">
        <v>3.89</v>
      </c>
      <c r="V85" s="653">
        <v>35</v>
      </c>
      <c r="W85" s="521">
        <v>76</v>
      </c>
      <c r="X85" s="521">
        <v>74</v>
      </c>
      <c r="Y85" s="759">
        <v>90</v>
      </c>
      <c r="Z85" s="759">
        <v>58</v>
      </c>
      <c r="AA85" s="130">
        <v>28</v>
      </c>
      <c r="AB85" s="125">
        <f>SUM(V85:AA85)</f>
        <v>361</v>
      </c>
    </row>
    <row r="86" spans="1:28" s="10" customFormat="1" ht="15" customHeight="1" x14ac:dyDescent="0.25">
      <c r="A86" s="14">
        <v>81</v>
      </c>
      <c r="B86" s="24" t="s">
        <v>81</v>
      </c>
      <c r="C86" s="58" t="s">
        <v>134</v>
      </c>
      <c r="D86" s="95"/>
      <c r="E86" s="310"/>
      <c r="F86" s="880">
        <v>3.58</v>
      </c>
      <c r="G86" s="95">
        <v>14</v>
      </c>
      <c r="H86" s="310">
        <v>3.71</v>
      </c>
      <c r="I86" s="880">
        <v>3.52</v>
      </c>
      <c r="J86" s="103">
        <v>4</v>
      </c>
      <c r="K86" s="32">
        <v>2.75</v>
      </c>
      <c r="L86" s="515">
        <v>3.86</v>
      </c>
      <c r="M86" s="103">
        <v>19</v>
      </c>
      <c r="N86" s="28">
        <v>3.47</v>
      </c>
      <c r="O86" s="104">
        <v>3.45</v>
      </c>
      <c r="P86" s="533">
        <v>22</v>
      </c>
      <c r="Q86" s="74">
        <v>2.73</v>
      </c>
      <c r="R86" s="353">
        <v>3.09</v>
      </c>
      <c r="S86" s="116"/>
      <c r="T86" s="463"/>
      <c r="U86" s="117">
        <v>3.89</v>
      </c>
      <c r="V86" s="663">
        <v>35</v>
      </c>
      <c r="W86" s="522">
        <v>33</v>
      </c>
      <c r="X86" s="522">
        <v>113</v>
      </c>
      <c r="Y86" s="761">
        <v>50</v>
      </c>
      <c r="Z86" s="761">
        <v>104</v>
      </c>
      <c r="AA86" s="131">
        <v>28</v>
      </c>
      <c r="AB86" s="126">
        <f>SUM(V86:AA86)</f>
        <v>363</v>
      </c>
    </row>
    <row r="87" spans="1:28" s="10" customFormat="1" ht="15" customHeight="1" x14ac:dyDescent="0.25">
      <c r="A87" s="33">
        <v>82</v>
      </c>
      <c r="B87" s="22" t="s">
        <v>78</v>
      </c>
      <c r="C87" s="760" t="s">
        <v>99</v>
      </c>
      <c r="D87" s="97">
        <v>43</v>
      </c>
      <c r="E87" s="308">
        <v>3.2555000000000005</v>
      </c>
      <c r="F87" s="773">
        <v>3.58</v>
      </c>
      <c r="G87" s="97">
        <v>17</v>
      </c>
      <c r="H87" s="308">
        <v>3.12</v>
      </c>
      <c r="I87" s="773">
        <v>3.52</v>
      </c>
      <c r="J87" s="97">
        <v>6</v>
      </c>
      <c r="K87" s="308">
        <v>3.5</v>
      </c>
      <c r="L87" s="773">
        <v>3.86</v>
      </c>
      <c r="M87" s="97">
        <v>8</v>
      </c>
      <c r="N87" s="776">
        <v>3.13</v>
      </c>
      <c r="O87" s="98">
        <v>3.45</v>
      </c>
      <c r="P87" s="349">
        <v>7</v>
      </c>
      <c r="Q87" s="20">
        <v>3.14</v>
      </c>
      <c r="R87" s="345">
        <v>3.09</v>
      </c>
      <c r="S87" s="107"/>
      <c r="T87" s="460"/>
      <c r="U87" s="108">
        <v>3.89</v>
      </c>
      <c r="V87" s="652">
        <v>15</v>
      </c>
      <c r="W87" s="519">
        <v>103</v>
      </c>
      <c r="X87" s="519">
        <v>68</v>
      </c>
      <c r="Y87" s="758">
        <v>99</v>
      </c>
      <c r="Z87" s="758">
        <v>54</v>
      </c>
      <c r="AA87" s="128">
        <v>28</v>
      </c>
      <c r="AB87" s="123">
        <f>SUM(V87:AA87)</f>
        <v>367</v>
      </c>
    </row>
    <row r="88" spans="1:28" s="10" customFormat="1" ht="15" customHeight="1" x14ac:dyDescent="0.25">
      <c r="A88" s="33">
        <v>83</v>
      </c>
      <c r="B88" s="22" t="s">
        <v>83</v>
      </c>
      <c r="C88" s="50" t="s">
        <v>122</v>
      </c>
      <c r="D88" s="103"/>
      <c r="E88" s="32"/>
      <c r="F88" s="296">
        <v>3.58</v>
      </c>
      <c r="G88" s="103">
        <v>11</v>
      </c>
      <c r="H88" s="32">
        <v>3.36</v>
      </c>
      <c r="I88" s="296">
        <v>3.52</v>
      </c>
      <c r="J88" s="97">
        <v>4</v>
      </c>
      <c r="K88" s="308">
        <v>3</v>
      </c>
      <c r="L88" s="296">
        <v>3.86</v>
      </c>
      <c r="M88" s="97">
        <v>14</v>
      </c>
      <c r="N88" s="776">
        <v>3</v>
      </c>
      <c r="O88" s="98">
        <v>3.45</v>
      </c>
      <c r="P88" s="344">
        <v>5</v>
      </c>
      <c r="Q88" s="20">
        <v>3.6</v>
      </c>
      <c r="R88" s="345">
        <v>3.09</v>
      </c>
      <c r="S88" s="107"/>
      <c r="T88" s="460"/>
      <c r="U88" s="108">
        <v>3.89</v>
      </c>
      <c r="V88" s="652">
        <v>35</v>
      </c>
      <c r="W88" s="519">
        <v>81</v>
      </c>
      <c r="X88" s="519">
        <v>109</v>
      </c>
      <c r="Y88" s="758">
        <v>107</v>
      </c>
      <c r="Z88" s="758">
        <v>10</v>
      </c>
      <c r="AA88" s="128">
        <v>28</v>
      </c>
      <c r="AB88" s="123">
        <f>SUM(V88:AA88)</f>
        <v>370</v>
      </c>
    </row>
    <row r="89" spans="1:28" s="10" customFormat="1" ht="15" customHeight="1" x14ac:dyDescent="0.25">
      <c r="A89" s="33">
        <v>84</v>
      </c>
      <c r="B89" s="22" t="s">
        <v>79</v>
      </c>
      <c r="C89" s="760" t="s">
        <v>44</v>
      </c>
      <c r="D89" s="97"/>
      <c r="E89" s="308"/>
      <c r="F89" s="773">
        <v>3.58</v>
      </c>
      <c r="G89" s="97">
        <v>3</v>
      </c>
      <c r="H89" s="308">
        <v>3</v>
      </c>
      <c r="I89" s="773">
        <v>3.52</v>
      </c>
      <c r="J89" s="97">
        <v>3</v>
      </c>
      <c r="K89" s="308">
        <v>3.6666666666666665</v>
      </c>
      <c r="L89" s="773">
        <v>3.86</v>
      </c>
      <c r="M89" s="97">
        <v>2</v>
      </c>
      <c r="N89" s="776">
        <v>3.5</v>
      </c>
      <c r="O89" s="98">
        <v>3.45</v>
      </c>
      <c r="P89" s="344">
        <v>6</v>
      </c>
      <c r="Q89" s="20">
        <v>2.5</v>
      </c>
      <c r="R89" s="345">
        <v>3.09</v>
      </c>
      <c r="S89" s="109"/>
      <c r="T89" s="460"/>
      <c r="U89" s="108">
        <v>3.89</v>
      </c>
      <c r="V89" s="652">
        <v>35</v>
      </c>
      <c r="W89" s="519">
        <v>110</v>
      </c>
      <c r="X89" s="519">
        <v>47</v>
      </c>
      <c r="Y89" s="758">
        <v>47</v>
      </c>
      <c r="Z89" s="758">
        <v>114</v>
      </c>
      <c r="AA89" s="128">
        <v>28</v>
      </c>
      <c r="AB89" s="123">
        <f>SUM(V89:AA89)</f>
        <v>381</v>
      </c>
    </row>
    <row r="90" spans="1:28" s="10" customFormat="1" ht="15" customHeight="1" x14ac:dyDescent="0.25">
      <c r="A90" s="33">
        <v>85</v>
      </c>
      <c r="B90" s="22" t="s">
        <v>81</v>
      </c>
      <c r="C90" s="86" t="s">
        <v>158</v>
      </c>
      <c r="D90" s="97"/>
      <c r="E90" s="324"/>
      <c r="F90" s="290">
        <v>3.58</v>
      </c>
      <c r="G90" s="97">
        <v>15</v>
      </c>
      <c r="H90" s="324">
        <v>3.2</v>
      </c>
      <c r="I90" s="290">
        <v>3.52</v>
      </c>
      <c r="J90" s="97">
        <v>32</v>
      </c>
      <c r="K90" s="324">
        <v>3.25</v>
      </c>
      <c r="L90" s="290">
        <v>3.86</v>
      </c>
      <c r="M90" s="97">
        <v>8</v>
      </c>
      <c r="N90" s="318">
        <v>3.5</v>
      </c>
      <c r="O90" s="98">
        <v>3.45</v>
      </c>
      <c r="P90" s="346">
        <v>15</v>
      </c>
      <c r="Q90" s="20">
        <v>2.87</v>
      </c>
      <c r="R90" s="345">
        <v>3.09</v>
      </c>
      <c r="S90" s="107"/>
      <c r="T90" s="460"/>
      <c r="U90" s="108">
        <v>3.89</v>
      </c>
      <c r="V90" s="652">
        <v>35</v>
      </c>
      <c r="W90" s="519">
        <v>92</v>
      </c>
      <c r="X90" s="519">
        <v>95</v>
      </c>
      <c r="Y90" s="758">
        <v>41</v>
      </c>
      <c r="Z90" s="758">
        <v>90</v>
      </c>
      <c r="AA90" s="128">
        <v>28</v>
      </c>
      <c r="AB90" s="123">
        <f>SUM(V90:AA90)</f>
        <v>381</v>
      </c>
    </row>
    <row r="91" spans="1:28" s="10" customFormat="1" ht="15" customHeight="1" x14ac:dyDescent="0.25">
      <c r="A91" s="33">
        <v>86</v>
      </c>
      <c r="B91" s="22" t="s">
        <v>82</v>
      </c>
      <c r="C91" s="49" t="s">
        <v>22</v>
      </c>
      <c r="D91" s="97">
        <v>69</v>
      </c>
      <c r="E91" s="308">
        <v>3.2608000000000006</v>
      </c>
      <c r="F91" s="289">
        <v>3.58</v>
      </c>
      <c r="G91" s="97">
        <v>8</v>
      </c>
      <c r="H91" s="308">
        <v>2.88</v>
      </c>
      <c r="I91" s="289">
        <v>3.52</v>
      </c>
      <c r="J91" s="97">
        <v>14</v>
      </c>
      <c r="K91" s="308">
        <v>3.2857142857142856</v>
      </c>
      <c r="L91" s="289">
        <v>3.86</v>
      </c>
      <c r="M91" s="97">
        <v>20</v>
      </c>
      <c r="N91" s="776">
        <v>3.35</v>
      </c>
      <c r="O91" s="98">
        <v>3.45</v>
      </c>
      <c r="P91" s="344">
        <v>16</v>
      </c>
      <c r="Q91" s="20">
        <v>3</v>
      </c>
      <c r="R91" s="345">
        <v>3.09</v>
      </c>
      <c r="S91" s="109"/>
      <c r="T91" s="460"/>
      <c r="U91" s="108">
        <v>3.89</v>
      </c>
      <c r="V91" s="652">
        <v>16</v>
      </c>
      <c r="W91" s="519">
        <v>112</v>
      </c>
      <c r="X91" s="519">
        <v>91</v>
      </c>
      <c r="Y91" s="758">
        <v>71</v>
      </c>
      <c r="Z91" s="758">
        <v>68</v>
      </c>
      <c r="AA91" s="128">
        <v>28</v>
      </c>
      <c r="AB91" s="123">
        <f>SUM(V91:AA91)</f>
        <v>386</v>
      </c>
    </row>
    <row r="92" spans="1:28" s="10" customFormat="1" ht="15" customHeight="1" x14ac:dyDescent="0.25">
      <c r="A92" s="33">
        <v>87</v>
      </c>
      <c r="B92" s="22" t="s">
        <v>78</v>
      </c>
      <c r="C92" s="760" t="s">
        <v>51</v>
      </c>
      <c r="D92" s="97"/>
      <c r="E92" s="308"/>
      <c r="F92" s="773">
        <v>3.58</v>
      </c>
      <c r="G92" s="97">
        <v>15</v>
      </c>
      <c r="H92" s="308">
        <v>3.47</v>
      </c>
      <c r="I92" s="773">
        <v>3.52</v>
      </c>
      <c r="J92" s="97">
        <v>7</v>
      </c>
      <c r="K92" s="308">
        <v>3.2857142857142856</v>
      </c>
      <c r="L92" s="773">
        <v>3.86</v>
      </c>
      <c r="M92" s="97">
        <v>17</v>
      </c>
      <c r="N92" s="776">
        <v>3.41</v>
      </c>
      <c r="O92" s="98">
        <v>3.45</v>
      </c>
      <c r="P92" s="349">
        <v>17</v>
      </c>
      <c r="Q92" s="20">
        <v>2.71</v>
      </c>
      <c r="R92" s="345">
        <v>3.09</v>
      </c>
      <c r="S92" s="107"/>
      <c r="T92" s="460"/>
      <c r="U92" s="108">
        <v>3.89</v>
      </c>
      <c r="V92" s="652">
        <v>35</v>
      </c>
      <c r="W92" s="519">
        <v>68</v>
      </c>
      <c r="X92" s="519">
        <v>92</v>
      </c>
      <c r="Y92" s="758">
        <v>58</v>
      </c>
      <c r="Z92" s="758">
        <v>105</v>
      </c>
      <c r="AA92" s="128">
        <v>28</v>
      </c>
      <c r="AB92" s="123">
        <f>SUM(V92:AA92)</f>
        <v>386</v>
      </c>
    </row>
    <row r="93" spans="1:28" s="10" customFormat="1" ht="15" customHeight="1" x14ac:dyDescent="0.25">
      <c r="A93" s="33">
        <v>88</v>
      </c>
      <c r="B93" s="22" t="s">
        <v>82</v>
      </c>
      <c r="C93" s="49" t="s">
        <v>3</v>
      </c>
      <c r="D93" s="97"/>
      <c r="E93" s="308"/>
      <c r="F93" s="289">
        <v>3.58</v>
      </c>
      <c r="G93" s="97">
        <v>11</v>
      </c>
      <c r="H93" s="308">
        <v>3.18</v>
      </c>
      <c r="I93" s="289">
        <v>3.52</v>
      </c>
      <c r="J93" s="97">
        <v>18</v>
      </c>
      <c r="K93" s="308">
        <v>3.3333333333333335</v>
      </c>
      <c r="L93" s="289">
        <v>3.86</v>
      </c>
      <c r="M93" s="97">
        <v>25</v>
      </c>
      <c r="N93" s="776">
        <v>3.32</v>
      </c>
      <c r="O93" s="98">
        <v>3.45</v>
      </c>
      <c r="P93" s="344">
        <v>33</v>
      </c>
      <c r="Q93" s="20">
        <v>3.06</v>
      </c>
      <c r="R93" s="345">
        <v>3.09</v>
      </c>
      <c r="S93" s="109"/>
      <c r="T93" s="460"/>
      <c r="U93" s="108">
        <v>3.89</v>
      </c>
      <c r="V93" s="652">
        <v>35</v>
      </c>
      <c r="W93" s="519">
        <v>97</v>
      </c>
      <c r="X93" s="519">
        <v>85</v>
      </c>
      <c r="Y93" s="758">
        <v>78</v>
      </c>
      <c r="Z93" s="758">
        <v>63</v>
      </c>
      <c r="AA93" s="128">
        <v>28</v>
      </c>
      <c r="AB93" s="123">
        <f>SUM(V93:AA93)</f>
        <v>386</v>
      </c>
    </row>
    <row r="94" spans="1:28" s="10" customFormat="1" ht="15" customHeight="1" x14ac:dyDescent="0.25">
      <c r="A94" s="33">
        <v>89</v>
      </c>
      <c r="B94" s="22" t="s">
        <v>82</v>
      </c>
      <c r="C94" s="49" t="s">
        <v>4</v>
      </c>
      <c r="D94" s="97"/>
      <c r="E94" s="308"/>
      <c r="F94" s="289">
        <v>3.58</v>
      </c>
      <c r="G94" s="97">
        <v>51</v>
      </c>
      <c r="H94" s="308">
        <v>3.37</v>
      </c>
      <c r="I94" s="289">
        <v>3.52</v>
      </c>
      <c r="J94" s="97">
        <v>33</v>
      </c>
      <c r="K94" s="308">
        <v>3.4545454545454546</v>
      </c>
      <c r="L94" s="643">
        <v>3.86</v>
      </c>
      <c r="M94" s="97">
        <v>19</v>
      </c>
      <c r="N94" s="776">
        <v>3.05</v>
      </c>
      <c r="O94" s="98">
        <v>3.45</v>
      </c>
      <c r="P94" s="344">
        <v>17</v>
      </c>
      <c r="Q94" s="20">
        <v>2.94</v>
      </c>
      <c r="R94" s="345">
        <v>3.09</v>
      </c>
      <c r="S94" s="109"/>
      <c r="T94" s="460"/>
      <c r="U94" s="108">
        <v>3.89</v>
      </c>
      <c r="V94" s="652">
        <v>35</v>
      </c>
      <c r="W94" s="519">
        <v>78</v>
      </c>
      <c r="X94" s="519">
        <v>72</v>
      </c>
      <c r="Y94" s="758">
        <v>104</v>
      </c>
      <c r="Z94" s="758">
        <v>78</v>
      </c>
      <c r="AA94" s="128">
        <v>28</v>
      </c>
      <c r="AB94" s="123">
        <f>SUM(V94:AA94)</f>
        <v>395</v>
      </c>
    </row>
    <row r="95" spans="1:28" s="10" customFormat="1" ht="15" customHeight="1" thickBot="1" x14ac:dyDescent="0.3">
      <c r="A95" s="34">
        <v>90</v>
      </c>
      <c r="B95" s="23" t="s">
        <v>78</v>
      </c>
      <c r="C95" s="766" t="s">
        <v>52</v>
      </c>
      <c r="D95" s="101"/>
      <c r="E95" s="311"/>
      <c r="F95" s="293">
        <v>3.58</v>
      </c>
      <c r="G95" s="101">
        <v>25</v>
      </c>
      <c r="H95" s="311">
        <v>3.36</v>
      </c>
      <c r="I95" s="293">
        <v>3.52</v>
      </c>
      <c r="J95" s="101">
        <v>23</v>
      </c>
      <c r="K95" s="311">
        <v>3</v>
      </c>
      <c r="L95" s="293">
        <v>3.86</v>
      </c>
      <c r="M95" s="101">
        <v>16</v>
      </c>
      <c r="N95" s="777">
        <v>3.38</v>
      </c>
      <c r="O95" s="102">
        <v>3.45</v>
      </c>
      <c r="P95" s="534">
        <v>28</v>
      </c>
      <c r="Q95" s="69">
        <v>2.89</v>
      </c>
      <c r="R95" s="351">
        <v>3.09</v>
      </c>
      <c r="S95" s="118"/>
      <c r="T95" s="462"/>
      <c r="U95" s="115">
        <v>3.89</v>
      </c>
      <c r="V95" s="652">
        <v>35</v>
      </c>
      <c r="W95" s="520">
        <v>79</v>
      </c>
      <c r="X95" s="520">
        <v>106</v>
      </c>
      <c r="Y95" s="762">
        <v>65</v>
      </c>
      <c r="Z95" s="762">
        <v>85</v>
      </c>
      <c r="AA95" s="129">
        <v>28</v>
      </c>
      <c r="AB95" s="125">
        <f>SUM(V95:AA95)</f>
        <v>398</v>
      </c>
    </row>
    <row r="96" spans="1:28" s="10" customFormat="1" ht="15" customHeight="1" x14ac:dyDescent="0.25">
      <c r="A96" s="14">
        <v>91</v>
      </c>
      <c r="B96" s="24" t="s">
        <v>79</v>
      </c>
      <c r="C96" s="59" t="s">
        <v>42</v>
      </c>
      <c r="D96" s="103"/>
      <c r="E96" s="32"/>
      <c r="F96" s="275">
        <v>3.58</v>
      </c>
      <c r="G96" s="103">
        <v>8</v>
      </c>
      <c r="H96" s="32">
        <v>3.5</v>
      </c>
      <c r="I96" s="275">
        <v>3.52</v>
      </c>
      <c r="J96" s="103">
        <v>11</v>
      </c>
      <c r="K96" s="32">
        <v>3.3636363636363638</v>
      </c>
      <c r="L96" s="275">
        <v>3.86</v>
      </c>
      <c r="M96" s="103">
        <v>19</v>
      </c>
      <c r="N96" s="28">
        <v>2.89</v>
      </c>
      <c r="O96" s="104">
        <v>3.45</v>
      </c>
      <c r="P96" s="352">
        <v>16</v>
      </c>
      <c r="Q96" s="74">
        <v>2.94</v>
      </c>
      <c r="R96" s="353">
        <v>3.09</v>
      </c>
      <c r="S96" s="119"/>
      <c r="T96" s="463"/>
      <c r="U96" s="117">
        <v>3.89</v>
      </c>
      <c r="V96" s="664">
        <v>35</v>
      </c>
      <c r="W96" s="518">
        <v>62</v>
      </c>
      <c r="X96" s="518">
        <v>82</v>
      </c>
      <c r="Y96" s="763">
        <v>112</v>
      </c>
      <c r="Z96" s="763">
        <v>79</v>
      </c>
      <c r="AA96" s="127">
        <v>28</v>
      </c>
      <c r="AB96" s="126">
        <f>SUM(V96:AA96)</f>
        <v>398</v>
      </c>
    </row>
    <row r="97" spans="1:28" s="10" customFormat="1" ht="15" customHeight="1" x14ac:dyDescent="0.25">
      <c r="A97" s="33">
        <v>92</v>
      </c>
      <c r="B97" s="22" t="s">
        <v>79</v>
      </c>
      <c r="C97" s="760" t="s">
        <v>100</v>
      </c>
      <c r="D97" s="103">
        <v>16</v>
      </c>
      <c r="E97" s="32">
        <v>2.6875</v>
      </c>
      <c r="F97" s="773">
        <v>3.58</v>
      </c>
      <c r="G97" s="103">
        <v>30</v>
      </c>
      <c r="H97" s="32">
        <v>3.33</v>
      </c>
      <c r="I97" s="773">
        <v>3.52</v>
      </c>
      <c r="J97" s="97">
        <v>38</v>
      </c>
      <c r="K97" s="308">
        <v>3.3421052631578947</v>
      </c>
      <c r="L97" s="773">
        <v>3.86</v>
      </c>
      <c r="M97" s="97">
        <v>51</v>
      </c>
      <c r="N97" s="776">
        <v>3.25</v>
      </c>
      <c r="O97" s="98">
        <v>3.45</v>
      </c>
      <c r="P97" s="344">
        <v>65</v>
      </c>
      <c r="Q97" s="20">
        <v>2.83</v>
      </c>
      <c r="R97" s="345">
        <v>3.09</v>
      </c>
      <c r="S97" s="109"/>
      <c r="T97" s="460"/>
      <c r="U97" s="108">
        <v>3.89</v>
      </c>
      <c r="V97" s="652">
        <v>29</v>
      </c>
      <c r="W97" s="519">
        <v>82</v>
      </c>
      <c r="X97" s="519">
        <v>84</v>
      </c>
      <c r="Y97" s="758">
        <v>84</v>
      </c>
      <c r="Z97" s="758">
        <v>92</v>
      </c>
      <c r="AA97" s="128">
        <v>28</v>
      </c>
      <c r="AB97" s="123">
        <f>SUM(V97:AA97)</f>
        <v>399</v>
      </c>
    </row>
    <row r="98" spans="1:28" s="10" customFormat="1" ht="15" customHeight="1" x14ac:dyDescent="0.25">
      <c r="A98" s="33">
        <v>93</v>
      </c>
      <c r="B98" s="22" t="s">
        <v>79</v>
      </c>
      <c r="C98" s="760" t="s">
        <v>45</v>
      </c>
      <c r="D98" s="97">
        <v>54</v>
      </c>
      <c r="E98" s="308">
        <v>3.1110000000000002</v>
      </c>
      <c r="F98" s="773">
        <v>3.58</v>
      </c>
      <c r="G98" s="97">
        <v>32</v>
      </c>
      <c r="H98" s="308">
        <v>3.16</v>
      </c>
      <c r="I98" s="773">
        <v>3.52</v>
      </c>
      <c r="J98" s="97">
        <v>31</v>
      </c>
      <c r="K98" s="308">
        <v>3.225806451612903</v>
      </c>
      <c r="L98" s="773">
        <v>3.86</v>
      </c>
      <c r="M98" s="97">
        <v>37</v>
      </c>
      <c r="N98" s="776">
        <v>3.24</v>
      </c>
      <c r="O98" s="98">
        <v>3.45</v>
      </c>
      <c r="P98" s="344">
        <v>21</v>
      </c>
      <c r="Q98" s="20">
        <v>3</v>
      </c>
      <c r="R98" s="345">
        <v>3.09</v>
      </c>
      <c r="S98" s="109"/>
      <c r="T98" s="460"/>
      <c r="U98" s="108">
        <v>3.89</v>
      </c>
      <c r="V98" s="652">
        <v>21</v>
      </c>
      <c r="W98" s="519">
        <v>99</v>
      </c>
      <c r="X98" s="519">
        <v>99</v>
      </c>
      <c r="Y98" s="758">
        <v>88</v>
      </c>
      <c r="Z98" s="758">
        <v>65</v>
      </c>
      <c r="AA98" s="128">
        <v>28</v>
      </c>
      <c r="AB98" s="123">
        <f>SUM(V98:AA98)</f>
        <v>400</v>
      </c>
    </row>
    <row r="99" spans="1:28" s="10" customFormat="1" ht="15" customHeight="1" x14ac:dyDescent="0.25">
      <c r="A99" s="33">
        <v>95</v>
      </c>
      <c r="B99" s="22" t="s">
        <v>82</v>
      </c>
      <c r="C99" s="49" t="s">
        <v>8</v>
      </c>
      <c r="D99" s="97"/>
      <c r="E99" s="308"/>
      <c r="F99" s="289">
        <v>3.58</v>
      </c>
      <c r="G99" s="97">
        <v>28</v>
      </c>
      <c r="H99" s="308">
        <v>3.29</v>
      </c>
      <c r="I99" s="289">
        <v>3.52</v>
      </c>
      <c r="J99" s="97">
        <v>32</v>
      </c>
      <c r="K99" s="308">
        <v>3.59375</v>
      </c>
      <c r="L99" s="289">
        <v>3.86</v>
      </c>
      <c r="M99" s="97">
        <v>20</v>
      </c>
      <c r="N99" s="776">
        <v>3</v>
      </c>
      <c r="O99" s="98">
        <v>3.45</v>
      </c>
      <c r="P99" s="344">
        <v>23</v>
      </c>
      <c r="Q99" s="20">
        <v>2.87</v>
      </c>
      <c r="R99" s="345">
        <v>3.09</v>
      </c>
      <c r="S99" s="109"/>
      <c r="T99" s="460"/>
      <c r="U99" s="108">
        <v>3.89</v>
      </c>
      <c r="V99" s="652">
        <v>35</v>
      </c>
      <c r="W99" s="519">
        <v>87</v>
      </c>
      <c r="X99" s="519">
        <v>56</v>
      </c>
      <c r="Y99" s="758">
        <v>105</v>
      </c>
      <c r="Z99" s="758">
        <v>89</v>
      </c>
      <c r="AA99" s="128">
        <v>28</v>
      </c>
      <c r="AB99" s="123">
        <f>SUM(V99:AA99)</f>
        <v>400</v>
      </c>
    </row>
    <row r="100" spans="1:28" s="10" customFormat="1" ht="15" customHeight="1" x14ac:dyDescent="0.25">
      <c r="A100" s="33">
        <v>94</v>
      </c>
      <c r="B100" s="22" t="s">
        <v>80</v>
      </c>
      <c r="C100" s="320" t="s">
        <v>151</v>
      </c>
      <c r="D100" s="97">
        <v>18</v>
      </c>
      <c r="E100" s="316">
        <v>3.3336999999999999</v>
      </c>
      <c r="F100" s="884">
        <v>3.58</v>
      </c>
      <c r="G100" s="97">
        <v>2</v>
      </c>
      <c r="H100" s="316">
        <v>3.5</v>
      </c>
      <c r="I100" s="884">
        <v>3.52</v>
      </c>
      <c r="J100" s="97">
        <v>1</v>
      </c>
      <c r="K100" s="316">
        <v>3</v>
      </c>
      <c r="L100" s="292">
        <v>3.86</v>
      </c>
      <c r="M100" s="97"/>
      <c r="N100" s="776"/>
      <c r="O100" s="98">
        <v>3.45</v>
      </c>
      <c r="P100" s="344">
        <v>4</v>
      </c>
      <c r="Q100" s="20">
        <v>3</v>
      </c>
      <c r="R100" s="345">
        <v>3.09</v>
      </c>
      <c r="S100" s="107"/>
      <c r="T100" s="460"/>
      <c r="U100" s="108">
        <v>3.89</v>
      </c>
      <c r="V100" s="652">
        <v>12</v>
      </c>
      <c r="W100" s="519">
        <v>67</v>
      </c>
      <c r="X100" s="519">
        <v>111</v>
      </c>
      <c r="Y100" s="317">
        <v>116</v>
      </c>
      <c r="Z100" s="758">
        <v>71</v>
      </c>
      <c r="AA100" s="128">
        <v>28</v>
      </c>
      <c r="AB100" s="123">
        <f>SUM(V100:AA100)</f>
        <v>405</v>
      </c>
    </row>
    <row r="101" spans="1:28" s="10" customFormat="1" ht="15" customHeight="1" x14ac:dyDescent="0.25">
      <c r="A101" s="33">
        <v>96</v>
      </c>
      <c r="B101" s="22" t="s">
        <v>80</v>
      </c>
      <c r="C101" s="94" t="s">
        <v>33</v>
      </c>
      <c r="D101" s="97">
        <v>44</v>
      </c>
      <c r="E101" s="316">
        <v>3.1364000000000001</v>
      </c>
      <c r="F101" s="881">
        <v>3.58</v>
      </c>
      <c r="G101" s="97">
        <v>14</v>
      </c>
      <c r="H101" s="316">
        <v>3.14</v>
      </c>
      <c r="I101" s="881">
        <v>3.52</v>
      </c>
      <c r="J101" s="97">
        <v>6</v>
      </c>
      <c r="K101" s="316">
        <v>3.5</v>
      </c>
      <c r="L101" s="881">
        <v>3.86</v>
      </c>
      <c r="M101" s="97">
        <v>6</v>
      </c>
      <c r="N101" s="776">
        <v>3.17</v>
      </c>
      <c r="O101" s="98">
        <v>3.45</v>
      </c>
      <c r="P101" s="344">
        <v>29</v>
      </c>
      <c r="Q101" s="20">
        <v>2.79</v>
      </c>
      <c r="R101" s="345">
        <v>3.09</v>
      </c>
      <c r="S101" s="107"/>
      <c r="T101" s="460"/>
      <c r="U101" s="108">
        <v>3.89</v>
      </c>
      <c r="V101" s="652">
        <v>20</v>
      </c>
      <c r="W101" s="519">
        <v>100</v>
      </c>
      <c r="X101" s="519">
        <v>69</v>
      </c>
      <c r="Y101" s="758">
        <v>93</v>
      </c>
      <c r="Z101" s="758">
        <v>98</v>
      </c>
      <c r="AA101" s="128">
        <v>28</v>
      </c>
      <c r="AB101" s="123">
        <f>SUM(V101:AA101)</f>
        <v>408</v>
      </c>
    </row>
    <row r="102" spans="1:28" s="10" customFormat="1" ht="15" customHeight="1" x14ac:dyDescent="0.25">
      <c r="A102" s="33">
        <v>97</v>
      </c>
      <c r="B102" s="22" t="s">
        <v>80</v>
      </c>
      <c r="C102" s="87" t="s">
        <v>30</v>
      </c>
      <c r="D102" s="97"/>
      <c r="E102" s="316"/>
      <c r="F102" s="291">
        <v>3.58</v>
      </c>
      <c r="G102" s="97">
        <v>8</v>
      </c>
      <c r="H102" s="316">
        <v>3.5</v>
      </c>
      <c r="I102" s="291">
        <v>3.52</v>
      </c>
      <c r="J102" s="97">
        <v>18</v>
      </c>
      <c r="K102" s="316">
        <v>3.1666666666666665</v>
      </c>
      <c r="L102" s="291">
        <v>3.86</v>
      </c>
      <c r="M102" s="97">
        <v>13</v>
      </c>
      <c r="N102" s="776">
        <v>3.15</v>
      </c>
      <c r="O102" s="98">
        <v>3.45</v>
      </c>
      <c r="P102" s="344">
        <v>18</v>
      </c>
      <c r="Q102" s="20">
        <v>2.89</v>
      </c>
      <c r="R102" s="345">
        <v>3.09</v>
      </c>
      <c r="S102" s="107"/>
      <c r="T102" s="460"/>
      <c r="U102" s="108">
        <v>3.89</v>
      </c>
      <c r="V102" s="652">
        <v>35</v>
      </c>
      <c r="W102" s="519">
        <v>64</v>
      </c>
      <c r="X102" s="519">
        <v>103</v>
      </c>
      <c r="Y102" s="758">
        <v>94</v>
      </c>
      <c r="Z102" s="758">
        <v>87</v>
      </c>
      <c r="AA102" s="128">
        <v>28</v>
      </c>
      <c r="AB102" s="123">
        <f>SUM(V102:AA102)</f>
        <v>411</v>
      </c>
    </row>
    <row r="103" spans="1:28" s="10" customFormat="1" ht="15" customHeight="1" x14ac:dyDescent="0.25">
      <c r="A103" s="33">
        <v>98</v>
      </c>
      <c r="B103" s="22" t="s">
        <v>78</v>
      </c>
      <c r="C103" s="760" t="s">
        <v>49</v>
      </c>
      <c r="D103" s="97"/>
      <c r="E103" s="308"/>
      <c r="F103" s="773">
        <v>3.58</v>
      </c>
      <c r="G103" s="97">
        <v>37</v>
      </c>
      <c r="H103" s="308">
        <v>3.19</v>
      </c>
      <c r="I103" s="773">
        <v>3.52</v>
      </c>
      <c r="J103" s="97">
        <v>19</v>
      </c>
      <c r="K103" s="308">
        <v>3.3684210526315788</v>
      </c>
      <c r="L103" s="773">
        <v>3.86</v>
      </c>
      <c r="M103" s="97">
        <v>21</v>
      </c>
      <c r="N103" s="776">
        <v>3.19</v>
      </c>
      <c r="O103" s="98">
        <v>3.45</v>
      </c>
      <c r="P103" s="349">
        <v>22</v>
      </c>
      <c r="Q103" s="20">
        <v>2.91</v>
      </c>
      <c r="R103" s="345">
        <v>3.09</v>
      </c>
      <c r="S103" s="107"/>
      <c r="T103" s="460"/>
      <c r="U103" s="108">
        <v>3.89</v>
      </c>
      <c r="V103" s="652">
        <v>35</v>
      </c>
      <c r="W103" s="519">
        <v>95</v>
      </c>
      <c r="X103" s="519">
        <v>80</v>
      </c>
      <c r="Y103" s="758">
        <v>92</v>
      </c>
      <c r="Z103" s="758">
        <v>83</v>
      </c>
      <c r="AA103" s="128">
        <v>28</v>
      </c>
      <c r="AB103" s="123">
        <f>SUM(V103:AA103)</f>
        <v>413</v>
      </c>
    </row>
    <row r="104" spans="1:28" s="10" customFormat="1" ht="15" customHeight="1" x14ac:dyDescent="0.25">
      <c r="A104" s="33">
        <v>99</v>
      </c>
      <c r="B104" s="22" t="s">
        <v>80</v>
      </c>
      <c r="C104" s="87" t="s">
        <v>32</v>
      </c>
      <c r="D104" s="97"/>
      <c r="E104" s="316"/>
      <c r="F104" s="291">
        <v>3.58</v>
      </c>
      <c r="G104" s="97">
        <v>8</v>
      </c>
      <c r="H104" s="316">
        <v>3</v>
      </c>
      <c r="I104" s="291">
        <v>3.52</v>
      </c>
      <c r="J104" s="97">
        <v>11</v>
      </c>
      <c r="K104" s="316">
        <v>3</v>
      </c>
      <c r="L104" s="291">
        <v>3.86</v>
      </c>
      <c r="M104" s="97">
        <v>12</v>
      </c>
      <c r="N104" s="27">
        <v>2.83</v>
      </c>
      <c r="O104" s="98">
        <v>3.45</v>
      </c>
      <c r="P104" s="344">
        <v>15</v>
      </c>
      <c r="Q104" s="20">
        <v>3.33</v>
      </c>
      <c r="R104" s="345">
        <v>3.09</v>
      </c>
      <c r="S104" s="107"/>
      <c r="T104" s="460"/>
      <c r="U104" s="108">
        <v>3.89</v>
      </c>
      <c r="V104" s="652">
        <v>35</v>
      </c>
      <c r="W104" s="519">
        <v>107</v>
      </c>
      <c r="X104" s="519">
        <v>107</v>
      </c>
      <c r="Y104" s="270">
        <v>115</v>
      </c>
      <c r="Z104" s="270">
        <v>27</v>
      </c>
      <c r="AA104" s="128">
        <v>28</v>
      </c>
      <c r="AB104" s="123">
        <f>SUM(V104:AA104)</f>
        <v>419</v>
      </c>
    </row>
    <row r="105" spans="1:28" s="10" customFormat="1" ht="15" customHeight="1" thickBot="1" x14ac:dyDescent="0.3">
      <c r="A105" s="35">
        <v>100</v>
      </c>
      <c r="B105" s="25" t="s">
        <v>78</v>
      </c>
      <c r="C105" s="91" t="s">
        <v>54</v>
      </c>
      <c r="D105" s="101"/>
      <c r="E105" s="311"/>
      <c r="F105" s="293">
        <v>3.58</v>
      </c>
      <c r="G105" s="101">
        <v>6</v>
      </c>
      <c r="H105" s="311">
        <v>3.5</v>
      </c>
      <c r="I105" s="293">
        <v>3.52</v>
      </c>
      <c r="J105" s="99">
        <v>1</v>
      </c>
      <c r="K105" s="312">
        <v>3</v>
      </c>
      <c r="L105" s="774">
        <v>3.86</v>
      </c>
      <c r="M105" s="99">
        <v>14</v>
      </c>
      <c r="N105" s="781">
        <v>3.21</v>
      </c>
      <c r="O105" s="100">
        <v>3.45</v>
      </c>
      <c r="P105" s="531">
        <v>18</v>
      </c>
      <c r="Q105" s="72">
        <v>2.83</v>
      </c>
      <c r="R105" s="348">
        <v>3.09</v>
      </c>
      <c r="S105" s="121"/>
      <c r="T105" s="461"/>
      <c r="U105" s="112">
        <v>3.89</v>
      </c>
      <c r="V105" s="653">
        <v>35</v>
      </c>
      <c r="W105" s="521">
        <v>65</v>
      </c>
      <c r="X105" s="521">
        <v>110</v>
      </c>
      <c r="Y105" s="759">
        <v>89</v>
      </c>
      <c r="Z105" s="759">
        <v>93</v>
      </c>
      <c r="AA105" s="130">
        <v>28</v>
      </c>
      <c r="AB105" s="124">
        <f>SUM(V105:AA105)</f>
        <v>420</v>
      </c>
    </row>
    <row r="106" spans="1:28" s="10" customFormat="1" ht="15" customHeight="1" x14ac:dyDescent="0.25">
      <c r="A106" s="13">
        <v>101</v>
      </c>
      <c r="B106" s="21" t="s">
        <v>78</v>
      </c>
      <c r="C106" s="145" t="s">
        <v>61</v>
      </c>
      <c r="D106" s="103"/>
      <c r="E106" s="32"/>
      <c r="F106" s="275">
        <v>3.58</v>
      </c>
      <c r="G106" s="103">
        <v>25</v>
      </c>
      <c r="H106" s="32">
        <v>3.12</v>
      </c>
      <c r="I106" s="275">
        <v>3.52</v>
      </c>
      <c r="J106" s="95">
        <v>8</v>
      </c>
      <c r="K106" s="310">
        <v>3.25</v>
      </c>
      <c r="L106" s="271">
        <v>3.86</v>
      </c>
      <c r="M106" s="95">
        <v>30</v>
      </c>
      <c r="N106" s="65">
        <v>3.47</v>
      </c>
      <c r="O106" s="96">
        <v>3.45</v>
      </c>
      <c r="P106" s="644">
        <v>12</v>
      </c>
      <c r="Q106" s="66">
        <v>2.5</v>
      </c>
      <c r="R106" s="343">
        <v>3.09</v>
      </c>
      <c r="S106" s="105"/>
      <c r="T106" s="459"/>
      <c r="U106" s="106">
        <v>3.89</v>
      </c>
      <c r="V106" s="664">
        <v>35</v>
      </c>
      <c r="W106" s="518">
        <v>102</v>
      </c>
      <c r="X106" s="518">
        <v>96</v>
      </c>
      <c r="Y106" s="763">
        <v>48</v>
      </c>
      <c r="Z106" s="763">
        <v>113</v>
      </c>
      <c r="AA106" s="127">
        <v>28</v>
      </c>
      <c r="AB106" s="122">
        <f>SUM(V106:AA106)</f>
        <v>422</v>
      </c>
    </row>
    <row r="107" spans="1:28" s="10" customFormat="1" ht="15" customHeight="1" x14ac:dyDescent="0.25">
      <c r="A107" s="33">
        <v>102</v>
      </c>
      <c r="B107" s="22" t="s">
        <v>82</v>
      </c>
      <c r="C107" s="49" t="s">
        <v>23</v>
      </c>
      <c r="D107" s="103"/>
      <c r="E107" s="32"/>
      <c r="F107" s="289">
        <v>3.58</v>
      </c>
      <c r="G107" s="103">
        <v>5</v>
      </c>
      <c r="H107" s="32">
        <v>3.2</v>
      </c>
      <c r="I107" s="289">
        <v>3.52</v>
      </c>
      <c r="J107" s="97">
        <v>11</v>
      </c>
      <c r="K107" s="308">
        <v>3.2727272727272729</v>
      </c>
      <c r="L107" s="289">
        <v>3.86</v>
      </c>
      <c r="M107" s="97">
        <v>9</v>
      </c>
      <c r="N107" s="27">
        <v>2.89</v>
      </c>
      <c r="O107" s="98">
        <v>3.45</v>
      </c>
      <c r="P107" s="344">
        <v>14</v>
      </c>
      <c r="Q107" s="20">
        <v>3.07</v>
      </c>
      <c r="R107" s="345">
        <v>3.09</v>
      </c>
      <c r="S107" s="109"/>
      <c r="T107" s="460"/>
      <c r="U107" s="108">
        <v>3.89</v>
      </c>
      <c r="V107" s="652">
        <v>35</v>
      </c>
      <c r="W107" s="519">
        <v>94</v>
      </c>
      <c r="X107" s="519">
        <v>94</v>
      </c>
      <c r="Y107" s="758">
        <v>113</v>
      </c>
      <c r="Z107" s="270">
        <v>62</v>
      </c>
      <c r="AA107" s="128">
        <v>28</v>
      </c>
      <c r="AB107" s="123">
        <f>SUM(V107:AA107)</f>
        <v>426</v>
      </c>
    </row>
    <row r="108" spans="1:28" s="10" customFormat="1" ht="15" customHeight="1" x14ac:dyDescent="0.25">
      <c r="A108" s="33">
        <v>103</v>
      </c>
      <c r="B108" s="22" t="s">
        <v>79</v>
      </c>
      <c r="C108" s="43" t="s">
        <v>46</v>
      </c>
      <c r="D108" s="97"/>
      <c r="E108" s="308"/>
      <c r="F108" s="778">
        <v>3.58</v>
      </c>
      <c r="G108" s="97">
        <v>6</v>
      </c>
      <c r="H108" s="308">
        <v>3.17</v>
      </c>
      <c r="I108" s="778">
        <v>3.52</v>
      </c>
      <c r="J108" s="103">
        <v>5</v>
      </c>
      <c r="K108" s="32">
        <v>3.4</v>
      </c>
      <c r="L108" s="773">
        <v>3.86</v>
      </c>
      <c r="M108" s="97">
        <v>16</v>
      </c>
      <c r="N108" s="776">
        <v>3.25</v>
      </c>
      <c r="O108" s="98">
        <v>3.45</v>
      </c>
      <c r="P108" s="344">
        <v>4</v>
      </c>
      <c r="Q108" s="20">
        <v>2.75</v>
      </c>
      <c r="R108" s="345">
        <v>3.09</v>
      </c>
      <c r="S108" s="109"/>
      <c r="T108" s="460"/>
      <c r="U108" s="108">
        <v>3.89</v>
      </c>
      <c r="V108" s="652">
        <v>35</v>
      </c>
      <c r="W108" s="519">
        <v>98</v>
      </c>
      <c r="X108" s="519">
        <v>78</v>
      </c>
      <c r="Y108" s="758">
        <v>85</v>
      </c>
      <c r="Z108" s="758">
        <v>103</v>
      </c>
      <c r="AA108" s="128">
        <v>28</v>
      </c>
      <c r="AB108" s="123">
        <f>SUM(V108:AA108)</f>
        <v>427</v>
      </c>
    </row>
    <row r="109" spans="1:28" s="10" customFormat="1" ht="15" customHeight="1" x14ac:dyDescent="0.25">
      <c r="A109" s="33">
        <v>104</v>
      </c>
      <c r="B109" s="22" t="s">
        <v>83</v>
      </c>
      <c r="C109" s="264" t="s">
        <v>150</v>
      </c>
      <c r="D109" s="873"/>
      <c r="E109" s="223"/>
      <c r="F109" s="516">
        <v>3.58</v>
      </c>
      <c r="G109" s="873"/>
      <c r="H109" s="217"/>
      <c r="I109" s="516">
        <v>3.52</v>
      </c>
      <c r="J109" s="97">
        <v>5</v>
      </c>
      <c r="K109" s="308">
        <v>3</v>
      </c>
      <c r="L109" s="288">
        <v>3.86</v>
      </c>
      <c r="M109" s="97">
        <v>20</v>
      </c>
      <c r="N109" s="776">
        <v>3</v>
      </c>
      <c r="O109" s="98">
        <v>3.45</v>
      </c>
      <c r="P109" s="344">
        <v>24</v>
      </c>
      <c r="Q109" s="20">
        <v>3.21</v>
      </c>
      <c r="R109" s="345">
        <v>3.09</v>
      </c>
      <c r="S109" s="107"/>
      <c r="T109" s="460"/>
      <c r="U109" s="108">
        <v>3.89</v>
      </c>
      <c r="V109" s="652">
        <v>35</v>
      </c>
      <c r="W109" s="519">
        <v>114</v>
      </c>
      <c r="X109" s="519">
        <v>108</v>
      </c>
      <c r="Y109" s="758">
        <v>106</v>
      </c>
      <c r="Z109" s="758">
        <v>40</v>
      </c>
      <c r="AA109" s="128">
        <v>28</v>
      </c>
      <c r="AB109" s="123">
        <f>SUM(V109:AA109)</f>
        <v>431</v>
      </c>
    </row>
    <row r="110" spans="1:28" s="10" customFormat="1" ht="15" customHeight="1" x14ac:dyDescent="0.25">
      <c r="A110" s="33">
        <v>105</v>
      </c>
      <c r="B110" s="22" t="s">
        <v>79</v>
      </c>
      <c r="C110" s="84" t="s">
        <v>39</v>
      </c>
      <c r="D110" s="97"/>
      <c r="E110" s="312"/>
      <c r="F110" s="272">
        <v>3.58</v>
      </c>
      <c r="G110" s="97">
        <v>36</v>
      </c>
      <c r="H110" s="312">
        <v>3.03</v>
      </c>
      <c r="I110" s="272">
        <v>3.52</v>
      </c>
      <c r="J110" s="97">
        <v>13</v>
      </c>
      <c r="K110" s="308">
        <v>3.3076923076923075</v>
      </c>
      <c r="L110" s="272">
        <v>3.86</v>
      </c>
      <c r="M110" s="97">
        <v>6</v>
      </c>
      <c r="N110" s="27">
        <v>3.33</v>
      </c>
      <c r="O110" s="98">
        <v>3.45</v>
      </c>
      <c r="P110" s="344">
        <v>12</v>
      </c>
      <c r="Q110" s="20">
        <v>2.67</v>
      </c>
      <c r="R110" s="345">
        <v>3.09</v>
      </c>
      <c r="S110" s="109"/>
      <c r="T110" s="460"/>
      <c r="U110" s="108">
        <v>3.89</v>
      </c>
      <c r="V110" s="652">
        <v>35</v>
      </c>
      <c r="W110" s="519">
        <v>105</v>
      </c>
      <c r="X110" s="519">
        <v>89</v>
      </c>
      <c r="Y110" s="270">
        <v>76</v>
      </c>
      <c r="Z110" s="270">
        <v>108</v>
      </c>
      <c r="AA110" s="128">
        <v>28</v>
      </c>
      <c r="AB110" s="123">
        <f>SUM(V110:AA110)</f>
        <v>441</v>
      </c>
    </row>
    <row r="111" spans="1:28" s="10" customFormat="1" ht="15" customHeight="1" x14ac:dyDescent="0.25">
      <c r="A111" s="33">
        <v>106</v>
      </c>
      <c r="B111" s="22" t="s">
        <v>80</v>
      </c>
      <c r="C111" s="87" t="s">
        <v>58</v>
      </c>
      <c r="D111" s="103"/>
      <c r="E111" s="316"/>
      <c r="F111" s="291">
        <v>3.58</v>
      </c>
      <c r="G111" s="103">
        <v>8</v>
      </c>
      <c r="H111" s="316">
        <v>3.5</v>
      </c>
      <c r="I111" s="291">
        <v>3.52</v>
      </c>
      <c r="J111" s="97">
        <v>1</v>
      </c>
      <c r="K111" s="316">
        <v>3</v>
      </c>
      <c r="L111" s="291">
        <v>3.86</v>
      </c>
      <c r="M111" s="97">
        <v>3</v>
      </c>
      <c r="N111" s="27">
        <v>3</v>
      </c>
      <c r="O111" s="98">
        <v>3.45</v>
      </c>
      <c r="P111" s="344">
        <v>6</v>
      </c>
      <c r="Q111" s="20">
        <v>2.83</v>
      </c>
      <c r="R111" s="345">
        <v>3.09</v>
      </c>
      <c r="S111" s="107"/>
      <c r="T111" s="460"/>
      <c r="U111" s="108">
        <v>3.89</v>
      </c>
      <c r="V111" s="652">
        <v>35</v>
      </c>
      <c r="W111" s="519">
        <v>63</v>
      </c>
      <c r="X111" s="519">
        <v>112</v>
      </c>
      <c r="Y111" s="270">
        <v>109</v>
      </c>
      <c r="Z111" s="270">
        <v>94</v>
      </c>
      <c r="AA111" s="128">
        <v>28</v>
      </c>
      <c r="AB111" s="123">
        <f>SUM(V111:AA111)</f>
        <v>441</v>
      </c>
    </row>
    <row r="112" spans="1:28" s="10" customFormat="1" ht="15" customHeight="1" x14ac:dyDescent="0.25">
      <c r="A112" s="33">
        <v>107</v>
      </c>
      <c r="B112" s="22" t="s">
        <v>82</v>
      </c>
      <c r="C112" s="49" t="s">
        <v>6</v>
      </c>
      <c r="D112" s="97"/>
      <c r="E112" s="32"/>
      <c r="F112" s="289">
        <v>3.58</v>
      </c>
      <c r="G112" s="97">
        <v>27</v>
      </c>
      <c r="H112" s="32">
        <v>3.22</v>
      </c>
      <c r="I112" s="289">
        <v>3.52</v>
      </c>
      <c r="J112" s="97">
        <v>30</v>
      </c>
      <c r="K112" s="308">
        <v>3.2</v>
      </c>
      <c r="L112" s="289">
        <v>3.86</v>
      </c>
      <c r="M112" s="97">
        <v>18</v>
      </c>
      <c r="N112" s="776">
        <v>2.83</v>
      </c>
      <c r="O112" s="98">
        <v>3.45</v>
      </c>
      <c r="P112" s="344">
        <v>24</v>
      </c>
      <c r="Q112" s="20">
        <v>2.96</v>
      </c>
      <c r="R112" s="345">
        <v>3.09</v>
      </c>
      <c r="S112" s="109"/>
      <c r="T112" s="460"/>
      <c r="U112" s="108">
        <v>3.89</v>
      </c>
      <c r="V112" s="652">
        <v>35</v>
      </c>
      <c r="W112" s="519">
        <v>91</v>
      </c>
      <c r="X112" s="519">
        <v>101</v>
      </c>
      <c r="Y112" s="758">
        <v>114</v>
      </c>
      <c r="Z112" s="758">
        <v>75</v>
      </c>
      <c r="AA112" s="128">
        <v>28</v>
      </c>
      <c r="AB112" s="123">
        <f>SUM(V112:AA112)</f>
        <v>444</v>
      </c>
    </row>
    <row r="113" spans="1:28" s="10" customFormat="1" ht="15" customHeight="1" x14ac:dyDescent="0.25">
      <c r="A113" s="33">
        <v>108</v>
      </c>
      <c r="B113" s="22" t="s">
        <v>78</v>
      </c>
      <c r="C113" s="84" t="s">
        <v>62</v>
      </c>
      <c r="D113" s="845"/>
      <c r="E113" s="848"/>
      <c r="F113" s="272">
        <v>3.58</v>
      </c>
      <c r="G113" s="845"/>
      <c r="H113" s="54"/>
      <c r="I113" s="272">
        <v>3.52</v>
      </c>
      <c r="J113" s="845"/>
      <c r="K113" s="54"/>
      <c r="L113" s="272">
        <v>3.86</v>
      </c>
      <c r="M113" s="97">
        <v>2</v>
      </c>
      <c r="N113" s="776">
        <v>3.5</v>
      </c>
      <c r="O113" s="98">
        <v>3.45</v>
      </c>
      <c r="P113" s="349">
        <v>14</v>
      </c>
      <c r="Q113" s="20">
        <v>2.64</v>
      </c>
      <c r="R113" s="345">
        <v>3.09</v>
      </c>
      <c r="S113" s="107"/>
      <c r="T113" s="460"/>
      <c r="U113" s="108">
        <v>3.89</v>
      </c>
      <c r="V113" s="652">
        <v>35</v>
      </c>
      <c r="W113" s="519">
        <v>114</v>
      </c>
      <c r="X113" s="519">
        <v>115</v>
      </c>
      <c r="Y113" s="758">
        <v>46</v>
      </c>
      <c r="Z113" s="758">
        <v>110</v>
      </c>
      <c r="AA113" s="128">
        <v>28</v>
      </c>
      <c r="AB113" s="123">
        <f>SUM(V113:AA113)</f>
        <v>448</v>
      </c>
    </row>
    <row r="114" spans="1:28" s="10" customFormat="1" ht="15" customHeight="1" x14ac:dyDescent="0.25">
      <c r="A114" s="33">
        <v>109</v>
      </c>
      <c r="B114" s="22" t="s">
        <v>78</v>
      </c>
      <c r="C114" s="760" t="s">
        <v>47</v>
      </c>
      <c r="D114" s="97"/>
      <c r="E114" s="308"/>
      <c r="F114" s="773">
        <v>3.58</v>
      </c>
      <c r="G114" s="97">
        <v>4</v>
      </c>
      <c r="H114" s="308">
        <v>3</v>
      </c>
      <c r="I114" s="773">
        <v>3.52</v>
      </c>
      <c r="J114" s="97">
        <v>17</v>
      </c>
      <c r="K114" s="308">
        <v>3.4705882352941178</v>
      </c>
      <c r="L114" s="773">
        <v>3.86</v>
      </c>
      <c r="M114" s="97">
        <v>14</v>
      </c>
      <c r="N114" s="776">
        <v>3.14</v>
      </c>
      <c r="O114" s="98">
        <v>3.45</v>
      </c>
      <c r="P114" s="349">
        <v>18</v>
      </c>
      <c r="Q114" s="20">
        <v>2.39</v>
      </c>
      <c r="R114" s="345">
        <v>3.09</v>
      </c>
      <c r="S114" s="107"/>
      <c r="T114" s="460"/>
      <c r="U114" s="108">
        <v>3.89</v>
      </c>
      <c r="V114" s="652">
        <v>35</v>
      </c>
      <c r="W114" s="519">
        <v>108</v>
      </c>
      <c r="X114" s="519">
        <v>70</v>
      </c>
      <c r="Y114" s="758">
        <v>97</v>
      </c>
      <c r="Z114" s="758">
        <v>115</v>
      </c>
      <c r="AA114" s="128">
        <v>28</v>
      </c>
      <c r="AB114" s="123">
        <f>SUM(V114:AA114)</f>
        <v>453</v>
      </c>
    </row>
    <row r="115" spans="1:28" s="10" customFormat="1" ht="15" customHeight="1" thickBot="1" x14ac:dyDescent="0.3">
      <c r="A115" s="34">
        <v>110</v>
      </c>
      <c r="B115" s="23" t="s">
        <v>79</v>
      </c>
      <c r="C115" s="93" t="s">
        <v>59</v>
      </c>
      <c r="D115" s="328"/>
      <c r="E115" s="311"/>
      <c r="F115" s="274">
        <v>3.58</v>
      </c>
      <c r="G115" s="328">
        <v>28</v>
      </c>
      <c r="H115" s="311">
        <v>3.18</v>
      </c>
      <c r="I115" s="274">
        <v>3.52</v>
      </c>
      <c r="J115" s="101">
        <v>10</v>
      </c>
      <c r="K115" s="311">
        <v>3.2</v>
      </c>
      <c r="L115" s="274">
        <v>3.86</v>
      </c>
      <c r="M115" s="101">
        <v>8</v>
      </c>
      <c r="N115" s="777">
        <v>3.25</v>
      </c>
      <c r="O115" s="102">
        <v>3.45</v>
      </c>
      <c r="P115" s="350">
        <v>20</v>
      </c>
      <c r="Q115" s="69">
        <v>2.7</v>
      </c>
      <c r="R115" s="351">
        <v>3.09</v>
      </c>
      <c r="S115" s="114"/>
      <c r="T115" s="462"/>
      <c r="U115" s="115">
        <v>3.89</v>
      </c>
      <c r="V115" s="653">
        <v>35</v>
      </c>
      <c r="W115" s="521">
        <v>96</v>
      </c>
      <c r="X115" s="521">
        <v>102</v>
      </c>
      <c r="Y115" s="759">
        <v>87</v>
      </c>
      <c r="Z115" s="759">
        <v>106</v>
      </c>
      <c r="AA115" s="130">
        <v>28</v>
      </c>
      <c r="AB115" s="125">
        <f>SUM(V115:AA115)</f>
        <v>454</v>
      </c>
    </row>
    <row r="116" spans="1:28" s="10" customFormat="1" ht="15" customHeight="1" x14ac:dyDescent="0.25">
      <c r="A116" s="13">
        <v>111</v>
      </c>
      <c r="B116" s="21" t="s">
        <v>83</v>
      </c>
      <c r="C116" s="860" t="s">
        <v>148</v>
      </c>
      <c r="D116" s="871"/>
      <c r="E116" s="874"/>
      <c r="F116" s="878">
        <v>3.58</v>
      </c>
      <c r="G116" s="871"/>
      <c r="H116" s="886"/>
      <c r="I116" s="878">
        <v>3.52</v>
      </c>
      <c r="J116" s="95">
        <v>8</v>
      </c>
      <c r="K116" s="310">
        <v>3.25</v>
      </c>
      <c r="L116" s="530">
        <v>3.86</v>
      </c>
      <c r="M116" s="95">
        <v>4</v>
      </c>
      <c r="N116" s="65">
        <v>3</v>
      </c>
      <c r="O116" s="96">
        <v>3.45</v>
      </c>
      <c r="P116" s="890">
        <v>1</v>
      </c>
      <c r="Q116" s="66">
        <v>3</v>
      </c>
      <c r="R116" s="343">
        <v>3.09</v>
      </c>
      <c r="S116" s="105"/>
      <c r="T116" s="459"/>
      <c r="U116" s="106">
        <v>3.89</v>
      </c>
      <c r="V116" s="664">
        <v>35</v>
      </c>
      <c r="W116" s="518">
        <v>114</v>
      </c>
      <c r="X116" s="518">
        <v>97</v>
      </c>
      <c r="Y116" s="763">
        <v>108</v>
      </c>
      <c r="Z116" s="763">
        <v>74</v>
      </c>
      <c r="AA116" s="127">
        <v>28</v>
      </c>
      <c r="AB116" s="542">
        <f>SUM(V116:AA116)</f>
        <v>456</v>
      </c>
    </row>
    <row r="117" spans="1:28" s="10" customFormat="1" ht="15" customHeight="1" x14ac:dyDescent="0.25">
      <c r="A117" s="33">
        <v>112</v>
      </c>
      <c r="B117" s="22" t="s">
        <v>82</v>
      </c>
      <c r="C117" s="859" t="s">
        <v>13</v>
      </c>
      <c r="D117" s="97">
        <v>45</v>
      </c>
      <c r="E117" s="308">
        <v>2.3774999999999999</v>
      </c>
      <c r="F117" s="289">
        <v>3.58</v>
      </c>
      <c r="G117" s="97">
        <v>10</v>
      </c>
      <c r="H117" s="308">
        <v>3.3</v>
      </c>
      <c r="I117" s="289">
        <v>3.52</v>
      </c>
      <c r="J117" s="97">
        <v>13</v>
      </c>
      <c r="K117" s="308">
        <v>3.2307692307692308</v>
      </c>
      <c r="L117" s="289">
        <v>3.86</v>
      </c>
      <c r="M117" s="97">
        <v>15</v>
      </c>
      <c r="N117" s="776">
        <v>3.07</v>
      </c>
      <c r="O117" s="98">
        <v>3.45</v>
      </c>
      <c r="P117" s="344">
        <v>26</v>
      </c>
      <c r="Q117" s="20">
        <v>2.54</v>
      </c>
      <c r="R117" s="345">
        <v>3.09</v>
      </c>
      <c r="S117" s="109"/>
      <c r="T117" s="460"/>
      <c r="U117" s="108">
        <v>3.89</v>
      </c>
      <c r="V117" s="652">
        <v>32</v>
      </c>
      <c r="W117" s="519">
        <v>86</v>
      </c>
      <c r="X117" s="519">
        <v>100</v>
      </c>
      <c r="Y117" s="758">
        <v>103</v>
      </c>
      <c r="Z117" s="758">
        <v>112</v>
      </c>
      <c r="AA117" s="128">
        <v>28</v>
      </c>
      <c r="AB117" s="543">
        <f>SUM(V117:AA117)</f>
        <v>461</v>
      </c>
    </row>
    <row r="118" spans="1:28" s="10" customFormat="1" ht="15" customHeight="1" x14ac:dyDescent="0.25">
      <c r="A118" s="33">
        <v>113</v>
      </c>
      <c r="B118" s="22" t="s">
        <v>79</v>
      </c>
      <c r="C118" s="861" t="s">
        <v>102</v>
      </c>
      <c r="D118" s="872"/>
      <c r="E118" s="32"/>
      <c r="F118" s="275">
        <v>3.58</v>
      </c>
      <c r="G118" s="885">
        <v>13</v>
      </c>
      <c r="H118" s="32">
        <v>2.92</v>
      </c>
      <c r="I118" s="275">
        <v>3.52</v>
      </c>
      <c r="J118" s="103">
        <v>7</v>
      </c>
      <c r="K118" s="32">
        <v>3.1428571428571428</v>
      </c>
      <c r="L118" s="272">
        <v>3.86</v>
      </c>
      <c r="M118" s="97">
        <v>2</v>
      </c>
      <c r="N118" s="776">
        <v>3</v>
      </c>
      <c r="O118" s="98">
        <v>3.45</v>
      </c>
      <c r="P118" s="344">
        <v>1</v>
      </c>
      <c r="Q118" s="20">
        <v>3</v>
      </c>
      <c r="R118" s="345">
        <v>3.09</v>
      </c>
      <c r="S118" s="109"/>
      <c r="T118" s="460"/>
      <c r="U118" s="108">
        <v>3.89</v>
      </c>
      <c r="V118" s="652">
        <v>35</v>
      </c>
      <c r="W118" s="519">
        <v>111</v>
      </c>
      <c r="X118" s="519">
        <v>105</v>
      </c>
      <c r="Y118" s="758">
        <v>110</v>
      </c>
      <c r="Z118" s="758">
        <v>73</v>
      </c>
      <c r="AA118" s="128">
        <v>28</v>
      </c>
      <c r="AB118" s="543">
        <f>SUM(V118:AA118)</f>
        <v>462</v>
      </c>
    </row>
    <row r="119" spans="1:28" s="10" customFormat="1" ht="15" customHeight="1" x14ac:dyDescent="0.25">
      <c r="A119" s="33">
        <v>114</v>
      </c>
      <c r="B119" s="22" t="s">
        <v>81</v>
      </c>
      <c r="C119" s="863" t="s">
        <v>126</v>
      </c>
      <c r="D119" s="97"/>
      <c r="E119" s="324"/>
      <c r="F119" s="290">
        <v>3.58</v>
      </c>
      <c r="G119" s="97"/>
      <c r="H119" s="324"/>
      <c r="I119" s="290">
        <v>3.52</v>
      </c>
      <c r="J119" s="341"/>
      <c r="K119" s="48"/>
      <c r="L119" s="290">
        <v>3.86</v>
      </c>
      <c r="M119" s="97">
        <v>32</v>
      </c>
      <c r="N119" s="776">
        <v>3.34</v>
      </c>
      <c r="O119" s="98">
        <v>3.45</v>
      </c>
      <c r="P119" s="346">
        <v>13</v>
      </c>
      <c r="Q119" s="20">
        <v>2.38</v>
      </c>
      <c r="R119" s="345">
        <v>3.09</v>
      </c>
      <c r="S119" s="107"/>
      <c r="T119" s="460"/>
      <c r="U119" s="108">
        <v>3.89</v>
      </c>
      <c r="V119" s="652">
        <v>35</v>
      </c>
      <c r="W119" s="519">
        <v>114</v>
      </c>
      <c r="X119" s="519">
        <v>115</v>
      </c>
      <c r="Y119" s="758">
        <v>72</v>
      </c>
      <c r="Z119" s="317">
        <v>116</v>
      </c>
      <c r="AA119" s="128">
        <v>28</v>
      </c>
      <c r="AB119" s="543">
        <f>SUM(V119:AA119)</f>
        <v>480</v>
      </c>
    </row>
    <row r="120" spans="1:28" s="10" customFormat="1" ht="15" customHeight="1" x14ac:dyDescent="0.25">
      <c r="A120" s="33">
        <v>115</v>
      </c>
      <c r="B120" s="22" t="s">
        <v>79</v>
      </c>
      <c r="C120" s="865" t="s">
        <v>101</v>
      </c>
      <c r="D120" s="97"/>
      <c r="E120" s="308"/>
      <c r="F120" s="272">
        <v>3.58</v>
      </c>
      <c r="G120" s="97">
        <v>31</v>
      </c>
      <c r="H120" s="308">
        <v>3.03</v>
      </c>
      <c r="I120" s="272">
        <v>3.52</v>
      </c>
      <c r="J120" s="97">
        <v>22</v>
      </c>
      <c r="K120" s="308">
        <v>3.1363636363636362</v>
      </c>
      <c r="L120" s="272">
        <v>3.86</v>
      </c>
      <c r="M120" s="97">
        <v>12</v>
      </c>
      <c r="N120" s="776">
        <v>3.08</v>
      </c>
      <c r="O120" s="98">
        <v>3.45</v>
      </c>
      <c r="P120" s="344">
        <v>36</v>
      </c>
      <c r="Q120" s="20">
        <v>2.61</v>
      </c>
      <c r="R120" s="345">
        <v>3.09</v>
      </c>
      <c r="S120" s="109">
        <v>2</v>
      </c>
      <c r="T120" s="460">
        <v>3.5</v>
      </c>
      <c r="U120" s="108">
        <v>3.89</v>
      </c>
      <c r="V120" s="652">
        <v>35</v>
      </c>
      <c r="W120" s="519">
        <v>106</v>
      </c>
      <c r="X120" s="519">
        <v>104</v>
      </c>
      <c r="Y120" s="758">
        <v>102</v>
      </c>
      <c r="Z120" s="758">
        <v>111</v>
      </c>
      <c r="AA120" s="128">
        <v>24</v>
      </c>
      <c r="AB120" s="543">
        <f>SUM(V120:AA120)</f>
        <v>482</v>
      </c>
    </row>
    <row r="121" spans="1:28" s="10" customFormat="1" ht="15" customHeight="1" x14ac:dyDescent="0.25">
      <c r="A121" s="538">
        <v>116</v>
      </c>
      <c r="B121" s="858" t="s">
        <v>82</v>
      </c>
      <c r="C121" s="867" t="s">
        <v>166</v>
      </c>
      <c r="D121" s="99"/>
      <c r="E121" s="312"/>
      <c r="F121" s="539">
        <v>3.58</v>
      </c>
      <c r="G121" s="99">
        <v>9</v>
      </c>
      <c r="H121" s="312">
        <v>3.44</v>
      </c>
      <c r="I121" s="539">
        <v>3.52</v>
      </c>
      <c r="J121" s="99"/>
      <c r="K121" s="312"/>
      <c r="L121" s="539">
        <v>3.86</v>
      </c>
      <c r="M121" s="540"/>
      <c r="N121" s="71"/>
      <c r="O121" s="541">
        <v>3.45</v>
      </c>
      <c r="P121" s="347"/>
      <c r="Q121" s="72"/>
      <c r="R121" s="348">
        <v>3.09</v>
      </c>
      <c r="S121" s="121"/>
      <c r="T121" s="461"/>
      <c r="U121" s="112">
        <v>3.89</v>
      </c>
      <c r="V121" s="652">
        <v>35</v>
      </c>
      <c r="W121" s="520">
        <v>73</v>
      </c>
      <c r="X121" s="520">
        <v>115</v>
      </c>
      <c r="Y121" s="496">
        <v>116</v>
      </c>
      <c r="Z121" s="762">
        <v>117</v>
      </c>
      <c r="AA121" s="129">
        <v>28</v>
      </c>
      <c r="AB121" s="544">
        <f>SUM(V121:AA121)</f>
        <v>484</v>
      </c>
    </row>
    <row r="122" spans="1:28" s="10" customFormat="1" ht="15" customHeight="1" x14ac:dyDescent="0.25">
      <c r="A122" s="538">
        <v>117</v>
      </c>
      <c r="B122" s="22" t="s">
        <v>83</v>
      </c>
      <c r="C122" s="868" t="s">
        <v>125</v>
      </c>
      <c r="D122" s="97"/>
      <c r="E122" s="308"/>
      <c r="F122" s="296">
        <v>3.58</v>
      </c>
      <c r="G122" s="656">
        <v>15</v>
      </c>
      <c r="H122" s="308">
        <v>2.87</v>
      </c>
      <c r="I122" s="296">
        <v>3.52</v>
      </c>
      <c r="J122" s="97">
        <v>27</v>
      </c>
      <c r="K122" s="308">
        <v>2.7407407407407409</v>
      </c>
      <c r="L122" s="296">
        <v>3.86</v>
      </c>
      <c r="M122" s="97">
        <v>16</v>
      </c>
      <c r="N122" s="776">
        <v>2.94</v>
      </c>
      <c r="O122" s="98">
        <v>3.45</v>
      </c>
      <c r="P122" s="347">
        <v>16</v>
      </c>
      <c r="Q122" s="72">
        <v>2.69</v>
      </c>
      <c r="R122" s="348">
        <v>3.09</v>
      </c>
      <c r="S122" s="121"/>
      <c r="T122" s="461"/>
      <c r="U122" s="112">
        <v>3.89</v>
      </c>
      <c r="V122" s="652">
        <v>35</v>
      </c>
      <c r="W122" s="520">
        <v>113</v>
      </c>
      <c r="X122" s="520">
        <v>114</v>
      </c>
      <c r="Y122" s="496">
        <v>111</v>
      </c>
      <c r="Z122" s="762">
        <v>107</v>
      </c>
      <c r="AA122" s="129">
        <v>28</v>
      </c>
      <c r="AB122" s="544">
        <f>SUM(V122:AA122)</f>
        <v>508</v>
      </c>
    </row>
    <row r="123" spans="1:28" s="10" customFormat="1" ht="15" customHeight="1" x14ac:dyDescent="0.25">
      <c r="A123" s="538">
        <v>118</v>
      </c>
      <c r="B123" s="655" t="s">
        <v>83</v>
      </c>
      <c r="C123" s="646" t="s">
        <v>167</v>
      </c>
      <c r="D123" s="97">
        <v>73</v>
      </c>
      <c r="E123" s="308">
        <v>3.1507000000000001</v>
      </c>
      <c r="F123" s="296">
        <v>3.58</v>
      </c>
      <c r="G123" s="656"/>
      <c r="H123" s="308"/>
      <c r="I123" s="296">
        <v>3.52</v>
      </c>
      <c r="J123" s="540"/>
      <c r="K123" s="537"/>
      <c r="L123" s="539">
        <v>3.86</v>
      </c>
      <c r="M123" s="540"/>
      <c r="N123" s="71"/>
      <c r="O123" s="541">
        <v>3.45</v>
      </c>
      <c r="P123" s="347"/>
      <c r="Q123" s="72"/>
      <c r="R123" s="348">
        <v>3.09</v>
      </c>
      <c r="S123" s="121"/>
      <c r="T123" s="461"/>
      <c r="U123" s="112">
        <v>3.89</v>
      </c>
      <c r="V123" s="652">
        <v>19</v>
      </c>
      <c r="W123" s="519">
        <v>114</v>
      </c>
      <c r="X123" s="520">
        <v>115</v>
      </c>
      <c r="Y123" s="496">
        <v>116</v>
      </c>
      <c r="Z123" s="762">
        <v>117</v>
      </c>
      <c r="AA123" s="129">
        <v>28</v>
      </c>
      <c r="AB123" s="544">
        <f>SUM(V123:AA123)</f>
        <v>509</v>
      </c>
    </row>
    <row r="124" spans="1:28" s="10" customFormat="1" ht="15" customHeight="1" thickBot="1" x14ac:dyDescent="0.3">
      <c r="A124" s="503">
        <v>119</v>
      </c>
      <c r="B124" s="23" t="s">
        <v>82</v>
      </c>
      <c r="C124" s="869" t="s">
        <v>168</v>
      </c>
      <c r="D124" s="139">
        <v>25</v>
      </c>
      <c r="E124" s="526">
        <v>2.2799999999999998</v>
      </c>
      <c r="F124" s="657">
        <v>3.58</v>
      </c>
      <c r="G124" s="547"/>
      <c r="H124" s="526"/>
      <c r="I124" s="657">
        <v>3.52</v>
      </c>
      <c r="J124" s="101"/>
      <c r="K124" s="311"/>
      <c r="L124" s="546">
        <v>3.86</v>
      </c>
      <c r="M124" s="101"/>
      <c r="N124" s="777"/>
      <c r="O124" s="102">
        <v>3.45</v>
      </c>
      <c r="P124" s="350"/>
      <c r="Q124" s="69"/>
      <c r="R124" s="351">
        <v>3.09</v>
      </c>
      <c r="S124" s="118"/>
      <c r="T124" s="462"/>
      <c r="U124" s="115">
        <v>3.89</v>
      </c>
      <c r="V124" s="653">
        <v>34</v>
      </c>
      <c r="W124" s="521">
        <v>114</v>
      </c>
      <c r="X124" s="424">
        <v>115</v>
      </c>
      <c r="Y124" s="759">
        <v>116</v>
      </c>
      <c r="Z124" s="759">
        <v>117</v>
      </c>
      <c r="AA124" s="130">
        <v>28</v>
      </c>
      <c r="AB124" s="545">
        <f>SUM(V124:AA124)</f>
        <v>524</v>
      </c>
    </row>
    <row r="125" spans="1:28" x14ac:dyDescent="0.25">
      <c r="C125" s="894" t="s">
        <v>132</v>
      </c>
      <c r="E125" s="639">
        <f>AVERAGE(E6:E124)</f>
        <v>3.1874823529411769</v>
      </c>
      <c r="F125" s="501"/>
      <c r="G125" s="501"/>
      <c r="H125" s="501">
        <f>AVERAGE(H6:H124)</f>
        <v>3.5400000000000005</v>
      </c>
      <c r="I125" s="501"/>
      <c r="J125" s="501"/>
      <c r="K125" s="639">
        <f>AVERAGE(K6:K124)</f>
        <v>3.5683775618362903</v>
      </c>
      <c r="L125" s="501"/>
      <c r="M125" s="501"/>
      <c r="N125" s="639">
        <f>AVERAGE(N6:N124)</f>
        <v>3.4428695652173897</v>
      </c>
      <c r="O125" s="639"/>
      <c r="P125" s="639"/>
      <c r="Q125" s="639">
        <f>AVERAGE(Q6:Q124)</f>
        <v>3.0993965517241371</v>
      </c>
      <c r="R125" s="639"/>
      <c r="S125" s="896"/>
      <c r="T125" s="639">
        <f>AVERAGE(T6:T124)</f>
        <v>3.8703703703703707</v>
      </c>
      <c r="U125" s="501"/>
    </row>
    <row r="126" spans="1:28" x14ac:dyDescent="0.25">
      <c r="C126" s="895" t="s">
        <v>85</v>
      </c>
      <c r="D126" s="892"/>
      <c r="E126" s="892">
        <v>3.58</v>
      </c>
      <c r="F126" s="892"/>
      <c r="G126" s="892"/>
      <c r="H126" s="892">
        <v>3.52</v>
      </c>
      <c r="I126" s="892"/>
      <c r="J126" s="892"/>
      <c r="K126" s="892">
        <v>3.86</v>
      </c>
      <c r="L126" s="892"/>
      <c r="M126" s="892"/>
      <c r="N126" s="892">
        <v>3.45</v>
      </c>
      <c r="O126" s="892"/>
      <c r="P126" s="892"/>
      <c r="Q126" s="892">
        <v>3.09</v>
      </c>
      <c r="R126" s="892"/>
      <c r="S126" s="893"/>
      <c r="T126" s="892">
        <v>3.89</v>
      </c>
    </row>
  </sheetData>
  <sortState ref="A12:Z23">
    <sortCondition descending="1" ref="S11"/>
  </sortState>
  <mergeCells count="11">
    <mergeCell ref="AB4:AB5"/>
    <mergeCell ref="A4:A5"/>
    <mergeCell ref="B4:B5"/>
    <mergeCell ref="C4:C5"/>
    <mergeCell ref="M4:O4"/>
    <mergeCell ref="P4:R4"/>
    <mergeCell ref="S4:U4"/>
    <mergeCell ref="J4:L4"/>
    <mergeCell ref="G4:I4"/>
    <mergeCell ref="D4:F4"/>
    <mergeCell ref="V4:AA4"/>
  </mergeCells>
  <conditionalFormatting sqref="T6:T126">
    <cfRule type="cellIs" dxfId="195" priority="594" stopIfTrue="1" operator="between">
      <formula>$T$125</formula>
      <formula>3.87</formula>
    </cfRule>
    <cfRule type="containsBlanks" dxfId="194" priority="595" stopIfTrue="1">
      <formula>LEN(TRIM(T6))=0</formula>
    </cfRule>
    <cfRule type="cellIs" dxfId="193" priority="596" stopIfTrue="1" operator="lessThan">
      <formula>3.5</formula>
    </cfRule>
    <cfRule type="cellIs" dxfId="192" priority="597" stopIfTrue="1" operator="between">
      <formula>$T$125</formula>
      <formula>3.5</formula>
    </cfRule>
    <cfRule type="cellIs" dxfId="191" priority="598" stopIfTrue="1" operator="between">
      <formula>4.499</formula>
      <formula>$T$125</formula>
    </cfRule>
    <cfRule type="cellIs" dxfId="190" priority="599" stopIfTrue="1" operator="greaterThanOrEqual">
      <formula>4.5</formula>
    </cfRule>
  </conditionalFormatting>
  <conditionalFormatting sqref="Q6:Q126">
    <cfRule type="containsBlanks" dxfId="189" priority="51" stopIfTrue="1">
      <formula>LEN(TRIM(Q6))=0</formula>
    </cfRule>
    <cfRule type="cellIs" dxfId="188" priority="134" stopIfTrue="1" operator="lessThan">
      <formula>3.5</formula>
    </cfRule>
    <cfRule type="cellIs" dxfId="187" priority="135" stopIfTrue="1" operator="between">
      <formula>3.5</formula>
      <formula>4</formula>
    </cfRule>
    <cfRule type="cellIs" dxfId="186" priority="136" stopIfTrue="1" operator="between">
      <formula>4.5</formula>
      <formula>4</formula>
    </cfRule>
    <cfRule type="cellIs" dxfId="185" priority="137" stopIfTrue="1" operator="greaterThanOrEqual">
      <formula>4.5</formula>
    </cfRule>
  </conditionalFormatting>
  <conditionalFormatting sqref="N6:N126">
    <cfRule type="cellIs" dxfId="184" priority="3" stopIfTrue="1" operator="equal">
      <formula>4</formula>
    </cfRule>
    <cfRule type="containsBlanks" dxfId="183" priority="55" stopIfTrue="1">
      <formula>LEN(TRIM(N6))=0</formula>
    </cfRule>
    <cfRule type="cellIs" dxfId="182" priority="56" stopIfTrue="1" operator="lessThan">
      <formula>3.5</formula>
    </cfRule>
    <cfRule type="cellIs" dxfId="181" priority="57" stopIfTrue="1" operator="between">
      <formula>3.5</formula>
      <formula>4</formula>
    </cfRule>
    <cfRule type="cellIs" dxfId="180" priority="58" stopIfTrue="1" operator="between">
      <formula>4.499</formula>
      <formula>4</formula>
    </cfRule>
    <cfRule type="cellIs" dxfId="179" priority="59" stopIfTrue="1" operator="greaterThanOrEqual">
      <formula>4.5</formula>
    </cfRule>
  </conditionalFormatting>
  <conditionalFormatting sqref="K6:K126">
    <cfRule type="containsBlanks" dxfId="178" priority="600" stopIfTrue="1">
      <formula>LEN(TRIM(K6))=0</formula>
    </cfRule>
    <cfRule type="cellIs" dxfId="177" priority="601" stopIfTrue="1" operator="between">
      <formula>$K$125</formula>
      <formula>3.57</formula>
    </cfRule>
    <cfRule type="cellIs" dxfId="176" priority="602" stopIfTrue="1" operator="lessThan">
      <formula>3.5</formula>
    </cfRule>
    <cfRule type="cellIs" dxfId="175" priority="603" stopIfTrue="1" operator="between">
      <formula>3.5</formula>
      <formula>$K$125</formula>
    </cfRule>
    <cfRule type="cellIs" dxfId="174" priority="604" stopIfTrue="1" operator="between">
      <formula>4.499</formula>
      <formula>$K$125</formula>
    </cfRule>
    <cfRule type="cellIs" dxfId="173" priority="605" stopIfTrue="1" operator="greaterThanOrEqual">
      <formula>4.5</formula>
    </cfRule>
  </conditionalFormatting>
  <conditionalFormatting sqref="H6:H126">
    <cfRule type="cellIs" dxfId="172" priority="607" stopIfTrue="1" operator="between">
      <formula>$H$125</formula>
      <formula>3.54</formula>
    </cfRule>
    <cfRule type="containsBlanks" dxfId="171" priority="608" stopIfTrue="1">
      <formula>LEN(TRIM(H6))=0</formula>
    </cfRule>
    <cfRule type="cellIs" dxfId="170" priority="609" stopIfTrue="1" operator="lessThan">
      <formula>3.5</formula>
    </cfRule>
    <cfRule type="cellIs" dxfId="169" priority="610" stopIfTrue="1" operator="between">
      <formula>3.5</formula>
      <formula>$H$125</formula>
    </cfRule>
    <cfRule type="cellIs" dxfId="168" priority="611" stopIfTrue="1" operator="between">
      <formula>4.5</formula>
      <formula>$H$126</formula>
    </cfRule>
    <cfRule type="cellIs" dxfId="167" priority="617" stopIfTrue="1" operator="greaterThanOrEqual">
      <formula>4.5</formula>
    </cfRule>
  </conditionalFormatting>
  <conditionalFormatting sqref="H18:H27">
    <cfRule type="cellIs" dxfId="166" priority="2" operator="equal">
      <formula>4.5</formula>
    </cfRule>
  </conditionalFormatting>
  <conditionalFormatting sqref="E6:E126">
    <cfRule type="cellIs" dxfId="165" priority="1" operator="greaterThanOrEqual">
      <formula>4.5</formula>
    </cfRule>
    <cfRule type="containsBlanks" dxfId="164" priority="613">
      <formula>LEN(TRIM(E6))=0</formula>
    </cfRule>
    <cfRule type="cellIs" dxfId="163" priority="614" operator="lessThan">
      <formula>3.5</formula>
    </cfRule>
    <cfRule type="cellIs" dxfId="162" priority="615" operator="between">
      <formula>4</formula>
      <formula>3.5</formula>
    </cfRule>
    <cfRule type="cellIs" dxfId="161" priority="616" operator="between">
      <formula>4.5</formula>
      <formula>4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C5" sqref="C5"/>
    </sheetView>
  </sheetViews>
  <sheetFormatPr defaultColWidth="12.140625" defaultRowHeight="12.75" x14ac:dyDescent="0.2"/>
  <cols>
    <col min="1" max="1" width="5.7109375" style="2" customWidth="1"/>
    <col min="2" max="2" width="18.7109375" style="2" customWidth="1"/>
    <col min="3" max="3" width="31.7109375" style="2" customWidth="1"/>
    <col min="4" max="5" width="8.7109375" style="3" customWidth="1"/>
    <col min="6" max="6" width="7.7109375" style="4" customWidth="1"/>
    <col min="7" max="8" width="10.7109375" style="2" customWidth="1"/>
    <col min="9" max="16384" width="12.140625" style="2"/>
  </cols>
  <sheetData>
    <row r="1" spans="1:8" ht="15" x14ac:dyDescent="0.25">
      <c r="G1" s="219"/>
      <c r="H1" s="18" t="s">
        <v>86</v>
      </c>
    </row>
    <row r="2" spans="1:8" ht="15.75" x14ac:dyDescent="0.25">
      <c r="C2" s="456" t="s">
        <v>76</v>
      </c>
      <c r="D2" s="189"/>
      <c r="E2" s="8">
        <v>2020</v>
      </c>
      <c r="G2" s="218"/>
      <c r="H2" s="18" t="s">
        <v>87</v>
      </c>
    </row>
    <row r="3" spans="1:8" ht="15" x14ac:dyDescent="0.25">
      <c r="G3" s="491"/>
      <c r="H3" s="18" t="s">
        <v>88</v>
      </c>
    </row>
    <row r="4" spans="1:8" ht="15.75" thickBot="1" x14ac:dyDescent="0.3">
      <c r="G4" s="19"/>
      <c r="H4" s="18" t="s">
        <v>89</v>
      </c>
    </row>
    <row r="5" spans="1:8" ht="28.5" customHeight="1" thickBot="1" x14ac:dyDescent="0.25">
      <c r="A5" s="184" t="s">
        <v>66</v>
      </c>
      <c r="B5" s="185" t="s">
        <v>67</v>
      </c>
      <c r="C5" s="185" t="s">
        <v>57</v>
      </c>
      <c r="D5" s="186" t="s">
        <v>74</v>
      </c>
      <c r="E5" s="187" t="s">
        <v>157</v>
      </c>
    </row>
    <row r="6" spans="1:8" s="1" customFormat="1" ht="15" customHeight="1" thickBot="1" x14ac:dyDescent="0.25">
      <c r="A6" s="157"/>
      <c r="B6" s="191"/>
      <c r="C6" s="193" t="s">
        <v>136</v>
      </c>
      <c r="D6" s="194">
        <f>SUM(D7:D40)</f>
        <v>1730</v>
      </c>
      <c r="E6" s="231">
        <f>AVERAGE(E7:E40)</f>
        <v>3.1874823529411769</v>
      </c>
    </row>
    <row r="7" spans="1:8" s="1" customFormat="1" ht="15" customHeight="1" x14ac:dyDescent="0.25">
      <c r="A7" s="757">
        <v>1</v>
      </c>
      <c r="B7" s="21" t="s">
        <v>82</v>
      </c>
      <c r="C7" s="765" t="s">
        <v>120</v>
      </c>
      <c r="D7" s="211">
        <v>20</v>
      </c>
      <c r="E7" s="212">
        <v>4.6500000000000004</v>
      </c>
    </row>
    <row r="8" spans="1:8" s="1" customFormat="1" ht="15" customHeight="1" x14ac:dyDescent="0.25">
      <c r="A8" s="33">
        <v>2</v>
      </c>
      <c r="B8" s="24" t="s">
        <v>81</v>
      </c>
      <c r="C8" s="40" t="s">
        <v>28</v>
      </c>
      <c r="D8" s="203">
        <v>76</v>
      </c>
      <c r="E8" s="205">
        <v>4.1320000000000006</v>
      </c>
    </row>
    <row r="9" spans="1:8" ht="15" customHeight="1" x14ac:dyDescent="0.25">
      <c r="A9" s="33">
        <v>3</v>
      </c>
      <c r="B9" s="22" t="s">
        <v>82</v>
      </c>
      <c r="C9" s="40" t="s">
        <v>7</v>
      </c>
      <c r="D9" s="204">
        <v>46</v>
      </c>
      <c r="E9" s="205">
        <v>4.0869</v>
      </c>
      <c r="F9" s="2"/>
    </row>
    <row r="10" spans="1:8" ht="15" customHeight="1" x14ac:dyDescent="0.25">
      <c r="A10" s="769">
        <v>4</v>
      </c>
      <c r="B10" s="226" t="s">
        <v>78</v>
      </c>
      <c r="C10" s="764" t="s">
        <v>53</v>
      </c>
      <c r="D10" s="227">
        <v>18</v>
      </c>
      <c r="E10" s="787">
        <v>3.7774000000000001</v>
      </c>
      <c r="F10" s="2"/>
    </row>
    <row r="11" spans="1:8" ht="15" customHeight="1" x14ac:dyDescent="0.25">
      <c r="A11" s="33">
        <v>5</v>
      </c>
      <c r="B11" s="226" t="s">
        <v>77</v>
      </c>
      <c r="C11" s="753" t="s">
        <v>171</v>
      </c>
      <c r="D11" s="227">
        <v>39</v>
      </c>
      <c r="E11" s="228">
        <v>3.6922000000000001</v>
      </c>
      <c r="F11" s="2"/>
    </row>
    <row r="12" spans="1:8" ht="15" customHeight="1" x14ac:dyDescent="0.25">
      <c r="A12" s="769">
        <v>6</v>
      </c>
      <c r="B12" s="24" t="s">
        <v>82</v>
      </c>
      <c r="C12" s="42" t="s">
        <v>153</v>
      </c>
      <c r="D12" s="203">
        <v>131</v>
      </c>
      <c r="E12" s="205">
        <v>3.5575999999999999</v>
      </c>
      <c r="F12" s="2"/>
    </row>
    <row r="13" spans="1:8" ht="15" customHeight="1" x14ac:dyDescent="0.25">
      <c r="A13" s="769">
        <v>7</v>
      </c>
      <c r="B13" s="22" t="s">
        <v>82</v>
      </c>
      <c r="C13" s="42" t="s">
        <v>155</v>
      </c>
      <c r="D13" s="204">
        <v>22</v>
      </c>
      <c r="E13" s="205">
        <v>3.4090000000000003</v>
      </c>
      <c r="F13" s="2"/>
    </row>
    <row r="14" spans="1:8" ht="15" customHeight="1" x14ac:dyDescent="0.25">
      <c r="A14" s="769">
        <v>8</v>
      </c>
      <c r="B14" s="22" t="s">
        <v>80</v>
      </c>
      <c r="C14" s="764" t="s">
        <v>29</v>
      </c>
      <c r="D14" s="204">
        <v>80</v>
      </c>
      <c r="E14" s="205">
        <v>3.3875000000000002</v>
      </c>
      <c r="F14" s="2"/>
    </row>
    <row r="15" spans="1:8" ht="15" customHeight="1" x14ac:dyDescent="0.25">
      <c r="A15" s="33">
        <v>9</v>
      </c>
      <c r="B15" s="226" t="s">
        <v>77</v>
      </c>
      <c r="C15" s="764" t="s">
        <v>97</v>
      </c>
      <c r="D15" s="227">
        <v>43</v>
      </c>
      <c r="E15" s="786">
        <v>3.3720000000000003</v>
      </c>
      <c r="F15" s="2"/>
    </row>
    <row r="16" spans="1:8" ht="15" customHeight="1" thickBot="1" x14ac:dyDescent="0.3">
      <c r="A16" s="755">
        <v>10</v>
      </c>
      <c r="B16" s="221" t="s">
        <v>82</v>
      </c>
      <c r="C16" s="770" t="s">
        <v>15</v>
      </c>
      <c r="D16" s="251">
        <v>37</v>
      </c>
      <c r="E16" s="207">
        <v>3.3513000000000002</v>
      </c>
      <c r="F16" s="2"/>
    </row>
    <row r="17" spans="1:6" ht="15" customHeight="1" x14ac:dyDescent="0.25">
      <c r="A17" s="14">
        <v>11</v>
      </c>
      <c r="B17" s="24" t="s">
        <v>81</v>
      </c>
      <c r="C17" s="764" t="s">
        <v>110</v>
      </c>
      <c r="D17" s="203">
        <v>66</v>
      </c>
      <c r="E17" s="208">
        <v>3.3484000000000003</v>
      </c>
      <c r="F17" s="2"/>
    </row>
    <row r="18" spans="1:6" ht="15" customHeight="1" x14ac:dyDescent="0.25">
      <c r="A18" s="33">
        <v>12</v>
      </c>
      <c r="B18" s="22" t="s">
        <v>80</v>
      </c>
      <c r="C18" s="764" t="s">
        <v>151</v>
      </c>
      <c r="D18" s="204">
        <v>18</v>
      </c>
      <c r="E18" s="205">
        <v>3.3336999999999999</v>
      </c>
      <c r="F18" s="2"/>
    </row>
    <row r="19" spans="1:6" ht="15" customHeight="1" x14ac:dyDescent="0.25">
      <c r="A19" s="769">
        <v>13</v>
      </c>
      <c r="B19" s="226" t="s">
        <v>77</v>
      </c>
      <c r="C19" s="764" t="s">
        <v>65</v>
      </c>
      <c r="D19" s="227">
        <v>17</v>
      </c>
      <c r="E19" s="228">
        <v>3.2941000000000003</v>
      </c>
      <c r="F19" s="2"/>
    </row>
    <row r="20" spans="1:6" ht="15" customHeight="1" x14ac:dyDescent="0.25">
      <c r="A20" s="769">
        <v>14</v>
      </c>
      <c r="B20" s="22" t="s">
        <v>83</v>
      </c>
      <c r="C20" s="42" t="s">
        <v>165</v>
      </c>
      <c r="D20" s="204">
        <v>18</v>
      </c>
      <c r="E20" s="205">
        <v>3.2777999999999996</v>
      </c>
      <c r="F20" s="2"/>
    </row>
    <row r="21" spans="1:6" ht="15" customHeight="1" x14ac:dyDescent="0.25">
      <c r="A21" s="33">
        <v>15</v>
      </c>
      <c r="B21" s="226" t="s">
        <v>78</v>
      </c>
      <c r="C21" s="764" t="s">
        <v>99</v>
      </c>
      <c r="D21" s="227">
        <v>43</v>
      </c>
      <c r="E21" s="228">
        <v>3.2555000000000005</v>
      </c>
      <c r="F21" s="2"/>
    </row>
    <row r="22" spans="1:6" ht="15" customHeight="1" x14ac:dyDescent="0.25">
      <c r="A22" s="33">
        <v>16</v>
      </c>
      <c r="B22" s="22" t="s">
        <v>82</v>
      </c>
      <c r="C22" s="40" t="s">
        <v>22</v>
      </c>
      <c r="D22" s="204">
        <v>69</v>
      </c>
      <c r="E22" s="205">
        <v>3.2608000000000006</v>
      </c>
      <c r="F22" s="2"/>
    </row>
    <row r="23" spans="1:6" ht="15" customHeight="1" x14ac:dyDescent="0.25">
      <c r="A23" s="33">
        <v>17</v>
      </c>
      <c r="B23" s="22" t="s">
        <v>81</v>
      </c>
      <c r="C23" s="40" t="s">
        <v>68</v>
      </c>
      <c r="D23" s="204">
        <v>89</v>
      </c>
      <c r="E23" s="205">
        <v>3.2133999999999996</v>
      </c>
      <c r="F23" s="2"/>
    </row>
    <row r="24" spans="1:6" ht="15" customHeight="1" x14ac:dyDescent="0.25">
      <c r="A24" s="33">
        <v>18</v>
      </c>
      <c r="B24" s="22" t="s">
        <v>79</v>
      </c>
      <c r="C24" s="764" t="s">
        <v>103</v>
      </c>
      <c r="D24" s="204">
        <v>89</v>
      </c>
      <c r="E24" s="205">
        <v>3.1572999999999998</v>
      </c>
      <c r="F24" s="2"/>
    </row>
    <row r="25" spans="1:6" ht="15" customHeight="1" x14ac:dyDescent="0.25">
      <c r="A25" s="769">
        <v>19</v>
      </c>
      <c r="B25" s="22" t="s">
        <v>83</v>
      </c>
      <c r="C25" s="764" t="s">
        <v>167</v>
      </c>
      <c r="D25" s="204">
        <v>73</v>
      </c>
      <c r="E25" s="205">
        <v>3.1507000000000001</v>
      </c>
      <c r="F25" s="2"/>
    </row>
    <row r="26" spans="1:6" ht="15" customHeight="1" thickBot="1" x14ac:dyDescent="0.3">
      <c r="A26" s="35">
        <v>20</v>
      </c>
      <c r="B26" s="25" t="s">
        <v>80</v>
      </c>
      <c r="C26" s="746" t="s">
        <v>172</v>
      </c>
      <c r="D26" s="209">
        <v>44</v>
      </c>
      <c r="E26" s="210">
        <v>3.1364000000000001</v>
      </c>
      <c r="F26" s="2"/>
    </row>
    <row r="27" spans="1:6" ht="15" customHeight="1" x14ac:dyDescent="0.25">
      <c r="A27" s="757">
        <v>21</v>
      </c>
      <c r="B27" s="21" t="s">
        <v>79</v>
      </c>
      <c r="C27" s="765" t="s">
        <v>45</v>
      </c>
      <c r="D27" s="211">
        <v>54</v>
      </c>
      <c r="E27" s="492">
        <v>3.1110000000000002</v>
      </c>
      <c r="F27" s="2"/>
    </row>
    <row r="28" spans="1:6" ht="15" customHeight="1" x14ac:dyDescent="0.25">
      <c r="A28" s="769">
        <v>22</v>
      </c>
      <c r="B28" s="22" t="s">
        <v>81</v>
      </c>
      <c r="C28" s="753" t="s">
        <v>173</v>
      </c>
      <c r="D28" s="204">
        <v>63</v>
      </c>
      <c r="E28" s="205">
        <v>3.1108000000000002</v>
      </c>
      <c r="F28" s="2"/>
    </row>
    <row r="29" spans="1:6" ht="15" customHeight="1" x14ac:dyDescent="0.25">
      <c r="A29" s="769">
        <v>23</v>
      </c>
      <c r="B29" s="24" t="s">
        <v>81</v>
      </c>
      <c r="C29" s="40" t="s">
        <v>111</v>
      </c>
      <c r="D29" s="203">
        <v>73</v>
      </c>
      <c r="E29" s="205">
        <v>3.0274000000000001</v>
      </c>
      <c r="F29" s="2"/>
    </row>
    <row r="30" spans="1:6" ht="15" customHeight="1" x14ac:dyDescent="0.25">
      <c r="A30" s="769">
        <v>24</v>
      </c>
      <c r="B30" s="226" t="s">
        <v>77</v>
      </c>
      <c r="C30" s="764" t="s">
        <v>170</v>
      </c>
      <c r="D30" s="227">
        <v>65</v>
      </c>
      <c r="E30" s="225">
        <v>3.0156999999999998</v>
      </c>
      <c r="F30" s="2"/>
    </row>
    <row r="31" spans="1:6" ht="15" customHeight="1" x14ac:dyDescent="0.25">
      <c r="A31" s="769">
        <v>25</v>
      </c>
      <c r="B31" s="22" t="s">
        <v>82</v>
      </c>
      <c r="C31" s="42" t="s">
        <v>10</v>
      </c>
      <c r="D31" s="204">
        <v>63</v>
      </c>
      <c r="E31" s="205">
        <v>3</v>
      </c>
      <c r="F31" s="2"/>
    </row>
    <row r="32" spans="1:6" ht="15" customHeight="1" x14ac:dyDescent="0.25">
      <c r="A32" s="769">
        <v>26</v>
      </c>
      <c r="B32" s="22" t="s">
        <v>82</v>
      </c>
      <c r="C32" s="753" t="s">
        <v>9</v>
      </c>
      <c r="D32" s="204">
        <v>80</v>
      </c>
      <c r="E32" s="205">
        <v>2.9750000000000001</v>
      </c>
      <c r="F32" s="2"/>
    </row>
    <row r="33" spans="1:6" ht="15" customHeight="1" x14ac:dyDescent="0.25">
      <c r="A33" s="769">
        <v>27</v>
      </c>
      <c r="B33" s="22" t="s">
        <v>82</v>
      </c>
      <c r="C33" s="42" t="s">
        <v>0</v>
      </c>
      <c r="D33" s="204">
        <v>86</v>
      </c>
      <c r="E33" s="205">
        <v>2.9651000000000005</v>
      </c>
      <c r="F33" s="2"/>
    </row>
    <row r="34" spans="1:6" ht="15" customHeight="1" x14ac:dyDescent="0.25">
      <c r="A34" s="33">
        <v>28</v>
      </c>
      <c r="B34" s="22" t="s">
        <v>80</v>
      </c>
      <c r="C34" s="764" t="s">
        <v>106</v>
      </c>
      <c r="D34" s="204">
        <v>44</v>
      </c>
      <c r="E34" s="205">
        <v>2.8409000000000004</v>
      </c>
      <c r="F34" s="2"/>
    </row>
    <row r="35" spans="1:6" ht="15" customHeight="1" x14ac:dyDescent="0.25">
      <c r="A35" s="33">
        <v>29</v>
      </c>
      <c r="B35" s="493" t="s">
        <v>79</v>
      </c>
      <c r="C35" s="764" t="s">
        <v>100</v>
      </c>
      <c r="D35" s="227">
        <v>16</v>
      </c>
      <c r="E35" s="228">
        <v>2.6875</v>
      </c>
      <c r="F35" s="2"/>
    </row>
    <row r="36" spans="1:6" ht="15" customHeight="1" thickBot="1" x14ac:dyDescent="0.3">
      <c r="A36" s="755">
        <v>30</v>
      </c>
      <c r="B36" s="23" t="s">
        <v>82</v>
      </c>
      <c r="C36" s="259" t="s">
        <v>20</v>
      </c>
      <c r="D36" s="206">
        <v>20</v>
      </c>
      <c r="E36" s="207">
        <v>2.4500000000000002</v>
      </c>
      <c r="F36" s="2"/>
    </row>
    <row r="37" spans="1:6" ht="15" customHeight="1" x14ac:dyDescent="0.25">
      <c r="A37" s="757">
        <v>31</v>
      </c>
      <c r="B37" s="751" t="s">
        <v>78</v>
      </c>
      <c r="C37" s="338" t="s">
        <v>50</v>
      </c>
      <c r="D37" s="751">
        <v>20</v>
      </c>
      <c r="E37" s="788">
        <v>2.4</v>
      </c>
      <c r="F37" s="2"/>
    </row>
    <row r="38" spans="1:6" ht="15" customHeight="1" x14ac:dyDescent="0.25">
      <c r="A38" s="769">
        <v>32</v>
      </c>
      <c r="B38" s="22" t="s">
        <v>82</v>
      </c>
      <c r="C38" s="764" t="s">
        <v>13</v>
      </c>
      <c r="D38" s="204">
        <v>45</v>
      </c>
      <c r="E38" s="205">
        <v>2.3774999999999999</v>
      </c>
      <c r="F38" s="2"/>
    </row>
    <row r="39" spans="1:6" ht="15" customHeight="1" x14ac:dyDescent="0.25">
      <c r="A39" s="769">
        <v>33</v>
      </c>
      <c r="B39" s="22" t="s">
        <v>82</v>
      </c>
      <c r="C39" s="42" t="s">
        <v>12</v>
      </c>
      <c r="D39" s="204">
        <v>38</v>
      </c>
      <c r="E39" s="205">
        <v>2.2894999999999999</v>
      </c>
      <c r="F39" s="2"/>
    </row>
    <row r="40" spans="1:6" ht="15" customHeight="1" thickBot="1" x14ac:dyDescent="0.3">
      <c r="A40" s="755">
        <v>34</v>
      </c>
      <c r="B40" s="23" t="s">
        <v>82</v>
      </c>
      <c r="C40" s="770" t="s">
        <v>168</v>
      </c>
      <c r="D40" s="206">
        <v>25</v>
      </c>
      <c r="E40" s="207">
        <v>2.2799999999999998</v>
      </c>
      <c r="F40" s="2"/>
    </row>
    <row r="41" spans="1:6" ht="15" customHeight="1" x14ac:dyDescent="0.25">
      <c r="A41"/>
      <c r="B41"/>
      <c r="C41" s="15"/>
      <c r="D41" s="230" t="s">
        <v>132</v>
      </c>
      <c r="E41" s="17">
        <f>AVERAGE(E7:E40)</f>
        <v>3.1874823529411769</v>
      </c>
      <c r="F41" s="2"/>
    </row>
    <row r="42" spans="1:6" ht="15" x14ac:dyDescent="0.25">
      <c r="A42"/>
      <c r="B42"/>
      <c r="C42" s="15"/>
      <c r="D42" s="188" t="s">
        <v>85</v>
      </c>
      <c r="E42" s="16">
        <v>3.58</v>
      </c>
    </row>
  </sheetData>
  <conditionalFormatting sqref="E6:E42">
    <cfRule type="cellIs" dxfId="160" priority="620" stopIfTrue="1" operator="lessThan">
      <formula>3.5</formula>
    </cfRule>
    <cfRule type="cellIs" dxfId="159" priority="621" stopIfTrue="1" operator="between">
      <formula>3.5</formula>
      <formula>4</formula>
    </cfRule>
    <cfRule type="cellIs" dxfId="158" priority="622" stopIfTrue="1" operator="between">
      <formula>4.5</formula>
      <formula>4</formula>
    </cfRule>
    <cfRule type="cellIs" dxfId="157" priority="623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ColWidth="12.140625" defaultRowHeight="12.75" x14ac:dyDescent="0.2"/>
  <cols>
    <col min="1" max="1" width="5.7109375" style="2" customWidth="1"/>
    <col min="2" max="2" width="9.7109375" style="2" customWidth="1"/>
    <col min="3" max="3" width="31.7109375" style="2" customWidth="1"/>
    <col min="4" max="8" width="7.7109375" style="3" customWidth="1"/>
    <col min="9" max="9" width="8.7109375" style="3" customWidth="1"/>
    <col min="10" max="10" width="7.7109375" style="4" customWidth="1"/>
    <col min="11" max="12" width="10.7109375" style="2" customWidth="1"/>
    <col min="13" max="16384" width="12.140625" style="2"/>
  </cols>
  <sheetData>
    <row r="1" spans="1:12" ht="15" x14ac:dyDescent="0.25">
      <c r="K1" s="457"/>
      <c r="L1" s="18" t="s">
        <v>86</v>
      </c>
    </row>
    <row r="2" spans="1:12" ht="15.75" x14ac:dyDescent="0.25">
      <c r="C2" s="815" t="s">
        <v>76</v>
      </c>
      <c r="D2" s="815"/>
      <c r="I2" s="8">
        <v>2020</v>
      </c>
      <c r="K2" s="218"/>
      <c r="L2" s="18" t="s">
        <v>87</v>
      </c>
    </row>
    <row r="3" spans="1:12" ht="15.75" thickBot="1" x14ac:dyDescent="0.3">
      <c r="K3" s="491"/>
      <c r="L3" s="18" t="s">
        <v>88</v>
      </c>
    </row>
    <row r="4" spans="1:12" ht="15" customHeight="1" x14ac:dyDescent="0.25">
      <c r="A4" s="813" t="s">
        <v>66</v>
      </c>
      <c r="B4" s="838" t="s">
        <v>73</v>
      </c>
      <c r="C4" s="838" t="s">
        <v>57</v>
      </c>
      <c r="D4" s="840" t="s">
        <v>74</v>
      </c>
      <c r="E4" s="832" t="s">
        <v>75</v>
      </c>
      <c r="F4" s="833"/>
      <c r="G4" s="833"/>
      <c r="H4" s="834"/>
      <c r="I4" s="835" t="s">
        <v>147</v>
      </c>
      <c r="K4" s="19"/>
      <c r="L4" s="18" t="s">
        <v>89</v>
      </c>
    </row>
    <row r="5" spans="1:12" s="1" customFormat="1" ht="30" customHeight="1" thickBot="1" x14ac:dyDescent="0.25">
      <c r="A5" s="837"/>
      <c r="B5" s="839"/>
      <c r="C5" s="839"/>
      <c r="D5" s="841"/>
      <c r="E5" s="31">
        <v>2</v>
      </c>
      <c r="F5" s="31">
        <v>3</v>
      </c>
      <c r="G5" s="31">
        <v>4</v>
      </c>
      <c r="H5" s="31">
        <v>5</v>
      </c>
      <c r="I5" s="836"/>
    </row>
    <row r="6" spans="1:12" s="1" customFormat="1" ht="15" customHeight="1" thickBot="1" x14ac:dyDescent="0.25">
      <c r="A6" s="783"/>
      <c r="B6" s="784"/>
      <c r="C6" s="785" t="s">
        <v>136</v>
      </c>
      <c r="D6" s="767">
        <f>D7+D8+D13+D17+D21+D26+D31+D45</f>
        <v>1730</v>
      </c>
      <c r="E6" s="731">
        <f>AVERAGE(E7,E9:E12,E14:E16,E18:E20,E22:E25,E27:E30,E32:E44,E46:E47)</f>
        <v>22.642068965517243</v>
      </c>
      <c r="F6" s="731">
        <f t="shared" ref="F6:H6" si="0">AVERAGE(F7,F9:F12,F14:F16,F18:F20,F22:F25,F27:F30,F32:F44,F46:F47)</f>
        <v>48.400882352941181</v>
      </c>
      <c r="G6" s="731">
        <f t="shared" si="0"/>
        <v>29.078709677419354</v>
      </c>
      <c r="H6" s="731">
        <f t="shared" si="0"/>
        <v>10.332105263157894</v>
      </c>
      <c r="I6" s="748">
        <f>(H6*5+G6*4+F6*3+E6*2)/100</f>
        <v>3.5846215001532493</v>
      </c>
    </row>
    <row r="7" spans="1:12" s="1" customFormat="1" ht="15" customHeight="1" thickBot="1" x14ac:dyDescent="0.3">
      <c r="A7" s="745">
        <v>1</v>
      </c>
      <c r="B7" s="752">
        <v>50050</v>
      </c>
      <c r="C7" s="749" t="s">
        <v>28</v>
      </c>
      <c r="D7" s="744">
        <v>76</v>
      </c>
      <c r="E7" s="750"/>
      <c r="F7" s="750">
        <v>13.16</v>
      </c>
      <c r="G7" s="750">
        <v>60.53</v>
      </c>
      <c r="H7" s="747">
        <v>26.32</v>
      </c>
      <c r="I7" s="738">
        <f t="shared" ref="I7:I25" si="1">(H7*5+G7*4+F7*3+E7*2)/100</f>
        <v>4.1320000000000006</v>
      </c>
    </row>
    <row r="8" spans="1:12" ht="15" customHeight="1" thickBot="1" x14ac:dyDescent="0.3">
      <c r="A8" s="192"/>
      <c r="B8" s="678"/>
      <c r="C8" s="728" t="s">
        <v>137</v>
      </c>
      <c r="D8" s="704">
        <f>SUM(D9:D12)</f>
        <v>164</v>
      </c>
      <c r="E8" s="735">
        <f>AVERAGE(E9:E12)</f>
        <v>7.1033333333333326</v>
      </c>
      <c r="F8" s="735">
        <f t="shared" ref="F8:I8" si="2">AVERAGE(F9:F12)</f>
        <v>60.397500000000001</v>
      </c>
      <c r="G8" s="735">
        <f t="shared" si="2"/>
        <v>28.885000000000002</v>
      </c>
      <c r="H8" s="668">
        <f t="shared" si="2"/>
        <v>7.19</v>
      </c>
      <c r="I8" s="199">
        <f t="shared" si="2"/>
        <v>3.3435000000000001</v>
      </c>
      <c r="J8" s="2"/>
      <c r="K8" s="631"/>
    </row>
    <row r="9" spans="1:12" ht="15" customHeight="1" x14ac:dyDescent="0.25">
      <c r="A9" s="35">
        <v>1</v>
      </c>
      <c r="B9" s="754">
        <v>10004</v>
      </c>
      <c r="C9" s="732" t="s">
        <v>170</v>
      </c>
      <c r="D9" s="701">
        <v>65</v>
      </c>
      <c r="E9" s="679">
        <v>13.85</v>
      </c>
      <c r="F9" s="679">
        <v>72.31</v>
      </c>
      <c r="G9" s="679">
        <v>12.31</v>
      </c>
      <c r="H9" s="680">
        <v>1.54</v>
      </c>
      <c r="I9" s="722">
        <f t="shared" si="1"/>
        <v>3.0156999999999998</v>
      </c>
      <c r="J9" s="2"/>
    </row>
    <row r="10" spans="1:12" ht="15" customHeight="1" x14ac:dyDescent="0.25">
      <c r="A10" s="33">
        <v>2</v>
      </c>
      <c r="B10" s="756">
        <v>10001</v>
      </c>
      <c r="C10" s="727" t="s">
        <v>65</v>
      </c>
      <c r="D10" s="702">
        <v>17</v>
      </c>
      <c r="E10" s="679"/>
      <c r="F10" s="679">
        <v>70.59</v>
      </c>
      <c r="G10" s="679">
        <v>29.41</v>
      </c>
      <c r="H10" s="680"/>
      <c r="I10" s="722">
        <f t="shared" si="1"/>
        <v>3.2941000000000003</v>
      </c>
      <c r="J10" s="2"/>
    </row>
    <row r="11" spans="1:12" ht="15" customHeight="1" x14ac:dyDescent="0.25">
      <c r="A11" s="33">
        <v>3</v>
      </c>
      <c r="B11" s="675">
        <v>10320</v>
      </c>
      <c r="C11" s="691" t="s">
        <v>97</v>
      </c>
      <c r="D11" s="702">
        <v>43</v>
      </c>
      <c r="E11" s="679">
        <v>2.33</v>
      </c>
      <c r="F11" s="679">
        <v>62.79</v>
      </c>
      <c r="G11" s="679">
        <v>30.23</v>
      </c>
      <c r="H11" s="680">
        <v>4.6500000000000004</v>
      </c>
      <c r="I11" s="722">
        <f t="shared" si="1"/>
        <v>3.3720000000000003</v>
      </c>
      <c r="J11" s="2"/>
    </row>
    <row r="12" spans="1:12" ht="15" customHeight="1" thickBot="1" x14ac:dyDescent="0.3">
      <c r="A12" s="35">
        <v>4</v>
      </c>
      <c r="B12" s="677">
        <v>10860</v>
      </c>
      <c r="C12" s="692" t="s">
        <v>171</v>
      </c>
      <c r="D12" s="703">
        <v>39</v>
      </c>
      <c r="E12" s="684">
        <v>5.13</v>
      </c>
      <c r="F12" s="684">
        <v>35.9</v>
      </c>
      <c r="G12" s="684">
        <v>43.59</v>
      </c>
      <c r="H12" s="685">
        <v>15.38</v>
      </c>
      <c r="I12" s="721">
        <f t="shared" si="1"/>
        <v>3.6922000000000001</v>
      </c>
      <c r="J12" s="2"/>
    </row>
    <row r="13" spans="1:12" ht="15" customHeight="1" thickBot="1" x14ac:dyDescent="0.3">
      <c r="A13" s="192"/>
      <c r="B13" s="678"/>
      <c r="C13" s="693" t="s">
        <v>138</v>
      </c>
      <c r="D13" s="704">
        <f>SUM(D14:D16)</f>
        <v>81</v>
      </c>
      <c r="E13" s="735">
        <f>AVERAGE(E14:E16)</f>
        <v>37.15</v>
      </c>
      <c r="F13" s="735">
        <f t="shared" ref="F13:I13" si="3">AVERAGE(F14:F16)</f>
        <v>43.416666666666664</v>
      </c>
      <c r="G13" s="735">
        <f t="shared" si="3"/>
        <v>24.403333333333336</v>
      </c>
      <c r="H13" s="668">
        <f t="shared" si="3"/>
        <v>22.22</v>
      </c>
      <c r="I13" s="199">
        <f t="shared" si="3"/>
        <v>3.1442999999999999</v>
      </c>
      <c r="J13" s="2"/>
    </row>
    <row r="14" spans="1:12" ht="15" customHeight="1" x14ac:dyDescent="0.25">
      <c r="A14" s="33">
        <v>1</v>
      </c>
      <c r="B14" s="782">
        <v>20400</v>
      </c>
      <c r="C14" s="694" t="s">
        <v>53</v>
      </c>
      <c r="D14" s="702">
        <v>18</v>
      </c>
      <c r="E14" s="679"/>
      <c r="F14" s="679">
        <v>44.44</v>
      </c>
      <c r="G14" s="679">
        <v>33.33</v>
      </c>
      <c r="H14" s="680">
        <v>22.22</v>
      </c>
      <c r="I14" s="722">
        <f t="shared" si="1"/>
        <v>3.7774000000000001</v>
      </c>
      <c r="J14" s="2"/>
    </row>
    <row r="15" spans="1:12" ht="15" customHeight="1" x14ac:dyDescent="0.25">
      <c r="A15" s="14">
        <v>2</v>
      </c>
      <c r="B15" s="782">
        <v>20080</v>
      </c>
      <c r="C15" s="691" t="s">
        <v>99</v>
      </c>
      <c r="D15" s="702">
        <v>43</v>
      </c>
      <c r="E15" s="679">
        <v>9.3000000000000007</v>
      </c>
      <c r="F15" s="679">
        <v>55.81</v>
      </c>
      <c r="G15" s="679">
        <v>34.880000000000003</v>
      </c>
      <c r="H15" s="672"/>
      <c r="I15" s="213">
        <f t="shared" si="1"/>
        <v>3.2555000000000005</v>
      </c>
      <c r="J15" s="2"/>
    </row>
    <row r="16" spans="1:12" ht="15" customHeight="1" thickBot="1" x14ac:dyDescent="0.3">
      <c r="A16" s="35">
        <v>3</v>
      </c>
      <c r="B16" s="677">
        <v>20630</v>
      </c>
      <c r="C16" s="698" t="s">
        <v>50</v>
      </c>
      <c r="D16" s="703">
        <v>20</v>
      </c>
      <c r="E16" s="684">
        <v>65</v>
      </c>
      <c r="F16" s="684">
        <v>30</v>
      </c>
      <c r="G16" s="684">
        <v>5</v>
      </c>
      <c r="H16" s="669"/>
      <c r="I16" s="214">
        <f t="shared" si="1"/>
        <v>2.4</v>
      </c>
      <c r="J16" s="2"/>
    </row>
    <row r="17" spans="1:10" ht="15" customHeight="1" thickBot="1" x14ac:dyDescent="0.3">
      <c r="A17" s="192"/>
      <c r="B17" s="678"/>
      <c r="C17" s="695" t="s">
        <v>139</v>
      </c>
      <c r="D17" s="726">
        <f>SUM(D18:D20)</f>
        <v>159</v>
      </c>
      <c r="E17" s="730">
        <f>AVERAGE(E18:E20)</f>
        <v>20.58666666666667</v>
      </c>
      <c r="F17" s="730">
        <f t="shared" ref="F17:I17" si="4">AVERAGE(F18:F20)</f>
        <v>61.29</v>
      </c>
      <c r="G17" s="730">
        <f t="shared" si="4"/>
        <v>17.133333333333336</v>
      </c>
      <c r="H17" s="673">
        <f t="shared" si="4"/>
        <v>1.4850000000000001</v>
      </c>
      <c r="I17" s="720">
        <f t="shared" si="4"/>
        <v>2.9852666666666665</v>
      </c>
      <c r="J17" s="2"/>
    </row>
    <row r="18" spans="1:10" ht="15" customHeight="1" x14ac:dyDescent="0.25">
      <c r="A18" s="14">
        <v>1</v>
      </c>
      <c r="B18" s="674">
        <v>30460</v>
      </c>
      <c r="C18" s="697" t="s">
        <v>100</v>
      </c>
      <c r="D18" s="705">
        <v>16</v>
      </c>
      <c r="E18" s="687">
        <v>37.5</v>
      </c>
      <c r="F18" s="687">
        <v>56.25</v>
      </c>
      <c r="G18" s="687">
        <v>6.25</v>
      </c>
      <c r="H18" s="723"/>
      <c r="I18" s="739">
        <f t="shared" si="1"/>
        <v>2.6875</v>
      </c>
      <c r="J18" s="2"/>
    </row>
    <row r="19" spans="1:10" ht="15" customHeight="1" x14ac:dyDescent="0.25">
      <c r="A19" s="33">
        <v>2</v>
      </c>
      <c r="B19" s="675">
        <v>31000</v>
      </c>
      <c r="C19" s="694" t="s">
        <v>103</v>
      </c>
      <c r="D19" s="702">
        <v>89</v>
      </c>
      <c r="E19" s="679">
        <v>16.850000000000001</v>
      </c>
      <c r="F19" s="679">
        <v>51.69</v>
      </c>
      <c r="G19" s="679">
        <v>30.34</v>
      </c>
      <c r="H19" s="680">
        <v>1.1200000000000001</v>
      </c>
      <c r="I19" s="722">
        <f t="shared" si="1"/>
        <v>3.1572999999999998</v>
      </c>
      <c r="J19" s="2"/>
    </row>
    <row r="20" spans="1:10" ht="15" customHeight="1" thickBot="1" x14ac:dyDescent="0.3">
      <c r="A20" s="33">
        <v>3</v>
      </c>
      <c r="B20" s="789">
        <v>30160</v>
      </c>
      <c r="C20" s="691" t="s">
        <v>45</v>
      </c>
      <c r="D20" s="702">
        <v>54</v>
      </c>
      <c r="E20" s="679">
        <v>7.41</v>
      </c>
      <c r="F20" s="679">
        <v>75.930000000000007</v>
      </c>
      <c r="G20" s="679">
        <v>14.81</v>
      </c>
      <c r="H20" s="680">
        <v>1.85</v>
      </c>
      <c r="I20" s="722">
        <f t="shared" si="1"/>
        <v>3.1110000000000002</v>
      </c>
      <c r="J20" s="2"/>
    </row>
    <row r="21" spans="1:10" ht="15" customHeight="1" thickBot="1" x14ac:dyDescent="0.3">
      <c r="A21" s="192"/>
      <c r="B21" s="678"/>
      <c r="C21" s="695" t="s">
        <v>143</v>
      </c>
      <c r="D21" s="704">
        <f>SUM(D22:D25)</f>
        <v>186</v>
      </c>
      <c r="E21" s="735">
        <f>AVERAGE(E22:E25)</f>
        <v>15.452500000000001</v>
      </c>
      <c r="F21" s="735">
        <f t="shared" ref="F21:I21" si="5">AVERAGE(F22:F25)</f>
        <v>55.050000000000004</v>
      </c>
      <c r="G21" s="735">
        <f t="shared" si="5"/>
        <v>26.092500000000001</v>
      </c>
      <c r="H21" s="668">
        <f t="shared" si="5"/>
        <v>3.4074999999999998</v>
      </c>
      <c r="I21" s="719">
        <f t="shared" si="5"/>
        <v>3.1746250000000003</v>
      </c>
      <c r="J21" s="2"/>
    </row>
    <row r="22" spans="1:10" ht="15" x14ac:dyDescent="0.25">
      <c r="A22" s="740">
        <v>1</v>
      </c>
      <c r="B22" s="790">
        <v>40210</v>
      </c>
      <c r="C22" s="691" t="s">
        <v>106</v>
      </c>
      <c r="D22" s="702">
        <v>44</v>
      </c>
      <c r="E22" s="679">
        <v>34.090000000000003</v>
      </c>
      <c r="F22" s="679">
        <v>50</v>
      </c>
      <c r="G22" s="679">
        <v>13.64</v>
      </c>
      <c r="H22" s="680">
        <v>2.27</v>
      </c>
      <c r="I22" s="741">
        <f t="shared" si="1"/>
        <v>2.8409000000000004</v>
      </c>
    </row>
    <row r="23" spans="1:10" ht="15" x14ac:dyDescent="0.25">
      <c r="A23" s="740">
        <v>2</v>
      </c>
      <c r="B23" s="790">
        <v>40300</v>
      </c>
      <c r="C23" s="691" t="s">
        <v>151</v>
      </c>
      <c r="D23" s="702">
        <v>18</v>
      </c>
      <c r="E23" s="679">
        <v>5.56</v>
      </c>
      <c r="F23" s="679">
        <v>61.11</v>
      </c>
      <c r="G23" s="679">
        <v>27.78</v>
      </c>
      <c r="H23" s="680">
        <v>5.56</v>
      </c>
      <c r="I23" s="741">
        <f t="shared" si="1"/>
        <v>3.3336999999999999</v>
      </c>
    </row>
    <row r="24" spans="1:10" ht="15" x14ac:dyDescent="0.25">
      <c r="A24" s="740">
        <v>3</v>
      </c>
      <c r="B24" s="791">
        <v>40990</v>
      </c>
      <c r="C24" s="691" t="s">
        <v>29</v>
      </c>
      <c r="D24" s="702">
        <v>80</v>
      </c>
      <c r="E24" s="679">
        <v>6.25</v>
      </c>
      <c r="F24" s="679">
        <v>50</v>
      </c>
      <c r="G24" s="679">
        <v>42.5</v>
      </c>
      <c r="H24" s="680">
        <v>1.25</v>
      </c>
      <c r="I24" s="741">
        <f t="shared" si="1"/>
        <v>3.3875000000000002</v>
      </c>
    </row>
    <row r="25" spans="1:10" ht="15.75" thickBot="1" x14ac:dyDescent="0.3">
      <c r="A25" s="742">
        <v>4</v>
      </c>
      <c r="B25" s="791">
        <v>40133</v>
      </c>
      <c r="C25" s="692" t="s">
        <v>172</v>
      </c>
      <c r="D25" s="703">
        <v>44</v>
      </c>
      <c r="E25" s="684">
        <v>15.91</v>
      </c>
      <c r="F25" s="684">
        <v>59.09</v>
      </c>
      <c r="G25" s="684">
        <v>20.45</v>
      </c>
      <c r="H25" s="685">
        <v>4.55</v>
      </c>
      <c r="I25" s="716">
        <f t="shared" si="1"/>
        <v>3.1364000000000001</v>
      </c>
    </row>
    <row r="26" spans="1:10" ht="15.75" thickBot="1" x14ac:dyDescent="0.3">
      <c r="A26" s="686"/>
      <c r="B26" s="710"/>
      <c r="C26" s="699" t="s">
        <v>144</v>
      </c>
      <c r="D26" s="704">
        <f>SUM(D27:D30)</f>
        <v>291</v>
      </c>
      <c r="E26" s="735">
        <f>AVERAGE(E27:E30)</f>
        <v>12.8325</v>
      </c>
      <c r="F26" s="735">
        <f t="shared" ref="F26:I26" si="6">AVERAGE(F27:F30)</f>
        <v>58.205000000000005</v>
      </c>
      <c r="G26" s="735">
        <f t="shared" si="6"/>
        <v>27.580000000000002</v>
      </c>
      <c r="H26" s="735">
        <f t="shared" si="6"/>
        <v>1.8399999999999999</v>
      </c>
      <c r="I26" s="736">
        <f t="shared" si="6"/>
        <v>3.1749999999999998</v>
      </c>
    </row>
    <row r="27" spans="1:10" ht="15" x14ac:dyDescent="0.25">
      <c r="A27" s="740">
        <v>1</v>
      </c>
      <c r="B27" s="792">
        <v>50003</v>
      </c>
      <c r="C27" s="691" t="s">
        <v>111</v>
      </c>
      <c r="D27" s="702">
        <v>73</v>
      </c>
      <c r="E27" s="679">
        <v>21.92</v>
      </c>
      <c r="F27" s="679">
        <v>54.79</v>
      </c>
      <c r="G27" s="679">
        <v>21.92</v>
      </c>
      <c r="H27" s="680">
        <v>1.37</v>
      </c>
      <c r="I27" s="741">
        <f t="shared" ref="I27:I47" si="7">(H27*5+G27*4+F27*3+E27*2)/100</f>
        <v>3.0274000000000001</v>
      </c>
    </row>
    <row r="28" spans="1:10" ht="15" x14ac:dyDescent="0.25">
      <c r="A28" s="740">
        <v>2</v>
      </c>
      <c r="B28" s="792">
        <v>50230</v>
      </c>
      <c r="C28" s="691" t="s">
        <v>173</v>
      </c>
      <c r="D28" s="702">
        <v>63</v>
      </c>
      <c r="E28" s="679">
        <v>15.87</v>
      </c>
      <c r="F28" s="679">
        <v>57.14</v>
      </c>
      <c r="G28" s="679">
        <v>26.98</v>
      </c>
      <c r="H28" s="672"/>
      <c r="I28" s="741">
        <f t="shared" si="7"/>
        <v>3.1108000000000002</v>
      </c>
    </row>
    <row r="29" spans="1:10" ht="15" x14ac:dyDescent="0.25">
      <c r="A29" s="740">
        <v>3</v>
      </c>
      <c r="B29" s="792">
        <v>50450</v>
      </c>
      <c r="C29" s="691" t="s">
        <v>68</v>
      </c>
      <c r="D29" s="702">
        <v>89</v>
      </c>
      <c r="E29" s="679">
        <v>8.99</v>
      </c>
      <c r="F29" s="679">
        <v>61.8</v>
      </c>
      <c r="G29" s="679">
        <v>28.09</v>
      </c>
      <c r="H29" s="680">
        <v>1.1200000000000001</v>
      </c>
      <c r="I29" s="741">
        <f t="shared" si="7"/>
        <v>3.2133999999999996</v>
      </c>
    </row>
    <row r="30" spans="1:10" ht="15.75" thickBot="1" x14ac:dyDescent="0.3">
      <c r="A30" s="740">
        <v>4</v>
      </c>
      <c r="B30" s="792">
        <v>50920</v>
      </c>
      <c r="C30" s="691" t="s">
        <v>110</v>
      </c>
      <c r="D30" s="702">
        <v>66</v>
      </c>
      <c r="E30" s="679">
        <v>4.55</v>
      </c>
      <c r="F30" s="679">
        <v>59.09</v>
      </c>
      <c r="G30" s="679">
        <v>33.33</v>
      </c>
      <c r="H30" s="680">
        <v>3.03</v>
      </c>
      <c r="I30" s="741">
        <f t="shared" si="7"/>
        <v>3.3484000000000003</v>
      </c>
    </row>
    <row r="31" spans="1:10" ht="15.75" thickBot="1" x14ac:dyDescent="0.3">
      <c r="A31" s="686"/>
      <c r="B31" s="710"/>
      <c r="C31" s="699" t="s">
        <v>145</v>
      </c>
      <c r="D31" s="726">
        <f>SUM(D32:D44)</f>
        <v>682</v>
      </c>
      <c r="E31" s="729">
        <f>AVERAGE(E32:E44)</f>
        <v>32.845454545454544</v>
      </c>
      <c r="F31" s="729">
        <f t="shared" ref="F31:I31" si="8">AVERAGE(F32:F44)</f>
        <v>39.708461538461542</v>
      </c>
      <c r="G31" s="729">
        <f t="shared" si="8"/>
        <v>31.841000000000001</v>
      </c>
      <c r="H31" s="733">
        <f t="shared" si="8"/>
        <v>20.816000000000003</v>
      </c>
      <c r="I31" s="715">
        <f t="shared" si="8"/>
        <v>3.1271307692307695</v>
      </c>
    </row>
    <row r="32" spans="1:10" ht="15" x14ac:dyDescent="0.25">
      <c r="A32" s="725">
        <v>1</v>
      </c>
      <c r="B32" s="793">
        <v>60010</v>
      </c>
      <c r="C32" s="697" t="s">
        <v>22</v>
      </c>
      <c r="D32" s="705">
        <v>69</v>
      </c>
      <c r="E32" s="687">
        <v>5.8</v>
      </c>
      <c r="F32" s="687">
        <v>62.32</v>
      </c>
      <c r="G32" s="687">
        <v>31.88</v>
      </c>
      <c r="H32" s="688"/>
      <c r="I32" s="743">
        <f t="shared" si="7"/>
        <v>3.2608000000000006</v>
      </c>
    </row>
    <row r="33" spans="1:9" ht="15" x14ac:dyDescent="0.25">
      <c r="A33" s="724">
        <v>2</v>
      </c>
      <c r="B33" s="676">
        <v>60050</v>
      </c>
      <c r="C33" s="691" t="s">
        <v>20</v>
      </c>
      <c r="D33" s="702">
        <v>20</v>
      </c>
      <c r="E33" s="679">
        <v>55</v>
      </c>
      <c r="F33" s="679">
        <v>45</v>
      </c>
      <c r="G33" s="734"/>
      <c r="H33" s="672"/>
      <c r="I33" s="741">
        <f t="shared" si="7"/>
        <v>2.4500000000000002</v>
      </c>
    </row>
    <row r="34" spans="1:9" ht="15" x14ac:dyDescent="0.25">
      <c r="A34" s="724">
        <v>3</v>
      </c>
      <c r="B34" s="794">
        <v>60560</v>
      </c>
      <c r="C34" s="691" t="s">
        <v>15</v>
      </c>
      <c r="D34" s="702">
        <v>37</v>
      </c>
      <c r="E34" s="679">
        <v>10.81</v>
      </c>
      <c r="F34" s="679">
        <v>45.95</v>
      </c>
      <c r="G34" s="679">
        <v>40.54</v>
      </c>
      <c r="H34" s="680">
        <v>2.7</v>
      </c>
      <c r="I34" s="741">
        <f t="shared" si="7"/>
        <v>3.3513000000000002</v>
      </c>
    </row>
    <row r="35" spans="1:9" ht="15" x14ac:dyDescent="0.25">
      <c r="A35" s="724">
        <v>4</v>
      </c>
      <c r="B35" s="795">
        <v>60701</v>
      </c>
      <c r="C35" s="691" t="s">
        <v>13</v>
      </c>
      <c r="D35" s="702">
        <v>45</v>
      </c>
      <c r="E35" s="679">
        <v>64.44</v>
      </c>
      <c r="F35" s="679">
        <v>33.33</v>
      </c>
      <c r="G35" s="679">
        <v>2.2200000000000002</v>
      </c>
      <c r="H35" s="672"/>
      <c r="I35" s="741">
        <f t="shared" si="7"/>
        <v>2.3774999999999999</v>
      </c>
    </row>
    <row r="36" spans="1:9" ht="15" x14ac:dyDescent="0.25">
      <c r="A36" s="724">
        <v>5</v>
      </c>
      <c r="B36" s="795">
        <v>60850</v>
      </c>
      <c r="C36" s="691" t="s">
        <v>12</v>
      </c>
      <c r="D36" s="702">
        <v>38</v>
      </c>
      <c r="E36" s="679">
        <v>71.05</v>
      </c>
      <c r="F36" s="679">
        <v>28.95</v>
      </c>
      <c r="G36" s="734"/>
      <c r="H36" s="672"/>
      <c r="I36" s="741">
        <f t="shared" si="7"/>
        <v>2.2894999999999999</v>
      </c>
    </row>
    <row r="37" spans="1:9" ht="15" x14ac:dyDescent="0.25">
      <c r="A37" s="724">
        <v>6</v>
      </c>
      <c r="B37" s="795">
        <v>60980</v>
      </c>
      <c r="C37" s="691" t="s">
        <v>10</v>
      </c>
      <c r="D37" s="702">
        <v>63</v>
      </c>
      <c r="E37" s="679">
        <v>25.4</v>
      </c>
      <c r="F37" s="679">
        <v>50.79</v>
      </c>
      <c r="G37" s="679">
        <v>22.22</v>
      </c>
      <c r="H37" s="680">
        <v>1.59</v>
      </c>
      <c r="I37" s="741">
        <f t="shared" si="7"/>
        <v>3</v>
      </c>
    </row>
    <row r="38" spans="1:9" ht="15" x14ac:dyDescent="0.25">
      <c r="A38" s="724">
        <v>7</v>
      </c>
      <c r="B38" s="795">
        <v>61080</v>
      </c>
      <c r="C38" s="691" t="s">
        <v>9</v>
      </c>
      <c r="D38" s="702">
        <v>80</v>
      </c>
      <c r="E38" s="679">
        <v>27.5</v>
      </c>
      <c r="F38" s="679">
        <v>47.5</v>
      </c>
      <c r="G38" s="679">
        <v>25</v>
      </c>
      <c r="H38" s="680"/>
      <c r="I38" s="741">
        <f t="shared" si="7"/>
        <v>2.9750000000000001</v>
      </c>
    </row>
    <row r="39" spans="1:9" ht="15" x14ac:dyDescent="0.25">
      <c r="A39" s="724">
        <v>8</v>
      </c>
      <c r="B39" s="800">
        <v>61210</v>
      </c>
      <c r="C39" s="691" t="s">
        <v>7</v>
      </c>
      <c r="D39" s="702">
        <v>46</v>
      </c>
      <c r="E39" s="679"/>
      <c r="F39" s="679">
        <v>19.57</v>
      </c>
      <c r="G39" s="679">
        <v>52.17</v>
      </c>
      <c r="H39" s="680">
        <v>28.26</v>
      </c>
      <c r="I39" s="741">
        <f t="shared" si="7"/>
        <v>4.0869</v>
      </c>
    </row>
    <row r="40" spans="1:9" ht="15" x14ac:dyDescent="0.25">
      <c r="A40" s="724">
        <v>9</v>
      </c>
      <c r="B40" s="798">
        <v>61430</v>
      </c>
      <c r="C40" s="691" t="s">
        <v>153</v>
      </c>
      <c r="D40" s="702">
        <v>131</v>
      </c>
      <c r="E40" s="679">
        <v>3.82</v>
      </c>
      <c r="F40" s="679">
        <v>38.17</v>
      </c>
      <c r="G40" s="679">
        <v>56.49</v>
      </c>
      <c r="H40" s="680">
        <v>1.53</v>
      </c>
      <c r="I40" s="741">
        <f t="shared" si="7"/>
        <v>3.5575999999999999</v>
      </c>
    </row>
    <row r="41" spans="1:9" ht="15" x14ac:dyDescent="0.25">
      <c r="A41" s="724">
        <v>10</v>
      </c>
      <c r="B41" s="798">
        <v>61490</v>
      </c>
      <c r="C41" s="691" t="s">
        <v>155</v>
      </c>
      <c r="D41" s="702">
        <v>22</v>
      </c>
      <c r="E41" s="679">
        <v>4.55</v>
      </c>
      <c r="F41" s="679">
        <v>50</v>
      </c>
      <c r="G41" s="679">
        <v>45.45</v>
      </c>
      <c r="H41" s="672"/>
      <c r="I41" s="741">
        <f t="shared" si="7"/>
        <v>3.4090000000000003</v>
      </c>
    </row>
    <row r="42" spans="1:9" ht="15" x14ac:dyDescent="0.25">
      <c r="A42" s="724">
        <v>11</v>
      </c>
      <c r="B42" s="797">
        <v>61510</v>
      </c>
      <c r="C42" s="691" t="s">
        <v>0</v>
      </c>
      <c r="D42" s="702">
        <v>86</v>
      </c>
      <c r="E42" s="679">
        <v>20.93</v>
      </c>
      <c r="F42" s="679">
        <v>61.63</v>
      </c>
      <c r="G42" s="679">
        <v>17.440000000000001</v>
      </c>
      <c r="H42" s="680"/>
      <c r="I42" s="741">
        <f t="shared" si="7"/>
        <v>2.9651000000000005</v>
      </c>
    </row>
    <row r="43" spans="1:9" ht="15" x14ac:dyDescent="0.25">
      <c r="A43" s="724">
        <v>12</v>
      </c>
      <c r="B43" s="800">
        <v>61520</v>
      </c>
      <c r="C43" s="717" t="s">
        <v>120</v>
      </c>
      <c r="D43" s="702">
        <v>20</v>
      </c>
      <c r="E43" s="679"/>
      <c r="F43" s="679">
        <v>5</v>
      </c>
      <c r="G43" s="679">
        <v>25</v>
      </c>
      <c r="H43" s="680">
        <v>70</v>
      </c>
      <c r="I43" s="741">
        <f t="shared" si="7"/>
        <v>4.6500000000000004</v>
      </c>
    </row>
    <row r="44" spans="1:9" ht="15.75" thickBot="1" x14ac:dyDescent="0.3">
      <c r="A44" s="724">
        <v>13</v>
      </c>
      <c r="B44" s="796">
        <v>61570</v>
      </c>
      <c r="C44" s="700" t="s">
        <v>168</v>
      </c>
      <c r="D44" s="703">
        <v>25</v>
      </c>
      <c r="E44" s="684">
        <v>72</v>
      </c>
      <c r="F44" s="684">
        <v>28</v>
      </c>
      <c r="G44" s="737"/>
      <c r="H44" s="669"/>
      <c r="I44" s="716">
        <f t="shared" si="7"/>
        <v>2.2799999999999998</v>
      </c>
    </row>
    <row r="45" spans="1:9" ht="15.75" thickBot="1" x14ac:dyDescent="0.3">
      <c r="A45" s="686"/>
      <c r="B45" s="710"/>
      <c r="C45" s="699" t="s">
        <v>146</v>
      </c>
      <c r="D45" s="726">
        <f>SUM(D46:D47)</f>
        <v>91</v>
      </c>
      <c r="E45" s="729">
        <f t="shared" ref="E45:G45" si="9">AVERAGE(E46:E47)</f>
        <v>12.404999999999999</v>
      </c>
      <c r="F45" s="729">
        <f t="shared" si="9"/>
        <v>53.765000000000001</v>
      </c>
      <c r="G45" s="729">
        <f t="shared" si="9"/>
        <v>33.83</v>
      </c>
      <c r="H45" s="733">
        <v>0</v>
      </c>
      <c r="I45" s="715">
        <f>AVERAGE(I46:I47)</f>
        <v>3.2142499999999998</v>
      </c>
    </row>
    <row r="46" spans="1:9" ht="16.5" customHeight="1" x14ac:dyDescent="0.25">
      <c r="A46" s="706">
        <v>1</v>
      </c>
      <c r="B46" s="711">
        <v>10880</v>
      </c>
      <c r="C46" s="696" t="s">
        <v>165</v>
      </c>
      <c r="D46" s="707">
        <v>18</v>
      </c>
      <c r="E46" s="708">
        <v>11.11</v>
      </c>
      <c r="F46" s="708">
        <v>50</v>
      </c>
      <c r="G46" s="708">
        <v>38.89</v>
      </c>
      <c r="H46" s="670"/>
      <c r="I46" s="713">
        <f t="shared" si="7"/>
        <v>3.2777999999999996</v>
      </c>
    </row>
    <row r="47" spans="1:9" ht="15.75" thickBot="1" x14ac:dyDescent="0.3">
      <c r="A47" s="709">
        <v>2</v>
      </c>
      <c r="B47" s="712">
        <v>10890</v>
      </c>
      <c r="C47" s="689" t="s">
        <v>167</v>
      </c>
      <c r="D47" s="690">
        <v>73</v>
      </c>
      <c r="E47" s="681">
        <v>13.7</v>
      </c>
      <c r="F47" s="681">
        <v>57.53</v>
      </c>
      <c r="G47" s="681">
        <v>28.77</v>
      </c>
      <c r="H47" s="671"/>
      <c r="I47" s="714">
        <f t="shared" si="7"/>
        <v>3.1507000000000001</v>
      </c>
    </row>
    <row r="48" spans="1:9" ht="15" x14ac:dyDescent="0.25">
      <c r="A48" s="682"/>
      <c r="B48" s="682"/>
      <c r="C48" s="682"/>
      <c r="D48" s="683"/>
      <c r="E48" s="683"/>
      <c r="F48" s="683"/>
      <c r="G48" s="683"/>
      <c r="H48" s="683"/>
      <c r="I48" s="718">
        <f>AVERAGE(I7,I9:I12,I14:I16,I18:I20,I22:I25,I27:I30,I32:I44,I46:I47)</f>
        <v>3.1874823529411769</v>
      </c>
    </row>
  </sheetData>
  <mergeCells count="7">
    <mergeCell ref="C2:D2"/>
    <mergeCell ref="E4:H4"/>
    <mergeCell ref="I4:I5"/>
    <mergeCell ref="A4:A5"/>
    <mergeCell ref="B4:B5"/>
    <mergeCell ref="C4:C5"/>
    <mergeCell ref="D4:D5"/>
  </mergeCells>
  <conditionalFormatting sqref="I6:I48">
    <cfRule type="cellIs" dxfId="156" priority="582" stopIfTrue="1" operator="lessThan">
      <formula>3.5</formula>
    </cfRule>
    <cfRule type="cellIs" dxfId="155" priority="583" stopIfTrue="1" operator="between">
      <formula>3.5</formula>
      <formula>4</formula>
    </cfRule>
    <cfRule type="cellIs" dxfId="154" priority="584" stopIfTrue="1" operator="between">
      <formula>4.5</formula>
      <formula>4</formula>
    </cfRule>
    <cfRule type="cellIs" dxfId="153" priority="585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Биология-9 диаграмма по районам</vt:lpstr>
      <vt:lpstr>Биология-9 диаграмма</vt:lpstr>
      <vt:lpstr>Рейтинги 2020 - 2015</vt:lpstr>
      <vt:lpstr>Рейтинг по сумме мест</vt:lpstr>
      <vt:lpstr>Биология-9 2020 Итоги</vt:lpstr>
      <vt:lpstr>Биология-9 2020 расклад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2021-08-16T07:43:32Z</dcterms:modified>
</cp:coreProperties>
</file>