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15" windowWidth="20235" windowHeight="7890" tabRatio="632"/>
  </bookViews>
  <sheets>
    <sheet name="Рус. 9 - диаграмма по районам" sheetId="16" r:id="rId1"/>
    <sheet name="Рус. 9 - диаграмма" sheetId="17" r:id="rId2"/>
    <sheet name="Рейтинги 2021 - 2015" sheetId="18" r:id="rId3"/>
    <sheet name="Рейтинг по сумме мест" sheetId="11" r:id="rId4"/>
    <sheet name="Русский язык-9 2021 Итоги" sheetId="15" r:id="rId5"/>
    <sheet name="Русский язык-9 2019 расклад" sheetId="19" r:id="rId6"/>
  </sheets>
  <definedNames>
    <definedName name="_xlnm._FilterDatabase" localSheetId="2" hidden="1">'Рейтинги 2021 - 2015'!$A$6:$AM$125</definedName>
    <definedName name="_xlnm._FilterDatabase" localSheetId="0" hidden="1">'Рус. 9 - диаграмма по районам'!#REF!</definedName>
  </definedNames>
  <calcPr calcId="145621" calcOnSave="0"/>
</workbook>
</file>

<file path=xl/calcChain.xml><?xml version="1.0" encoding="utf-8"?>
<calcChain xmlns="http://schemas.openxmlformats.org/spreadsheetml/2006/main">
  <c r="AE131" i="16" l="1"/>
  <c r="AE130" i="16"/>
  <c r="AE129" i="16"/>
  <c r="AE128" i="16"/>
  <c r="AE127" i="16"/>
  <c r="AE126" i="16"/>
  <c r="AE125" i="16"/>
  <c r="AE124" i="16"/>
  <c r="AE123" i="16"/>
  <c r="AE122" i="16"/>
  <c r="AE121" i="16"/>
  <c r="AE119" i="16"/>
  <c r="AE118" i="16"/>
  <c r="AE117" i="16"/>
  <c r="AE116" i="16"/>
  <c r="AE115" i="16"/>
  <c r="AE114" i="16"/>
  <c r="AE113" i="16"/>
  <c r="AE112" i="16"/>
  <c r="AE111" i="16"/>
  <c r="AE110" i="16"/>
  <c r="AE109" i="16"/>
  <c r="AE108" i="16"/>
  <c r="AE107" i="16"/>
  <c r="AE106" i="16"/>
  <c r="AE105" i="16"/>
  <c r="AE104" i="16"/>
  <c r="AE103" i="16"/>
  <c r="AE102" i="16"/>
  <c r="AE101" i="16"/>
  <c r="AE100" i="16"/>
  <c r="AE99" i="16"/>
  <c r="AE98" i="16"/>
  <c r="AE97" i="16"/>
  <c r="AE96" i="16"/>
  <c r="AE95" i="16"/>
  <c r="AE94" i="16"/>
  <c r="AE93" i="16"/>
  <c r="AE92" i="16"/>
  <c r="AE91" i="16"/>
  <c r="AE90" i="16"/>
  <c r="AE89" i="16"/>
  <c r="AE88" i="16"/>
  <c r="AE86" i="16"/>
  <c r="AE85" i="16"/>
  <c r="AE84" i="16"/>
  <c r="AE83" i="16"/>
  <c r="AE82" i="16"/>
  <c r="AE81" i="16"/>
  <c r="AE80" i="16"/>
  <c r="AE79" i="16"/>
  <c r="AE78" i="16"/>
  <c r="AE77" i="16"/>
  <c r="AE76" i="16"/>
  <c r="AE75" i="16"/>
  <c r="AE74" i="16"/>
  <c r="AE73" i="16"/>
  <c r="AE72" i="16"/>
  <c r="AE71" i="16"/>
  <c r="AE69" i="16"/>
  <c r="AE68" i="16"/>
  <c r="AE67" i="16"/>
  <c r="AE66" i="16"/>
  <c r="AE65" i="16"/>
  <c r="AE64" i="16"/>
  <c r="AE63" i="16"/>
  <c r="AE62" i="16"/>
  <c r="AE61" i="16"/>
  <c r="AE60" i="16"/>
  <c r="AE59" i="16"/>
  <c r="AE58" i="16"/>
  <c r="AE57" i="16"/>
  <c r="AE56" i="16"/>
  <c r="AE55" i="16"/>
  <c r="AE54" i="16"/>
  <c r="AE53" i="16"/>
  <c r="AE52" i="16"/>
  <c r="AE51" i="16"/>
  <c r="AE49" i="16"/>
  <c r="AE48" i="16"/>
  <c r="AE47" i="16"/>
  <c r="AE46" i="16"/>
  <c r="AE45" i="16"/>
  <c r="AE44" i="16"/>
  <c r="AE43" i="16"/>
  <c r="AE42" i="16"/>
  <c r="AE41" i="16"/>
  <c r="AE40" i="16"/>
  <c r="AE39" i="16"/>
  <c r="AE38" i="16"/>
  <c r="AE37" i="16"/>
  <c r="AE36" i="16"/>
  <c r="AE35" i="16"/>
  <c r="AE34" i="16"/>
  <c r="AE33" i="16"/>
  <c r="AE32" i="16"/>
  <c r="AE31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4" i="16"/>
  <c r="AE13" i="16"/>
  <c r="AE12" i="16"/>
  <c r="AE11" i="16"/>
  <c r="AE10" i="16"/>
  <c r="AE9" i="16"/>
  <c r="AE8" i="16"/>
  <c r="AE7" i="16"/>
  <c r="AE5" i="16"/>
  <c r="D120" i="16"/>
  <c r="C120" i="16"/>
  <c r="D87" i="16"/>
  <c r="C87" i="16"/>
  <c r="D70" i="16"/>
  <c r="C70" i="16"/>
  <c r="D50" i="16"/>
  <c r="C50" i="16"/>
  <c r="D30" i="16"/>
  <c r="C30" i="16"/>
  <c r="D15" i="16"/>
  <c r="C15" i="16"/>
  <c r="D6" i="16"/>
  <c r="C6" i="16"/>
  <c r="D4" i="16"/>
  <c r="D132" i="16" s="1"/>
  <c r="C4" i="16"/>
  <c r="AE131" i="17"/>
  <c r="AE130" i="17"/>
  <c r="AE129" i="17"/>
  <c r="AE128" i="17"/>
  <c r="AE127" i="17"/>
  <c r="AE126" i="17"/>
  <c r="AE125" i="17"/>
  <c r="AE124" i="17"/>
  <c r="AE123" i="17"/>
  <c r="AE122" i="17"/>
  <c r="AE121" i="17"/>
  <c r="AE119" i="17"/>
  <c r="AE118" i="17"/>
  <c r="AE117" i="17"/>
  <c r="AE116" i="17"/>
  <c r="AE115" i="17"/>
  <c r="AE114" i="17"/>
  <c r="AE113" i="17"/>
  <c r="AE112" i="17"/>
  <c r="AE111" i="17"/>
  <c r="AE110" i="17"/>
  <c r="AE109" i="17"/>
  <c r="AE108" i="17"/>
  <c r="AE107" i="17"/>
  <c r="AE106" i="17"/>
  <c r="AE105" i="17"/>
  <c r="AE104" i="17"/>
  <c r="AE103" i="17"/>
  <c r="AE102" i="17"/>
  <c r="AE101" i="17"/>
  <c r="AE100" i="17"/>
  <c r="AE99" i="17"/>
  <c r="AE98" i="17"/>
  <c r="AE97" i="17"/>
  <c r="AE96" i="17"/>
  <c r="AE95" i="17"/>
  <c r="AE94" i="17"/>
  <c r="AE93" i="17"/>
  <c r="AE92" i="17"/>
  <c r="AE91" i="17"/>
  <c r="AE90" i="17"/>
  <c r="AE89" i="17"/>
  <c r="AE88" i="17"/>
  <c r="AE86" i="17"/>
  <c r="AE85" i="17"/>
  <c r="AE84" i="17"/>
  <c r="AE8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AE54" i="17"/>
  <c r="AE53" i="17"/>
  <c r="AE52" i="17"/>
  <c r="AE51" i="17"/>
  <c r="AE49" i="17"/>
  <c r="AE48" i="17"/>
  <c r="AE47" i="17"/>
  <c r="AE46" i="17"/>
  <c r="AE45" i="17"/>
  <c r="AE44" i="17"/>
  <c r="AE43" i="17"/>
  <c r="AE42" i="17"/>
  <c r="AE41" i="17"/>
  <c r="AE40" i="17"/>
  <c r="AE39" i="17"/>
  <c r="AE38" i="17"/>
  <c r="AE37" i="17"/>
  <c r="AE36" i="17"/>
  <c r="AE35" i="17"/>
  <c r="AE34" i="17"/>
  <c r="AE33" i="17"/>
  <c r="AE32" i="17"/>
  <c r="AE31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4" i="17"/>
  <c r="AE13" i="17"/>
  <c r="AE12" i="17"/>
  <c r="AE11" i="17"/>
  <c r="AE10" i="17"/>
  <c r="AE9" i="17"/>
  <c r="AE8" i="17"/>
  <c r="AE7" i="17"/>
  <c r="AE5" i="17"/>
  <c r="D132" i="17"/>
  <c r="D120" i="17"/>
  <c r="C120" i="17"/>
  <c r="D87" i="17"/>
  <c r="C87" i="17"/>
  <c r="D70" i="17"/>
  <c r="C70" i="17"/>
  <c r="D50" i="17"/>
  <c r="C50" i="17"/>
  <c r="D30" i="17"/>
  <c r="C30" i="17"/>
  <c r="D15" i="17"/>
  <c r="C15" i="17"/>
  <c r="D6" i="17"/>
  <c r="C6" i="17"/>
  <c r="D4" i="17"/>
  <c r="C4" i="17"/>
  <c r="E117" i="15"/>
  <c r="E6" i="15"/>
  <c r="D18" i="19"/>
  <c r="D19" i="19"/>
  <c r="D20" i="19"/>
  <c r="D21" i="19"/>
  <c r="D22" i="19"/>
  <c r="D23" i="19"/>
  <c r="D24" i="19"/>
  <c r="D25" i="19"/>
  <c r="D26" i="19"/>
  <c r="D27" i="19"/>
  <c r="D28" i="19"/>
  <c r="D29" i="19"/>
  <c r="D112" i="19"/>
  <c r="I112" i="19" s="1"/>
  <c r="D122" i="19"/>
  <c r="I122" i="19" s="1"/>
  <c r="AF117" i="11"/>
  <c r="AF122" i="11"/>
  <c r="AF123" i="11"/>
  <c r="AF125" i="11"/>
  <c r="AF124" i="11"/>
  <c r="AF121" i="11"/>
  <c r="AF116" i="11"/>
  <c r="AF108" i="11"/>
  <c r="AF118" i="11"/>
  <c r="AF103" i="11"/>
  <c r="AF120" i="11"/>
  <c r="AF119" i="11"/>
  <c r="AF115" i="11"/>
  <c r="AF113" i="11"/>
  <c r="AF111" i="11"/>
  <c r="AF114" i="11"/>
  <c r="AF112" i="11"/>
  <c r="AF101" i="11"/>
  <c r="AF102" i="11"/>
  <c r="AF106" i="11"/>
  <c r="AF109" i="11"/>
  <c r="AF110" i="11"/>
  <c r="AF99" i="11"/>
  <c r="AF107" i="11"/>
  <c r="AF104" i="11"/>
  <c r="AF100" i="11"/>
  <c r="AF105" i="11"/>
  <c r="AF95" i="11"/>
  <c r="AF98" i="11"/>
  <c r="AF93" i="11"/>
  <c r="AF90" i="11"/>
  <c r="AF97" i="11"/>
  <c r="AF96" i="11"/>
  <c r="AF91" i="11"/>
  <c r="AF89" i="11"/>
  <c r="AF82" i="11"/>
  <c r="AF94" i="11"/>
  <c r="AF92" i="11"/>
  <c r="AF88" i="11"/>
  <c r="AF87" i="11"/>
  <c r="AF86" i="11"/>
  <c r="AF73" i="11"/>
  <c r="AF72" i="11"/>
  <c r="AF79" i="11"/>
  <c r="AF85" i="11"/>
  <c r="AF84" i="11"/>
  <c r="AF80" i="11"/>
  <c r="AF81" i="11"/>
  <c r="AF70" i="11"/>
  <c r="AF69" i="11"/>
  <c r="AF75" i="11"/>
  <c r="AF83" i="11"/>
  <c r="AF77" i="11"/>
  <c r="AF68" i="11"/>
  <c r="AF76" i="11"/>
  <c r="AF74" i="11"/>
  <c r="AF71" i="11"/>
  <c r="AF64" i="11"/>
  <c r="AF65" i="11"/>
  <c r="AF60" i="11"/>
  <c r="AF66" i="11"/>
  <c r="AF78" i="11"/>
  <c r="AF67" i="11"/>
  <c r="AF57" i="11"/>
  <c r="AF51" i="11"/>
  <c r="AF61" i="11"/>
  <c r="AF59" i="11"/>
  <c r="AF62" i="11"/>
  <c r="AF56" i="11"/>
  <c r="AF58" i="11"/>
  <c r="AF52" i="11"/>
  <c r="AF46" i="11"/>
  <c r="AF49" i="11"/>
  <c r="AF63" i="11"/>
  <c r="AF44" i="11"/>
  <c r="AF53" i="11"/>
  <c r="AF50" i="11"/>
  <c r="AF40" i="11"/>
  <c r="AF54" i="11"/>
  <c r="AF45" i="11"/>
  <c r="AF47" i="11"/>
  <c r="AF39" i="11"/>
  <c r="AF55" i="11"/>
  <c r="AF43" i="11"/>
  <c r="AF48" i="11"/>
  <c r="AF37" i="11"/>
  <c r="AF42" i="11"/>
  <c r="AF38" i="11"/>
  <c r="AF35" i="11"/>
  <c r="AF41" i="11"/>
  <c r="AF33" i="11"/>
  <c r="AF36" i="11"/>
  <c r="AF27" i="11"/>
  <c r="AF31" i="11"/>
  <c r="AF25" i="11"/>
  <c r="AF22" i="11"/>
  <c r="AF29" i="11"/>
  <c r="AF28" i="11"/>
  <c r="AF34" i="11"/>
  <c r="AF32" i="11"/>
  <c r="AF23" i="11"/>
  <c r="AF30" i="11"/>
  <c r="AF24" i="11"/>
  <c r="AF21" i="11"/>
  <c r="AF26" i="11"/>
  <c r="AF20" i="11"/>
  <c r="AF17" i="11"/>
  <c r="AF18" i="11"/>
  <c r="AF19" i="11"/>
  <c r="AF15" i="11"/>
  <c r="AF16" i="11"/>
  <c r="AF14" i="11"/>
  <c r="AF12" i="11"/>
  <c r="AF13" i="11"/>
  <c r="AF10" i="11"/>
  <c r="AF9" i="11"/>
  <c r="AF11" i="11"/>
  <c r="AF8" i="11"/>
  <c r="AF7" i="11"/>
  <c r="AF6" i="11"/>
  <c r="E126" i="11"/>
  <c r="D123" i="19" l="1"/>
  <c r="I123" i="19" s="1"/>
  <c r="D121" i="19"/>
  <c r="I121" i="19" s="1"/>
  <c r="D120" i="19"/>
  <c r="I120" i="19" s="1"/>
  <c r="D119" i="19"/>
  <c r="I119" i="19" s="1"/>
  <c r="D118" i="19"/>
  <c r="I118" i="19" s="1"/>
  <c r="D117" i="19"/>
  <c r="I117" i="19" s="1"/>
  <c r="D116" i="19"/>
  <c r="I116" i="19" s="1"/>
  <c r="D115" i="19"/>
  <c r="I115" i="19" s="1"/>
  <c r="I114" i="19" s="1"/>
  <c r="H114" i="19"/>
  <c r="G114" i="19"/>
  <c r="F114" i="19"/>
  <c r="E114" i="19"/>
  <c r="D114" i="19"/>
  <c r="D113" i="19"/>
  <c r="I113" i="19" s="1"/>
  <c r="D111" i="19"/>
  <c r="I111" i="19" s="1"/>
  <c r="D110" i="19"/>
  <c r="I110" i="19" s="1"/>
  <c r="D109" i="19"/>
  <c r="I109" i="19" s="1"/>
  <c r="D108" i="19"/>
  <c r="I108" i="19" s="1"/>
  <c r="D107" i="19"/>
  <c r="I107" i="19" s="1"/>
  <c r="D106" i="19"/>
  <c r="I106" i="19" s="1"/>
  <c r="D105" i="19"/>
  <c r="I105" i="19" s="1"/>
  <c r="D104" i="19"/>
  <c r="I104" i="19" s="1"/>
  <c r="D103" i="19"/>
  <c r="I103" i="19" s="1"/>
  <c r="D102" i="19"/>
  <c r="I102" i="19" s="1"/>
  <c r="D101" i="19"/>
  <c r="I101" i="19" s="1"/>
  <c r="D100" i="19"/>
  <c r="I100" i="19" s="1"/>
  <c r="D99" i="19"/>
  <c r="I99" i="19" s="1"/>
  <c r="D98" i="19"/>
  <c r="I98" i="19" s="1"/>
  <c r="D97" i="19"/>
  <c r="I97" i="19" s="1"/>
  <c r="D96" i="19"/>
  <c r="I96" i="19" s="1"/>
  <c r="D95" i="19"/>
  <c r="I95" i="19" s="1"/>
  <c r="D94" i="19"/>
  <c r="I94" i="19" s="1"/>
  <c r="D93" i="19"/>
  <c r="I93" i="19" s="1"/>
  <c r="D92" i="19"/>
  <c r="I92" i="19" s="1"/>
  <c r="D91" i="19"/>
  <c r="I91" i="19" s="1"/>
  <c r="D90" i="19"/>
  <c r="I90" i="19" s="1"/>
  <c r="D89" i="19"/>
  <c r="I89" i="19" s="1"/>
  <c r="D88" i="19"/>
  <c r="I88" i="19" s="1"/>
  <c r="D87" i="19"/>
  <c r="I87" i="19" s="1"/>
  <c r="D86" i="19"/>
  <c r="I86" i="19" s="1"/>
  <c r="D85" i="19"/>
  <c r="I85" i="19" s="1"/>
  <c r="D84" i="19"/>
  <c r="I84" i="19" s="1"/>
  <c r="D83" i="19"/>
  <c r="I83" i="19" s="1"/>
  <c r="I82" i="19" s="1"/>
  <c r="H82" i="19"/>
  <c r="G82" i="19"/>
  <c r="F82" i="19"/>
  <c r="E82" i="19"/>
  <c r="D82" i="19"/>
  <c r="D81" i="19"/>
  <c r="I81" i="19" s="1"/>
  <c r="D80" i="19"/>
  <c r="I80" i="19" s="1"/>
  <c r="D79" i="19"/>
  <c r="I79" i="19" s="1"/>
  <c r="D78" i="19"/>
  <c r="I78" i="19" s="1"/>
  <c r="D77" i="19"/>
  <c r="I77" i="19" s="1"/>
  <c r="D76" i="19"/>
  <c r="I76" i="19" s="1"/>
  <c r="D75" i="19"/>
  <c r="I75" i="19" s="1"/>
  <c r="D74" i="19"/>
  <c r="I74" i="19" s="1"/>
  <c r="D73" i="19"/>
  <c r="I73" i="19" s="1"/>
  <c r="D72" i="19"/>
  <c r="I72" i="19" s="1"/>
  <c r="D71" i="19"/>
  <c r="I71" i="19" s="1"/>
  <c r="D70" i="19"/>
  <c r="I70" i="19" s="1"/>
  <c r="D69" i="19"/>
  <c r="I69" i="19" s="1"/>
  <c r="I68" i="19" s="1"/>
  <c r="H68" i="19"/>
  <c r="G68" i="19"/>
  <c r="F68" i="19"/>
  <c r="E68" i="19"/>
  <c r="D68" i="19"/>
  <c r="D67" i="19"/>
  <c r="I67" i="19" s="1"/>
  <c r="D66" i="19"/>
  <c r="I66" i="19" s="1"/>
  <c r="D65" i="19"/>
  <c r="I65" i="19" s="1"/>
  <c r="D64" i="19"/>
  <c r="I64" i="19" s="1"/>
  <c r="D63" i="19"/>
  <c r="I63" i="19" s="1"/>
  <c r="D62" i="19"/>
  <c r="I62" i="19" s="1"/>
  <c r="D61" i="19"/>
  <c r="I61" i="19" s="1"/>
  <c r="D60" i="19"/>
  <c r="I60" i="19" s="1"/>
  <c r="D59" i="19"/>
  <c r="I59" i="19" s="1"/>
  <c r="D58" i="19"/>
  <c r="I58" i="19" s="1"/>
  <c r="D57" i="19"/>
  <c r="I57" i="19" s="1"/>
  <c r="D56" i="19"/>
  <c r="I56" i="19" s="1"/>
  <c r="D55" i="19"/>
  <c r="I55" i="19" s="1"/>
  <c r="D54" i="19"/>
  <c r="I54" i="19" s="1"/>
  <c r="D53" i="19"/>
  <c r="I53" i="19" s="1"/>
  <c r="D52" i="19"/>
  <c r="I52" i="19" s="1"/>
  <c r="D51" i="19"/>
  <c r="I51" i="19" s="1"/>
  <c r="D50" i="19"/>
  <c r="I50" i="19" s="1"/>
  <c r="D49" i="19"/>
  <c r="I49" i="19" s="1"/>
  <c r="I48" i="19" s="1"/>
  <c r="H48" i="19"/>
  <c r="G48" i="19"/>
  <c r="F48" i="19"/>
  <c r="E48" i="19"/>
  <c r="D48" i="19"/>
  <c r="D47" i="19"/>
  <c r="I47" i="19" s="1"/>
  <c r="D46" i="19"/>
  <c r="I46" i="19" s="1"/>
  <c r="D45" i="19"/>
  <c r="I45" i="19" s="1"/>
  <c r="D44" i="19"/>
  <c r="I44" i="19" s="1"/>
  <c r="D43" i="19"/>
  <c r="I43" i="19" s="1"/>
  <c r="D42" i="19"/>
  <c r="I42" i="19" s="1"/>
  <c r="D41" i="19"/>
  <c r="I41" i="19" s="1"/>
  <c r="D40" i="19"/>
  <c r="I40" i="19" s="1"/>
  <c r="D39" i="19"/>
  <c r="I39" i="19" s="1"/>
  <c r="D38" i="19"/>
  <c r="I38" i="19" s="1"/>
  <c r="D37" i="19"/>
  <c r="I37" i="19" s="1"/>
  <c r="D36" i="19"/>
  <c r="I36" i="19" s="1"/>
  <c r="D35" i="19"/>
  <c r="I35" i="19" s="1"/>
  <c r="D34" i="19"/>
  <c r="I34" i="19" s="1"/>
  <c r="D33" i="19"/>
  <c r="I33" i="19" s="1"/>
  <c r="D32" i="19"/>
  <c r="I32" i="19" s="1"/>
  <c r="D31" i="19"/>
  <c r="I31" i="19" s="1"/>
  <c r="I30" i="19" s="1"/>
  <c r="H30" i="19"/>
  <c r="G30" i="19"/>
  <c r="F30" i="19"/>
  <c r="E30" i="19"/>
  <c r="D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 s="1"/>
  <c r="H17" i="19"/>
  <c r="G17" i="19"/>
  <c r="F17" i="19"/>
  <c r="E17" i="19"/>
  <c r="D17" i="19"/>
  <c r="D16" i="19"/>
  <c r="I16" i="19" s="1"/>
  <c r="D15" i="19"/>
  <c r="I15" i="19" s="1"/>
  <c r="D14" i="19"/>
  <c r="I14" i="19" s="1"/>
  <c r="D13" i="19"/>
  <c r="I13" i="19" s="1"/>
  <c r="D12" i="19"/>
  <c r="I12" i="19" s="1"/>
  <c r="D11" i="19"/>
  <c r="I11" i="19" s="1"/>
  <c r="D10" i="19"/>
  <c r="I10" i="19" s="1"/>
  <c r="D9" i="19"/>
  <c r="I9" i="19" s="1"/>
  <c r="I8" i="19" s="1"/>
  <c r="H8" i="19"/>
  <c r="G8" i="19"/>
  <c r="F8" i="19"/>
  <c r="E8" i="19"/>
  <c r="D8" i="19"/>
  <c r="D7" i="19"/>
  <c r="I7" i="19" s="1"/>
  <c r="I124" i="19" s="1"/>
  <c r="H6" i="19"/>
  <c r="G6" i="19"/>
  <c r="F6" i="19"/>
  <c r="E6" i="19"/>
  <c r="D6" i="19"/>
  <c r="I6" i="19" l="1"/>
  <c r="D126" i="18"/>
  <c r="H4" i="16" l="1"/>
  <c r="H132" i="16" s="1"/>
  <c r="H6" i="16"/>
  <c r="G6" i="16"/>
  <c r="H15" i="16"/>
  <c r="G15" i="16"/>
  <c r="H30" i="16"/>
  <c r="G30" i="16"/>
  <c r="H50" i="16"/>
  <c r="G50" i="16"/>
  <c r="H70" i="16"/>
  <c r="G70" i="16"/>
  <c r="H87" i="16"/>
  <c r="G87" i="16"/>
  <c r="G4" i="16" s="1"/>
  <c r="H120" i="16"/>
  <c r="G120" i="16"/>
  <c r="H50" i="17"/>
  <c r="G50" i="17"/>
  <c r="H70" i="17"/>
  <c r="G70" i="17"/>
  <c r="H87" i="17"/>
  <c r="G87" i="17"/>
  <c r="H120" i="17"/>
  <c r="G120" i="17"/>
  <c r="H132" i="17"/>
  <c r="H30" i="17"/>
  <c r="G30" i="17"/>
  <c r="H15" i="17"/>
  <c r="G15" i="17"/>
  <c r="H6" i="17"/>
  <c r="G6" i="17"/>
  <c r="H4" i="17"/>
  <c r="H126" i="18"/>
  <c r="H126" i="11"/>
  <c r="G4" i="17" l="1"/>
  <c r="AB4" i="16" l="1"/>
  <c r="X4" i="16"/>
  <c r="T4" i="16"/>
  <c r="T132" i="16" s="1"/>
  <c r="P4" i="16"/>
  <c r="L4" i="16"/>
  <c r="L132" i="16" s="1"/>
  <c r="AB87" i="16"/>
  <c r="AA87" i="16"/>
  <c r="AA4" i="16" s="1"/>
  <c r="X87" i="16"/>
  <c r="W87" i="16"/>
  <c r="T87" i="16"/>
  <c r="S87" i="16"/>
  <c r="P87" i="16"/>
  <c r="O87" i="16"/>
  <c r="L87" i="16"/>
  <c r="K87" i="16"/>
  <c r="K120" i="17"/>
  <c r="L120" i="17"/>
  <c r="O120" i="17"/>
  <c r="P120" i="17"/>
  <c r="S120" i="17"/>
  <c r="T120" i="17"/>
  <c r="W120" i="17"/>
  <c r="X120" i="17"/>
  <c r="AA120" i="17"/>
  <c r="AB120" i="17"/>
  <c r="AA70" i="16"/>
  <c r="W70" i="16"/>
  <c r="S70" i="16"/>
  <c r="O70" i="16"/>
  <c r="K70" i="16"/>
  <c r="AB70" i="16"/>
  <c r="X70" i="16"/>
  <c r="T70" i="16"/>
  <c r="P70" i="16"/>
  <c r="L70" i="16"/>
  <c r="L120" i="16"/>
  <c r="K120" i="16"/>
  <c r="L50" i="16"/>
  <c r="K50" i="16"/>
  <c r="L30" i="16"/>
  <c r="K30" i="16"/>
  <c r="L15" i="16"/>
  <c r="K15" i="16"/>
  <c r="L6" i="16"/>
  <c r="K6" i="16"/>
  <c r="L6" i="17"/>
  <c r="K6" i="17"/>
  <c r="L132" i="17"/>
  <c r="L87" i="17"/>
  <c r="K87" i="17"/>
  <c r="L70" i="17"/>
  <c r="K70" i="17"/>
  <c r="L50" i="17"/>
  <c r="K50" i="17"/>
  <c r="L30" i="17"/>
  <c r="K30" i="17"/>
  <c r="L15" i="17"/>
  <c r="K15" i="17"/>
  <c r="L4" i="17"/>
  <c r="T126" i="18"/>
  <c r="X126" i="18"/>
  <c r="AB126" i="18"/>
  <c r="L126" i="18"/>
  <c r="P126" i="18"/>
  <c r="AB132" i="17"/>
  <c r="X132" i="17"/>
  <c r="T132" i="17"/>
  <c r="P132" i="17"/>
  <c r="AB87" i="17"/>
  <c r="AA87" i="17"/>
  <c r="X87" i="17"/>
  <c r="W87" i="17"/>
  <c r="T87" i="17"/>
  <c r="S87" i="17"/>
  <c r="P87" i="17"/>
  <c r="O87" i="17"/>
  <c r="AB70" i="17"/>
  <c r="AA70" i="17"/>
  <c r="X70" i="17"/>
  <c r="W70" i="17"/>
  <c r="T70" i="17"/>
  <c r="S70" i="17"/>
  <c r="P70" i="17"/>
  <c r="O70" i="17"/>
  <c r="AB50" i="17"/>
  <c r="AA50" i="17"/>
  <c r="X50" i="17"/>
  <c r="W50" i="17"/>
  <c r="T50" i="17"/>
  <c r="S50" i="17"/>
  <c r="P50" i="17"/>
  <c r="O50" i="17"/>
  <c r="AB30" i="17"/>
  <c r="AA30" i="17"/>
  <c r="X30" i="17"/>
  <c r="W30" i="17"/>
  <c r="T30" i="17"/>
  <c r="S30" i="17"/>
  <c r="P30" i="17"/>
  <c r="O30" i="17"/>
  <c r="AB15" i="17"/>
  <c r="AA15" i="17"/>
  <c r="X15" i="17"/>
  <c r="W15" i="17"/>
  <c r="T15" i="17"/>
  <c r="S15" i="17"/>
  <c r="P15" i="17"/>
  <c r="O15" i="17"/>
  <c r="AB6" i="17"/>
  <c r="AA6" i="17"/>
  <c r="X6" i="17"/>
  <c r="W6" i="17"/>
  <c r="T6" i="17"/>
  <c r="S6" i="17"/>
  <c r="P6" i="17"/>
  <c r="O6" i="17"/>
  <c r="AB4" i="17"/>
  <c r="AA4" i="17"/>
  <c r="X4" i="17"/>
  <c r="W4" i="17"/>
  <c r="T4" i="17"/>
  <c r="S4" i="17"/>
  <c r="P4" i="17"/>
  <c r="O4" i="17"/>
  <c r="AC120" i="16"/>
  <c r="AB120" i="16"/>
  <c r="AA120" i="16"/>
  <c r="Y120" i="16"/>
  <c r="X120" i="16"/>
  <c r="W120" i="16"/>
  <c r="W4" i="16" s="1"/>
  <c r="U120" i="16"/>
  <c r="T120" i="16"/>
  <c r="S120" i="16"/>
  <c r="Q120" i="16"/>
  <c r="P120" i="16"/>
  <c r="O120" i="16"/>
  <c r="AC87" i="16"/>
  <c r="Y87" i="16"/>
  <c r="U87" i="16"/>
  <c r="Q87" i="16"/>
  <c r="AC86" i="16"/>
  <c r="Y86" i="16"/>
  <c r="U86" i="16"/>
  <c r="Q86" i="16"/>
  <c r="AC85" i="16"/>
  <c r="Y85" i="16"/>
  <c r="U85" i="16"/>
  <c r="Q85" i="16"/>
  <c r="AC84" i="16"/>
  <c r="Y84" i="16"/>
  <c r="U84" i="16"/>
  <c r="Q84" i="16"/>
  <c r="AC83" i="16"/>
  <c r="Y83" i="16"/>
  <c r="U83" i="16"/>
  <c r="Q83" i="16"/>
  <c r="AC82" i="16"/>
  <c r="Y82" i="16"/>
  <c r="U82" i="16"/>
  <c r="Q82" i="16"/>
  <c r="AC81" i="16"/>
  <c r="Y81" i="16"/>
  <c r="U81" i="16"/>
  <c r="Q81" i="16"/>
  <c r="AC80" i="16"/>
  <c r="Y80" i="16"/>
  <c r="U80" i="16"/>
  <c r="Q80" i="16"/>
  <c r="AC79" i="16"/>
  <c r="Y79" i="16"/>
  <c r="U79" i="16"/>
  <c r="Q79" i="16"/>
  <c r="AC78" i="16"/>
  <c r="Y78" i="16"/>
  <c r="U78" i="16"/>
  <c r="Q78" i="16"/>
  <c r="AC77" i="16"/>
  <c r="Y77" i="16"/>
  <c r="U77" i="16"/>
  <c r="Q77" i="16"/>
  <c r="AC76" i="16"/>
  <c r="Y76" i="16"/>
  <c r="U76" i="16"/>
  <c r="Q76" i="16"/>
  <c r="AC75" i="16"/>
  <c r="Y75" i="16"/>
  <c r="U75" i="16"/>
  <c r="Q75" i="16"/>
  <c r="AC74" i="16"/>
  <c r="Y74" i="16"/>
  <c r="U74" i="16"/>
  <c r="Q74" i="16"/>
  <c r="AC73" i="16"/>
  <c r="Y73" i="16"/>
  <c r="U73" i="16"/>
  <c r="Q73" i="16"/>
  <c r="AC72" i="16"/>
  <c r="Y72" i="16"/>
  <c r="U72" i="16"/>
  <c r="Q72" i="16"/>
  <c r="AC71" i="16"/>
  <c r="Y71" i="16"/>
  <c r="U71" i="16"/>
  <c r="Q71" i="16"/>
  <c r="AC70" i="16"/>
  <c r="Y70" i="16"/>
  <c r="U70" i="16"/>
  <c r="Q70" i="16"/>
  <c r="AC69" i="16"/>
  <c r="Y69" i="16"/>
  <c r="U69" i="16"/>
  <c r="Q69" i="16"/>
  <c r="AC68" i="16"/>
  <c r="Y68" i="16"/>
  <c r="U68" i="16"/>
  <c r="Q68" i="16"/>
  <c r="AC67" i="16"/>
  <c r="Y67" i="16"/>
  <c r="U67" i="16"/>
  <c r="Q67" i="16"/>
  <c r="AC66" i="16"/>
  <c r="Y66" i="16"/>
  <c r="U66" i="16"/>
  <c r="Q66" i="16"/>
  <c r="AC65" i="16"/>
  <c r="Y65" i="16"/>
  <c r="U65" i="16"/>
  <c r="Q65" i="16"/>
  <c r="AC64" i="16"/>
  <c r="Y64" i="16"/>
  <c r="U64" i="16"/>
  <c r="Q64" i="16"/>
  <c r="AC63" i="16"/>
  <c r="Y63" i="16"/>
  <c r="U63" i="16"/>
  <c r="Q63" i="16"/>
  <c r="AC62" i="16"/>
  <c r="Y62" i="16"/>
  <c r="U62" i="16"/>
  <c r="Q62" i="16"/>
  <c r="AC61" i="16"/>
  <c r="Y61" i="16"/>
  <c r="U61" i="16"/>
  <c r="Q61" i="16"/>
  <c r="AC60" i="16"/>
  <c r="Y60" i="16"/>
  <c r="U60" i="16"/>
  <c r="Q60" i="16"/>
  <c r="AC59" i="16"/>
  <c r="Y59" i="16"/>
  <c r="U59" i="16"/>
  <c r="Q59" i="16"/>
  <c r="AC58" i="16"/>
  <c r="Y58" i="16"/>
  <c r="U58" i="16"/>
  <c r="Q58" i="16"/>
  <c r="AC57" i="16"/>
  <c r="Y57" i="16"/>
  <c r="U57" i="16"/>
  <c r="Q57" i="16"/>
  <c r="AC56" i="16"/>
  <c r="Y56" i="16"/>
  <c r="U56" i="16"/>
  <c r="Q56" i="16"/>
  <c r="AC55" i="16"/>
  <c r="Y55" i="16"/>
  <c r="U55" i="16"/>
  <c r="Q55" i="16"/>
  <c r="AC54" i="16"/>
  <c r="Y54" i="16"/>
  <c r="U54" i="16"/>
  <c r="Q54" i="16"/>
  <c r="AC53" i="16"/>
  <c r="Y53" i="16"/>
  <c r="U53" i="16"/>
  <c r="Q53" i="16"/>
  <c r="AC52" i="16"/>
  <c r="Y52" i="16"/>
  <c r="U52" i="16"/>
  <c r="Q52" i="16"/>
  <c r="AC51" i="16"/>
  <c r="Y51" i="16"/>
  <c r="U51" i="16"/>
  <c r="Q51" i="16"/>
  <c r="AC50" i="16"/>
  <c r="AB50" i="16"/>
  <c r="AA50" i="16"/>
  <c r="Y50" i="16"/>
  <c r="X50" i="16"/>
  <c r="W50" i="16"/>
  <c r="U50" i="16"/>
  <c r="T50" i="16"/>
  <c r="S50" i="16"/>
  <c r="Q50" i="16"/>
  <c r="P50" i="16"/>
  <c r="O50" i="16"/>
  <c r="AC30" i="16"/>
  <c r="AB30" i="16"/>
  <c r="AA30" i="16"/>
  <c r="Y30" i="16"/>
  <c r="X30" i="16"/>
  <c r="W30" i="16"/>
  <c r="U30" i="16"/>
  <c r="T30" i="16"/>
  <c r="S30" i="16"/>
  <c r="Q30" i="16"/>
  <c r="P30" i="16"/>
  <c r="O30" i="16"/>
  <c r="AC15" i="16"/>
  <c r="AB15" i="16"/>
  <c r="AA15" i="16"/>
  <c r="Y15" i="16"/>
  <c r="X15" i="16"/>
  <c r="W15" i="16"/>
  <c r="U15" i="16"/>
  <c r="T15" i="16"/>
  <c r="S15" i="16"/>
  <c r="Q15" i="16"/>
  <c r="P15" i="16"/>
  <c r="O15" i="16"/>
  <c r="AC14" i="16"/>
  <c r="Y14" i="16"/>
  <c r="U14" i="16"/>
  <c r="Q14" i="16"/>
  <c r="AC13" i="16"/>
  <c r="Y13" i="16"/>
  <c r="U13" i="16"/>
  <c r="Q13" i="16"/>
  <c r="AC12" i="16"/>
  <c r="Y12" i="16"/>
  <c r="U12" i="16"/>
  <c r="Q12" i="16"/>
  <c r="AC11" i="16"/>
  <c r="Y11" i="16"/>
  <c r="U11" i="16"/>
  <c r="Q11" i="16"/>
  <c r="AC10" i="16"/>
  <c r="Y10" i="16"/>
  <c r="U10" i="16"/>
  <c r="Q10" i="16"/>
  <c r="AC9" i="16"/>
  <c r="Y9" i="16"/>
  <c r="U9" i="16"/>
  <c r="Q9" i="16"/>
  <c r="AC8" i="16"/>
  <c r="Y8" i="16"/>
  <c r="U8" i="16"/>
  <c r="Q8" i="16"/>
  <c r="AC7" i="16"/>
  <c r="Y7" i="16"/>
  <c r="U7" i="16"/>
  <c r="Q7" i="16"/>
  <c r="AC6" i="16"/>
  <c r="AB6" i="16"/>
  <c r="AA6" i="16"/>
  <c r="Y6" i="16"/>
  <c r="X6" i="16"/>
  <c r="W6" i="16"/>
  <c r="U6" i="16"/>
  <c r="T6" i="16"/>
  <c r="S6" i="16"/>
  <c r="Q6" i="16"/>
  <c r="P6" i="16"/>
  <c r="O6" i="16"/>
  <c r="AC5" i="16"/>
  <c r="Y5" i="16"/>
  <c r="U5" i="16"/>
  <c r="Q5" i="16"/>
  <c r="AC4" i="16"/>
  <c r="AB132" i="16"/>
  <c r="Y4" i="16"/>
  <c r="X132" i="16"/>
  <c r="U4" i="16"/>
  <c r="Q4" i="16"/>
  <c r="P132" i="16"/>
  <c r="O4" i="16"/>
  <c r="K4" i="17" l="1"/>
  <c r="S4" i="16"/>
  <c r="K4" i="16"/>
  <c r="K126" i="11"/>
  <c r="D6" i="15" l="1"/>
  <c r="N126" i="11"/>
  <c r="W126" i="11" l="1"/>
  <c r="T126" i="11" l="1"/>
  <c r="Q126" i="11"/>
</calcChain>
</file>

<file path=xl/comments1.xml><?xml version="1.0" encoding="utf-8"?>
<comments xmlns="http://schemas.openxmlformats.org/spreadsheetml/2006/main">
  <authors>
    <author>Автор</author>
  </authors>
  <commentList>
    <comment ref="AA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чел. по болезни на август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A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чел. по болезни на август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V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чел. по болезни на август</t>
        </r>
      </text>
    </comment>
  </commentList>
</comments>
</file>

<file path=xl/sharedStrings.xml><?xml version="1.0" encoding="utf-8"?>
<sst xmlns="http://schemas.openxmlformats.org/spreadsheetml/2006/main" count="2643" uniqueCount="168">
  <si>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</si>
  <si>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</si>
  <si>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</si>
  <si>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</si>
  <si>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</si>
  <si>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</si>
  <si>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</si>
  <si>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</si>
  <si>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</si>
  <si>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</si>
  <si>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</si>
  <si>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</si>
  <si>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</si>
  <si>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</si>
  <si>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</si>
  <si>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</si>
  <si>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</si>
  <si>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</si>
  <si>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</si>
  <si>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</si>
  <si>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</si>
  <si>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</si>
  <si>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</si>
  <si>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</si>
  <si>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</si>
  <si>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Свердловский</t>
  </si>
  <si>
    <t>МАОУ Гимназия № 5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</si>
  <si>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</si>
  <si>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</si>
  <si>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</si>
  <si>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</si>
  <si>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</si>
  <si>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</si>
  <si>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</si>
  <si>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</si>
  <si>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</si>
  <si>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</si>
  <si>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</si>
  <si>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</si>
  <si>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</si>
  <si>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</si>
  <si>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</si>
  <si>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</si>
  <si>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</si>
  <si>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</si>
  <si>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</si>
  <si>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</si>
  <si>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</si>
  <si>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</si>
  <si>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</si>
  <si>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</si>
  <si>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</si>
  <si>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</si>
  <si>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</si>
  <si>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</si>
  <si>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</si>
  <si>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</si>
  <si>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</si>
  <si>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</si>
  <si>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</si>
  <si>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</si>
  <si>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</si>
  <si>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</si>
  <si>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</si>
  <si>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</si>
  <si>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</si>
  <si>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</si>
  <si>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</si>
  <si>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</si>
  <si>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</si>
  <si>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</si>
  <si>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</si>
  <si>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</si>
  <si>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</si>
  <si>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</si>
  <si>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</si>
  <si>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</si>
  <si>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</si>
  <si>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</si>
  <si>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</si>
  <si>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</si>
  <si>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</si>
  <si>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</si>
  <si>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</si>
  <si>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</si>
  <si>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</si>
  <si>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</si>
  <si>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</si>
  <si>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</si>
  <si>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</si>
  <si>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</si>
  <si>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Гимназия № 13 "Академ"</t>
  </si>
  <si>
    <t>МБОУ СШ № 92</t>
  </si>
  <si>
    <t>МАОУ Гимназия № 14</t>
  </si>
  <si>
    <t>МБОУ СШ № 45</t>
  </si>
  <si>
    <t>МБОУ Лицей № 2</t>
  </si>
  <si>
    <t>МАОУ Гимназия № 2</t>
  </si>
  <si>
    <t>МБОУ СШ № 27</t>
  </si>
  <si>
    <t>МАОУ Лицей № 9 "Лидер"</t>
  </si>
  <si>
    <t>Наименование ОУ (кратко)</t>
  </si>
  <si>
    <t>РУССКИЙ ЯЗЫК, 9 кл.</t>
  </si>
  <si>
    <t>Сумма мест</t>
  </si>
  <si>
    <t>МБОУ ОШ № 25</t>
  </si>
  <si>
    <t>МБОУ СШ № 8 "Созидание"</t>
  </si>
  <si>
    <t>МАОУ Лицей № 1</t>
  </si>
  <si>
    <t xml:space="preserve">МАОУ "КУГ № 1 - Универс" </t>
  </si>
  <si>
    <t>МАОУ СШ № 152</t>
  </si>
  <si>
    <t>МБОУ Гимназия  № 16</t>
  </si>
  <si>
    <t>Среднее значение по городу принято:</t>
  </si>
  <si>
    <t>Расчётное среднее значение:</t>
  </si>
  <si>
    <t>Код ОУ по КИАСУО</t>
  </si>
  <si>
    <t>чел.</t>
  </si>
  <si>
    <t>Чел.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</si>
  <si>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</si>
  <si>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</si>
  <si>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</si>
  <si>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</si>
  <si>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</si>
  <si>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ср. балл ОУ</t>
  </si>
  <si>
    <t>ср. балл по городу</t>
  </si>
  <si>
    <t>Среднее значение по городу принято</t>
  </si>
  <si>
    <t xml:space="preserve">МБОУ СШ № 72 </t>
  </si>
  <si>
    <t>МБОУ СШ № 62</t>
  </si>
  <si>
    <t>МБОУ СШ № 97</t>
  </si>
  <si>
    <t>средний балл принят</t>
  </si>
  <si>
    <t xml:space="preserve">Расчётное среднее значение </t>
  </si>
  <si>
    <t>ЦЕНТРАЛЬНЫЙ РАЙОН</t>
  </si>
  <si>
    <t>СОВЕТСКИЙ РАЙОН</t>
  </si>
  <si>
    <t>СВЕРДЛОВСКИЙ РАЙОН</t>
  </si>
  <si>
    <t>ОКТЯБРЬСКИЙ РАЙОН</t>
  </si>
  <si>
    <t>ЛЕНИНСКИЙ РАЙОН</t>
  </si>
  <si>
    <t>КИРОВСКИЙ РАЙОН</t>
  </si>
  <si>
    <t>ЖЕЛЕЗНОДОРОЖНЫЙ РАЙОН</t>
  </si>
  <si>
    <t>по городу Красноярску</t>
  </si>
  <si>
    <t>МБОУ СШ № 86</t>
  </si>
  <si>
    <t>МБОУ Гимназия № 12 "М и Т"</t>
  </si>
  <si>
    <t xml:space="preserve">МБОУ СШ № 10 </t>
  </si>
  <si>
    <t xml:space="preserve">МБОУ СШ № 14 </t>
  </si>
  <si>
    <t xml:space="preserve">МАОУ Гимназия № 11 </t>
  </si>
  <si>
    <t>МАОУ Гимназия № 3</t>
  </si>
  <si>
    <t xml:space="preserve">МБОУ Школа-интернат № 1 </t>
  </si>
  <si>
    <t>МБОУ СШ № 34</t>
  </si>
  <si>
    <t>МБОУ СШ № 42</t>
  </si>
  <si>
    <t>МБОУ СШ № 76</t>
  </si>
  <si>
    <t>МБОУ СШ № 78</t>
  </si>
  <si>
    <t>МБОУ СШ № 93</t>
  </si>
  <si>
    <t>МАОУ СШ № 143</t>
  </si>
  <si>
    <t>МАОУ СШ № 145</t>
  </si>
  <si>
    <t>МАОУ СШ № 149</t>
  </si>
  <si>
    <t>МАОУ СШ № 150</t>
  </si>
  <si>
    <t xml:space="preserve">средний балл </t>
  </si>
  <si>
    <t>МАОУ СШ "Комплекс Покровский"</t>
  </si>
  <si>
    <t>МАОУ СШ № 154</t>
  </si>
  <si>
    <t>Наименование ОУ (кратно)</t>
  </si>
  <si>
    <t>сумма мест</t>
  </si>
  <si>
    <t>ср. балл по ОУ</t>
  </si>
  <si>
    <t xml:space="preserve"> ср. балл по городу</t>
  </si>
  <si>
    <t>место</t>
  </si>
  <si>
    <t>МАОУ СШ № 153</t>
  </si>
  <si>
    <t>Расчётное среднее значение среднего балла по ОУ</t>
  </si>
  <si>
    <t>Среднее значение среднего балла принято ГУО</t>
  </si>
  <si>
    <t>ср.балл ОУ</t>
  </si>
  <si>
    <t>ср.балл по городу</t>
  </si>
  <si>
    <t>МАОУ СШ № 156</t>
  </si>
  <si>
    <t>МАОУ СШ № 155</t>
  </si>
  <si>
    <t>МАОУ СШ № 157</t>
  </si>
  <si>
    <t>отметки по 5 -балльной шкале</t>
  </si>
  <si>
    <t>МБОУ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</si>
</sst>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993300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DEBF7"/>
        <bgColor rgb="FF000000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44" fontId="17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5" fillId="0" borderId="0"/>
    <xf numFmtId="164" fontId="21" fillId="0" borderId="0" applyBorder="0" applyProtection="0"/>
    <xf numFmtId="0" fontId="21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21" fillId="0" borderId="0"/>
    <xf numFmtId="0" fontId="1" fillId="0" borderId="0"/>
    <xf numFmtId="0" fontId="1" fillId="0" borderId="0"/>
  </cellStyleXfs>
  <cellXfs count="1463">
    <xf numFmtId="0" fontId="0" fillId="0" borderId="0" xfId="0"/>
    <xf numFmtId="0" fontId="12" fillId="0" borderId="0" xfId="5"/>
    <xf numFmtId="0" fontId="12" fillId="0" borderId="0" xfId="5" applyBorder="1"/>
    <xf numFmtId="0" fontId="20" fillId="0" borderId="0" xfId="5" applyFont="1" applyAlignment="1">
      <alignment horizontal="center" vertical="center"/>
    </xf>
    <xf numFmtId="0" fontId="20" fillId="0" borderId="0" xfId="5" applyFont="1" applyFill="1" applyAlignment="1">
      <alignment horizontal="center" vertical="center"/>
    </xf>
    <xf numFmtId="0" fontId="12" fillId="0" borderId="0" xfId="5" applyAlignment="1">
      <alignment horizontal="center" vertical="center"/>
    </xf>
    <xf numFmtId="0" fontId="12" fillId="0" borderId="0" xfId="5" applyFill="1"/>
    <xf numFmtId="0" fontId="16" fillId="0" borderId="0" xfId="5" applyFont="1" applyBorder="1" applyAlignment="1"/>
    <xf numFmtId="0" fontId="16" fillId="0" borderId="0" xfId="5" applyFont="1" applyFill="1" applyBorder="1" applyAlignment="1"/>
    <xf numFmtId="49" fontId="20" fillId="0" borderId="0" xfId="5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0" fillId="0" borderId="0" xfId="5" applyFont="1" applyFill="1"/>
    <xf numFmtId="0" fontId="10" fillId="0" borderId="0" xfId="5" applyFont="1"/>
    <xf numFmtId="0" fontId="10" fillId="0" borderId="0" xfId="5" applyFont="1" applyFill="1" applyBorder="1"/>
    <xf numFmtId="0" fontId="10" fillId="0" borderId="0" xfId="5" applyFont="1" applyBorder="1" applyAlignment="1"/>
    <xf numFmtId="0" fontId="10" fillId="0" borderId="0" xfId="5" applyFont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27" fillId="0" borderId="0" xfId="5" applyFont="1" applyBorder="1" applyAlignment="1">
      <alignment horizontal="left" vertical="top"/>
    </xf>
    <xf numFmtId="0" fontId="26" fillId="0" borderId="0" xfId="5" applyFont="1" applyBorder="1" applyAlignment="1">
      <alignment horizontal="left" vertical="top"/>
    </xf>
    <xf numFmtId="0" fontId="14" fillId="0" borderId="0" xfId="5" applyFont="1" applyBorder="1" applyAlignment="1"/>
    <xf numFmtId="0" fontId="14" fillId="0" borderId="0" xfId="5" applyFont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9" fillId="0" borderId="2" xfId="5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0" borderId="2" xfId="5" applyFont="1" applyFill="1" applyBorder="1" applyAlignment="1" applyProtection="1">
      <alignment horizontal="left"/>
      <protection locked="0"/>
    </xf>
    <xf numFmtId="0" fontId="9" fillId="0" borderId="4" xfId="5" applyFont="1" applyFill="1" applyBorder="1" applyAlignment="1" applyProtection="1">
      <alignment horizontal="left"/>
      <protection locked="0"/>
    </xf>
    <xf numFmtId="0" fontId="9" fillId="2" borderId="15" xfId="5" applyFont="1" applyFill="1" applyBorder="1" applyAlignment="1">
      <alignment horizontal="center"/>
    </xf>
    <xf numFmtId="2" fontId="9" fillId="2" borderId="2" xfId="5" applyNumberFormat="1" applyFont="1" applyFill="1" applyBorder="1" applyAlignment="1">
      <alignment horizontal="center"/>
    </xf>
    <xf numFmtId="0" fontId="24" fillId="0" borderId="2" xfId="1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9" fillId="0" borderId="2" xfId="5" applyFont="1" applyBorder="1" applyAlignment="1">
      <alignment horizontal="left"/>
    </xf>
    <xf numFmtId="0" fontId="22" fillId="0" borderId="2" xfId="5" applyFont="1" applyBorder="1" applyAlignment="1">
      <alignment horizontal="left"/>
    </xf>
    <xf numFmtId="0" fontId="9" fillId="5" borderId="11" xfId="1" applyFont="1" applyFill="1" applyBorder="1" applyAlignment="1">
      <alignment horizontal="left" wrapText="1"/>
    </xf>
    <xf numFmtId="0" fontId="24" fillId="0" borderId="2" xfId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22" fillId="0" borderId="2" xfId="0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2" fontId="9" fillId="2" borderId="5" xfId="5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right"/>
    </xf>
    <xf numFmtId="0" fontId="9" fillId="0" borderId="3" xfId="5" applyFont="1" applyFill="1" applyBorder="1" applyAlignment="1" applyProtection="1">
      <alignment horizontal="left"/>
      <protection locked="0"/>
    </xf>
    <xf numFmtId="0" fontId="22" fillId="0" borderId="10" xfId="0" applyFont="1" applyBorder="1" applyAlignment="1">
      <alignment horizontal="right"/>
    </xf>
    <xf numFmtId="0" fontId="22" fillId="0" borderId="34" xfId="0" applyFont="1" applyBorder="1" applyAlignment="1">
      <alignment horizontal="right"/>
    </xf>
    <xf numFmtId="0" fontId="9" fillId="0" borderId="1" xfId="5" applyFont="1" applyFill="1" applyBorder="1" applyAlignment="1" applyProtection="1">
      <alignment horizontal="left"/>
      <protection locked="0"/>
    </xf>
    <xf numFmtId="0" fontId="22" fillId="0" borderId="35" xfId="0" applyFont="1" applyBorder="1" applyAlignment="1">
      <alignment horizontal="right"/>
    </xf>
    <xf numFmtId="0" fontId="9" fillId="0" borderId="5" xfId="5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4" fillId="0" borderId="2" xfId="5" applyFont="1" applyFill="1" applyBorder="1"/>
    <xf numFmtId="0" fontId="33" fillId="6" borderId="0" xfId="0" applyFont="1" applyFill="1"/>
    <xf numFmtId="0" fontId="33" fillId="0" borderId="0" xfId="0" applyFont="1"/>
    <xf numFmtId="0" fontId="33" fillId="7" borderId="0" xfId="0" applyFont="1" applyFill="1"/>
    <xf numFmtId="0" fontId="26" fillId="0" borderId="0" xfId="0" applyFont="1" applyFill="1" applyBorder="1" applyAlignment="1">
      <alignment horizontal="right" vertical="center"/>
    </xf>
    <xf numFmtId="0" fontId="28" fillId="0" borderId="0" xfId="5" applyFont="1" applyBorder="1" applyAlignment="1">
      <alignment horizontal="right" vertical="top"/>
    </xf>
    <xf numFmtId="0" fontId="9" fillId="0" borderId="2" xfId="0" applyFont="1" applyBorder="1" applyAlignment="1">
      <alignment wrapText="1"/>
    </xf>
    <xf numFmtId="2" fontId="22" fillId="2" borderId="2" xfId="5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2" fontId="22" fillId="2" borderId="3" xfId="5" applyNumberFormat="1" applyFont="1" applyFill="1" applyBorder="1" applyAlignment="1">
      <alignment horizontal="center"/>
    </xf>
    <xf numFmtId="2" fontId="9" fillId="2" borderId="3" xfId="5" applyNumberFormat="1" applyFont="1" applyFill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2" fontId="22" fillId="2" borderId="1" xfId="5" applyNumberFormat="1" applyFont="1" applyFill="1" applyBorder="1" applyAlignment="1">
      <alignment horizontal="center"/>
    </xf>
    <xf numFmtId="2" fontId="9" fillId="2" borderId="1" xfId="5" applyNumberFormat="1" applyFont="1" applyFill="1" applyBorder="1" applyAlignment="1">
      <alignment horizontal="center"/>
    </xf>
    <xf numFmtId="0" fontId="22" fillId="2" borderId="19" xfId="5" applyFont="1" applyFill="1" applyBorder="1" applyAlignment="1">
      <alignment horizontal="center" wrapText="1"/>
    </xf>
    <xf numFmtId="0" fontId="22" fillId="2" borderId="15" xfId="5" applyFont="1" applyFill="1" applyBorder="1" applyAlignment="1">
      <alignment horizontal="center" wrapText="1"/>
    </xf>
    <xf numFmtId="0" fontId="22" fillId="2" borderId="41" xfId="5" applyFont="1" applyFill="1" applyBorder="1" applyAlignment="1">
      <alignment horizontal="center" wrapText="1"/>
    </xf>
    <xf numFmtId="0" fontId="9" fillId="2" borderId="6" xfId="5" applyFont="1" applyFill="1" applyBorder="1" applyAlignment="1">
      <alignment horizontal="center" wrapText="1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2" borderId="7" xfId="5" applyFont="1" applyFill="1" applyBorder="1" applyAlignment="1">
      <alignment horizontal="center" wrapText="1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2" borderId="8" xfId="5" applyFont="1" applyFill="1" applyBorder="1" applyAlignment="1">
      <alignment horizontal="center" wrapText="1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18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22" fillId="2" borderId="11" xfId="5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9" fillId="2" borderId="23" xfId="5" applyNumberFormat="1" applyFont="1" applyFill="1" applyBorder="1" applyAlignment="1">
      <alignment horizontal="center"/>
    </xf>
    <xf numFmtId="0" fontId="9" fillId="2" borderId="7" xfId="5" applyFont="1" applyFill="1" applyBorder="1" applyAlignment="1">
      <alignment horizontal="center"/>
    </xf>
    <xf numFmtId="0" fontId="9" fillId="2" borderId="24" xfId="5" applyNumberFormat="1" applyFont="1" applyFill="1" applyBorder="1" applyAlignment="1">
      <alignment horizontal="center"/>
    </xf>
    <xf numFmtId="0" fontId="23" fillId="2" borderId="7" xfId="5" applyFont="1" applyFill="1" applyBorder="1" applyAlignment="1">
      <alignment horizontal="center"/>
    </xf>
    <xf numFmtId="0" fontId="9" fillId="2" borderId="7" xfId="5" applyNumberFormat="1" applyFont="1" applyFill="1" applyBorder="1" applyAlignment="1">
      <alignment horizontal="center"/>
    </xf>
    <xf numFmtId="0" fontId="24" fillId="2" borderId="7" xfId="1" applyFont="1" applyFill="1" applyBorder="1" applyAlignment="1">
      <alignment horizontal="center"/>
    </xf>
    <xf numFmtId="0" fontId="22" fillId="2" borderId="7" xfId="5" applyNumberFormat="1" applyFont="1" applyFill="1" applyBorder="1" applyAlignment="1">
      <alignment horizontal="center"/>
    </xf>
    <xf numFmtId="0" fontId="23" fillId="2" borderId="7" xfId="5" applyNumberFormat="1" applyFont="1" applyFill="1" applyBorder="1" applyAlignment="1">
      <alignment horizontal="center"/>
    </xf>
    <xf numFmtId="0" fontId="9" fillId="2" borderId="25" xfId="5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2" borderId="9" xfId="5" applyFont="1" applyFill="1" applyBorder="1" applyAlignment="1">
      <alignment horizontal="center" wrapText="1"/>
    </xf>
    <xf numFmtId="0" fontId="9" fillId="0" borderId="36" xfId="0" applyFont="1" applyFill="1" applyBorder="1" applyAlignment="1" applyProtection="1">
      <alignment horizontal="center"/>
      <protection locked="0"/>
    </xf>
    <xf numFmtId="2" fontId="22" fillId="2" borderId="4" xfId="5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2" borderId="9" xfId="5" applyFont="1" applyFill="1" applyBorder="1" applyAlignment="1">
      <alignment horizontal="center"/>
    </xf>
    <xf numFmtId="2" fontId="9" fillId="2" borderId="4" xfId="5" applyNumberFormat="1" applyFont="1" applyFill="1" applyBorder="1" applyAlignment="1">
      <alignment horizontal="center"/>
    </xf>
    <xf numFmtId="0" fontId="9" fillId="2" borderId="36" xfId="5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2" borderId="10" xfId="5" applyFont="1" applyFill="1" applyBorder="1" applyAlignment="1">
      <alignment horizontal="center" wrapText="1"/>
    </xf>
    <xf numFmtId="0" fontId="9" fillId="0" borderId="37" xfId="0" applyFont="1" applyFill="1" applyBorder="1" applyAlignment="1" applyProtection="1">
      <alignment horizontal="center"/>
      <protection locked="0"/>
    </xf>
    <xf numFmtId="0" fontId="22" fillId="2" borderId="20" xfId="5" applyFont="1" applyFill="1" applyBorder="1" applyAlignment="1">
      <alignment horizontal="center" wrapText="1"/>
    </xf>
    <xf numFmtId="2" fontId="22" fillId="2" borderId="5" xfId="5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9" fillId="2" borderId="10" xfId="5" applyFont="1" applyFill="1" applyBorder="1" applyAlignment="1">
      <alignment horizontal="center"/>
    </xf>
    <xf numFmtId="0" fontId="9" fillId="2" borderId="37" xfId="5" applyNumberFormat="1" applyFont="1" applyFill="1" applyBorder="1" applyAlignment="1">
      <alignment horizontal="center"/>
    </xf>
    <xf numFmtId="0" fontId="9" fillId="2" borderId="6" xfId="5" applyFont="1" applyFill="1" applyBorder="1" applyAlignment="1">
      <alignment horizontal="center"/>
    </xf>
    <xf numFmtId="0" fontId="22" fillId="2" borderId="43" xfId="5" applyFont="1" applyFill="1" applyBorder="1" applyAlignment="1">
      <alignment horizontal="center" wrapText="1"/>
    </xf>
    <xf numFmtId="0" fontId="23" fillId="2" borderId="10" xfId="5" applyFont="1" applyFill="1" applyBorder="1" applyAlignment="1">
      <alignment horizontal="center"/>
    </xf>
    <xf numFmtId="0" fontId="23" fillId="2" borderId="6" xfId="5" applyFont="1" applyFill="1" applyBorder="1" applyAlignment="1">
      <alignment horizontal="center"/>
    </xf>
    <xf numFmtId="0" fontId="9" fillId="2" borderId="8" xfId="5" applyFont="1" applyFill="1" applyBorder="1" applyAlignment="1">
      <alignment horizontal="center"/>
    </xf>
    <xf numFmtId="0" fontId="23" fillId="2" borderId="8" xfId="5" applyFont="1" applyFill="1" applyBorder="1" applyAlignment="1">
      <alignment horizontal="center"/>
    </xf>
    <xf numFmtId="0" fontId="23" fillId="2" borderId="9" xfId="5" applyFont="1" applyFill="1" applyBorder="1" applyAlignment="1">
      <alignment horizontal="center"/>
    </xf>
    <xf numFmtId="2" fontId="24" fillId="2" borderId="2" xfId="5" applyNumberFormat="1" applyFont="1" applyFill="1" applyBorder="1" applyAlignment="1">
      <alignment horizontal="center"/>
    </xf>
    <xf numFmtId="2" fontId="24" fillId="3" borderId="2" xfId="1" applyNumberFormat="1" applyFont="1" applyFill="1" applyBorder="1" applyAlignment="1">
      <alignment horizontal="center"/>
    </xf>
    <xf numFmtId="2" fontId="24" fillId="2" borderId="5" xfId="5" applyNumberFormat="1" applyFont="1" applyFill="1" applyBorder="1" applyAlignment="1">
      <alignment horizontal="center"/>
    </xf>
    <xf numFmtId="2" fontId="8" fillId="2" borderId="2" xfId="9" applyNumberFormat="1" applyFont="1" applyFill="1" applyBorder="1" applyAlignment="1">
      <alignment horizontal="center"/>
    </xf>
    <xf numFmtId="0" fontId="8" fillId="2" borderId="7" xfId="9" applyFont="1" applyFill="1" applyBorder="1" applyAlignment="1">
      <alignment horizontal="center"/>
    </xf>
    <xf numFmtId="2" fontId="8" fillId="2" borderId="24" xfId="9" applyNumberFormat="1" applyFont="1" applyFill="1" applyBorder="1" applyAlignment="1">
      <alignment horizontal="center"/>
    </xf>
    <xf numFmtId="0" fontId="8" fillId="2" borderId="7" xfId="9" applyFont="1" applyFill="1" applyBorder="1" applyAlignment="1">
      <alignment horizontal="center" wrapText="1"/>
    </xf>
    <xf numFmtId="0" fontId="22" fillId="0" borderId="7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8" fillId="2" borderId="8" xfId="9" applyFont="1" applyFill="1" applyBorder="1" applyAlignment="1">
      <alignment horizontal="center"/>
    </xf>
    <xf numFmtId="2" fontId="8" fillId="2" borderId="1" xfId="9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right"/>
    </xf>
    <xf numFmtId="0" fontId="9" fillId="0" borderId="1" xfId="5" applyFont="1" applyFill="1" applyBorder="1" applyAlignment="1" applyProtection="1">
      <alignment horizontal="center"/>
      <protection locked="0"/>
    </xf>
    <xf numFmtId="0" fontId="30" fillId="0" borderId="0" xfId="5" applyFont="1" applyBorder="1" applyAlignment="1">
      <alignment horizontal="center"/>
    </xf>
    <xf numFmtId="0" fontId="30" fillId="0" borderId="0" xfId="5" applyFont="1" applyBorder="1" applyAlignment="1"/>
    <xf numFmtId="0" fontId="14" fillId="0" borderId="27" xfId="0" applyFont="1" applyBorder="1" applyAlignment="1">
      <alignment horizontal="center" vertical="center"/>
    </xf>
    <xf numFmtId="0" fontId="0" fillId="0" borderId="0" xfId="0"/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33" fillId="11" borderId="0" xfId="0" applyFont="1" applyFill="1"/>
    <xf numFmtId="0" fontId="33" fillId="12" borderId="0" xfId="0" applyFont="1" applyFill="1"/>
    <xf numFmtId="0" fontId="9" fillId="0" borderId="4" xfId="5" applyFont="1" applyFill="1" applyBorder="1" applyAlignment="1" applyProtection="1">
      <alignment horizontal="center"/>
      <protection locked="0"/>
    </xf>
    <xf numFmtId="0" fontId="9" fillId="0" borderId="28" xfId="5" applyFont="1" applyFill="1" applyBorder="1" applyAlignment="1" applyProtection="1">
      <alignment horizontal="left"/>
      <protection locked="0"/>
    </xf>
    <xf numFmtId="0" fontId="22" fillId="0" borderId="30" xfId="0" applyFont="1" applyBorder="1" applyAlignment="1">
      <alignment horizontal="right"/>
    </xf>
    <xf numFmtId="0" fontId="14" fillId="0" borderId="45" xfId="0" applyFont="1" applyBorder="1" applyAlignment="1">
      <alignment horizontal="left" vertical="center" wrapText="1"/>
    </xf>
    <xf numFmtId="2" fontId="29" fillId="8" borderId="46" xfId="0" applyNumberFormat="1" applyFont="1" applyFill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9" fillId="2" borderId="3" xfId="5" applyFont="1" applyFill="1" applyBorder="1" applyAlignment="1">
      <alignment horizontal="right" wrapText="1"/>
    </xf>
    <xf numFmtId="0" fontId="9" fillId="2" borderId="2" xfId="5" applyFont="1" applyFill="1" applyBorder="1" applyAlignment="1">
      <alignment horizontal="right" wrapText="1"/>
    </xf>
    <xf numFmtId="2" fontId="22" fillId="8" borderId="37" xfId="0" applyNumberFormat="1" applyFont="1" applyFill="1" applyBorder="1" applyAlignment="1">
      <alignment horizontal="right" vertical="center"/>
    </xf>
    <xf numFmtId="2" fontId="22" fillId="8" borderId="37" xfId="0" applyNumberFormat="1" applyFont="1" applyFill="1" applyBorder="1" applyAlignment="1">
      <alignment horizontal="right"/>
    </xf>
    <xf numFmtId="0" fontId="9" fillId="2" borderId="1" xfId="5" applyFont="1" applyFill="1" applyBorder="1" applyAlignment="1">
      <alignment horizontal="right" wrapText="1"/>
    </xf>
    <xf numFmtId="2" fontId="22" fillId="8" borderId="39" xfId="0" applyNumberFormat="1" applyFont="1" applyFill="1" applyBorder="1" applyAlignment="1">
      <alignment horizontal="right"/>
    </xf>
    <xf numFmtId="2" fontId="9" fillId="2" borderId="24" xfId="5" applyNumberFormat="1" applyFont="1" applyFill="1" applyBorder="1" applyAlignment="1">
      <alignment horizontal="right" vertical="center"/>
    </xf>
    <xf numFmtId="0" fontId="9" fillId="0" borderId="2" xfId="5" applyFont="1" applyBorder="1" applyAlignment="1">
      <alignment horizontal="right"/>
    </xf>
    <xf numFmtId="0" fontId="9" fillId="2" borderId="5" xfId="5" applyFont="1" applyFill="1" applyBorder="1" applyAlignment="1">
      <alignment horizontal="right" wrapText="1"/>
    </xf>
    <xf numFmtId="0" fontId="9" fillId="2" borderId="4" xfId="5" applyFont="1" applyFill="1" applyBorder="1" applyAlignment="1">
      <alignment horizontal="right" wrapText="1"/>
    </xf>
    <xf numFmtId="2" fontId="22" fillId="8" borderId="38" xfId="0" applyNumberFormat="1" applyFont="1" applyFill="1" applyBorder="1" applyAlignment="1">
      <alignment horizontal="right"/>
    </xf>
    <xf numFmtId="2" fontId="22" fillId="8" borderId="23" xfId="0" applyNumberFormat="1" applyFont="1" applyFill="1" applyBorder="1" applyAlignment="1">
      <alignment horizontal="right"/>
    </xf>
    <xf numFmtId="0" fontId="24" fillId="0" borderId="2" xfId="1" applyFont="1" applyFill="1" applyBorder="1" applyAlignment="1">
      <alignment horizontal="right"/>
    </xf>
    <xf numFmtId="2" fontId="22" fillId="9" borderId="37" xfId="0" applyNumberFormat="1" applyFont="1" applyFill="1" applyBorder="1" applyAlignment="1">
      <alignment horizontal="right"/>
    </xf>
    <xf numFmtId="2" fontId="22" fillId="8" borderId="24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2" fontId="32" fillId="0" borderId="5" xfId="5" applyNumberFormat="1" applyFont="1" applyFill="1" applyBorder="1"/>
    <xf numFmtId="2" fontId="22" fillId="8" borderId="38" xfId="0" applyNumberFormat="1" applyFont="1" applyFill="1" applyBorder="1" applyAlignment="1">
      <alignment horizontal="right" vertical="center"/>
    </xf>
    <xf numFmtId="2" fontId="22" fillId="8" borderId="24" xfId="0" applyNumberFormat="1" applyFont="1" applyFill="1" applyBorder="1" applyAlignment="1">
      <alignment horizontal="right" vertical="center"/>
    </xf>
    <xf numFmtId="2" fontId="9" fillId="2" borderId="37" xfId="5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wrapText="1"/>
    </xf>
    <xf numFmtId="0" fontId="22" fillId="0" borderId="2" xfId="5" applyFont="1" applyFill="1" applyBorder="1" applyAlignment="1">
      <alignment wrapText="1"/>
    </xf>
    <xf numFmtId="0" fontId="22" fillId="0" borderId="4" xfId="5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22" fillId="0" borderId="5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 wrapText="1"/>
    </xf>
    <xf numFmtId="0" fontId="29" fillId="0" borderId="33" xfId="0" applyFont="1" applyBorder="1" applyAlignment="1">
      <alignment horizontal="center" wrapText="1"/>
    </xf>
    <xf numFmtId="0" fontId="31" fillId="0" borderId="0" xfId="0" applyFont="1" applyBorder="1" applyAlignment="1">
      <alignment horizontal="right" vertical="top"/>
    </xf>
    <xf numFmtId="0" fontId="34" fillId="0" borderId="32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/>
    </xf>
    <xf numFmtId="0" fontId="22" fillId="0" borderId="6" xfId="0" applyFont="1" applyBorder="1" applyAlignment="1">
      <alignment horizontal="right" vertical="center"/>
    </xf>
    <xf numFmtId="0" fontId="22" fillId="0" borderId="2" xfId="0" applyFont="1" applyBorder="1" applyAlignment="1" applyProtection="1">
      <alignment horizontal="left"/>
      <protection locked="0"/>
    </xf>
    <xf numFmtId="0" fontId="23" fillId="0" borderId="2" xfId="5" applyFont="1" applyFill="1" applyBorder="1" applyAlignment="1">
      <alignment wrapText="1"/>
    </xf>
    <xf numFmtId="0" fontId="9" fillId="0" borderId="5" xfId="5" applyFont="1" applyBorder="1" applyAlignment="1">
      <alignment horizontal="left"/>
    </xf>
    <xf numFmtId="0" fontId="9" fillId="2" borderId="5" xfId="0" applyFont="1" applyFill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22" fillId="10" borderId="2" xfId="0" applyFont="1" applyFill="1" applyBorder="1" applyAlignment="1">
      <alignment horizontal="left" wrapText="1"/>
    </xf>
    <xf numFmtId="0" fontId="22" fillId="10" borderId="2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0" fontId="22" fillId="0" borderId="41" xfId="0" applyFont="1" applyBorder="1" applyAlignment="1">
      <alignment horizontal="right"/>
    </xf>
    <xf numFmtId="2" fontId="22" fillId="8" borderId="2" xfId="0" applyNumberFormat="1" applyFont="1" applyFill="1" applyBorder="1" applyAlignment="1">
      <alignment horizontal="center"/>
    </xf>
    <xf numFmtId="2" fontId="22" fillId="8" borderId="2" xfId="0" applyNumberFormat="1" applyFont="1" applyFill="1" applyBorder="1" applyAlignment="1">
      <alignment horizontal="center" vertical="center"/>
    </xf>
    <xf numFmtId="2" fontId="9" fillId="2" borderId="2" xfId="5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2" fontId="22" fillId="8" borderId="5" xfId="0" applyNumberFormat="1" applyFont="1" applyFill="1" applyBorder="1" applyAlignment="1">
      <alignment horizontal="center"/>
    </xf>
    <xf numFmtId="2" fontId="22" fillId="8" borderId="3" xfId="0" applyNumberFormat="1" applyFont="1" applyFill="1" applyBorder="1" applyAlignment="1">
      <alignment horizontal="center"/>
    </xf>
    <xf numFmtId="0" fontId="9" fillId="0" borderId="27" xfId="5" applyFont="1" applyFill="1" applyBorder="1" applyAlignment="1" applyProtection="1">
      <alignment horizontal="left"/>
      <protection locked="0"/>
    </xf>
    <xf numFmtId="2" fontId="9" fillId="2" borderId="5" xfId="5" applyNumberFormat="1" applyFont="1" applyFill="1" applyBorder="1" applyAlignment="1">
      <alignment horizontal="center" vertical="center"/>
    </xf>
    <xf numFmtId="2" fontId="22" fillId="8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2" fontId="9" fillId="2" borderId="3" xfId="5" applyNumberFormat="1" applyFont="1" applyFill="1" applyBorder="1" applyAlignment="1">
      <alignment horizontal="center" vertical="center"/>
    </xf>
    <xf numFmtId="0" fontId="22" fillId="0" borderId="3" xfId="5" applyFont="1" applyFill="1" applyBorder="1" applyAlignment="1">
      <alignment wrapText="1"/>
    </xf>
    <xf numFmtId="0" fontId="26" fillId="0" borderId="8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/>
    </xf>
    <xf numFmtId="0" fontId="22" fillId="0" borderId="43" xfId="0" applyFont="1" applyBorder="1" applyAlignment="1">
      <alignment horizontal="right"/>
    </xf>
    <xf numFmtId="0" fontId="9" fillId="2" borderId="8" xfId="5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2" borderId="15" xfId="5" applyFont="1" applyFill="1" applyBorder="1" applyAlignment="1">
      <alignment horizontal="center"/>
    </xf>
    <xf numFmtId="2" fontId="22" fillId="8" borderId="61" xfId="0" applyNumberFormat="1" applyFont="1" applyFill="1" applyBorder="1" applyAlignment="1">
      <alignment horizontal="center"/>
    </xf>
    <xf numFmtId="2" fontId="22" fillId="8" borderId="5" xfId="0" applyNumberFormat="1" applyFont="1" applyFill="1" applyBorder="1" applyAlignment="1">
      <alignment horizontal="center" vertical="center"/>
    </xf>
    <xf numFmtId="2" fontId="28" fillId="0" borderId="0" xfId="5" applyNumberFormat="1" applyFont="1" applyBorder="1" applyAlignment="1">
      <alignment horizontal="center" vertical="center"/>
    </xf>
    <xf numFmtId="2" fontId="22" fillId="9" borderId="5" xfId="0" applyNumberFormat="1" applyFont="1" applyFill="1" applyBorder="1" applyAlignment="1">
      <alignment horizontal="center"/>
    </xf>
    <xf numFmtId="2" fontId="22" fillId="8" borderId="28" xfId="0" applyNumberFormat="1" applyFont="1" applyFill="1" applyBorder="1" applyAlignment="1">
      <alignment horizontal="center"/>
    </xf>
    <xf numFmtId="2" fontId="34" fillId="0" borderId="33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2" fontId="22" fillId="8" borderId="27" xfId="0" applyNumberFormat="1" applyFont="1" applyFill="1" applyBorder="1" applyAlignment="1">
      <alignment horizontal="center"/>
    </xf>
    <xf numFmtId="0" fontId="9" fillId="0" borderId="49" xfId="0" applyFont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50" xfId="0" applyFont="1" applyFill="1" applyBorder="1" applyAlignment="1">
      <alignment horizontal="center" wrapText="1"/>
    </xf>
    <xf numFmtId="0" fontId="9" fillId="2" borderId="49" xfId="0" applyFont="1" applyFill="1" applyBorder="1" applyAlignment="1">
      <alignment horizontal="center" wrapText="1"/>
    </xf>
    <xf numFmtId="0" fontId="9" fillId="0" borderId="50" xfId="5" applyFont="1" applyBorder="1" applyAlignment="1">
      <alignment horizontal="center"/>
    </xf>
    <xf numFmtId="0" fontId="9" fillId="0" borderId="50" xfId="0" applyFont="1" applyFill="1" applyBorder="1" applyAlignment="1">
      <alignment horizontal="center" wrapText="1"/>
    </xf>
    <xf numFmtId="0" fontId="22" fillId="0" borderId="50" xfId="5" applyFont="1" applyFill="1" applyBorder="1" applyAlignment="1">
      <alignment horizontal="center" wrapText="1"/>
    </xf>
    <xf numFmtId="0" fontId="23" fillId="0" borderId="50" xfId="5" applyFont="1" applyFill="1" applyBorder="1" applyAlignment="1">
      <alignment horizontal="center" wrapText="1"/>
    </xf>
    <xf numFmtId="0" fontId="24" fillId="0" borderId="50" xfId="1" applyFont="1" applyBorder="1" applyAlignment="1">
      <alignment horizontal="center"/>
    </xf>
    <xf numFmtId="0" fontId="9" fillId="0" borderId="50" xfId="1" applyFont="1" applyBorder="1" applyAlignment="1">
      <alignment horizontal="center" wrapText="1"/>
    </xf>
    <xf numFmtId="0" fontId="9" fillId="0" borderId="49" xfId="5" applyFont="1" applyBorder="1" applyAlignment="1">
      <alignment horizontal="center"/>
    </xf>
    <xf numFmtId="0" fontId="24" fillId="0" borderId="50" xfId="1" applyFont="1" applyFill="1" applyBorder="1" applyAlignment="1">
      <alignment horizontal="center"/>
    </xf>
    <xf numFmtId="0" fontId="22" fillId="0" borderId="49" xfId="5" applyFont="1" applyFill="1" applyBorder="1" applyAlignment="1">
      <alignment horizontal="center" wrapText="1"/>
    </xf>
    <xf numFmtId="0" fontId="22" fillId="0" borderId="50" xfId="5" applyFont="1" applyBorder="1" applyAlignment="1">
      <alignment horizontal="center"/>
    </xf>
    <xf numFmtId="0" fontId="11" fillId="0" borderId="0" xfId="0" applyFont="1" applyBorder="1"/>
    <xf numFmtId="0" fontId="9" fillId="0" borderId="51" xfId="0" applyFont="1" applyBorder="1" applyAlignment="1">
      <alignment horizontal="center" wrapText="1"/>
    </xf>
    <xf numFmtId="0" fontId="14" fillId="0" borderId="44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0" borderId="44" xfId="0" applyFont="1" applyBorder="1" applyAlignment="1">
      <alignment horizontal="right"/>
    </xf>
    <xf numFmtId="0" fontId="22" fillId="0" borderId="54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9" fillId="0" borderId="59" xfId="0" applyFont="1" applyBorder="1" applyAlignment="1">
      <alignment horizontal="right"/>
    </xf>
    <xf numFmtId="0" fontId="9" fillId="0" borderId="58" xfId="0" applyFont="1" applyBorder="1" applyAlignment="1">
      <alignment horizontal="right"/>
    </xf>
    <xf numFmtId="0" fontId="9" fillId="0" borderId="62" xfId="0" applyFont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64" xfId="0" applyFont="1" applyBorder="1" applyAlignment="1">
      <alignment horizontal="right"/>
    </xf>
    <xf numFmtId="0" fontId="9" fillId="2" borderId="34" xfId="5" applyFont="1" applyFill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0" fontId="9" fillId="2" borderId="7" xfId="5" applyFont="1" applyFill="1" applyBorder="1" applyAlignment="1">
      <alignment horizontal="center" vertical="center" wrapText="1"/>
    </xf>
    <xf numFmtId="0" fontId="9" fillId="2" borderId="65" xfId="5" applyFont="1" applyFill="1" applyBorder="1" applyAlignment="1">
      <alignment horizontal="center" wrapText="1"/>
    </xf>
    <xf numFmtId="0" fontId="6" fillId="2" borderId="7" xfId="1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51" xfId="0" applyFont="1" applyFill="1" applyBorder="1" applyAlignment="1">
      <alignment horizontal="center" wrapText="1"/>
    </xf>
    <xf numFmtId="0" fontId="9" fillId="2" borderId="66" xfId="5" applyFont="1" applyFill="1" applyBorder="1" applyAlignment="1">
      <alignment horizontal="center" wrapText="1"/>
    </xf>
    <xf numFmtId="0" fontId="9" fillId="0" borderId="37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2" borderId="24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wrapText="1"/>
    </xf>
    <xf numFmtId="0" fontId="9" fillId="0" borderId="24" xfId="0" applyFont="1" applyBorder="1" applyAlignment="1">
      <alignment wrapText="1"/>
    </xf>
    <xf numFmtId="0" fontId="9" fillId="0" borderId="36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4" xfId="5" applyFont="1" applyBorder="1" applyAlignment="1">
      <alignment horizontal="left"/>
    </xf>
    <xf numFmtId="0" fontId="9" fillId="0" borderId="25" xfId="0" applyFont="1" applyBorder="1" applyAlignment="1">
      <alignment horizontal="left" wrapText="1"/>
    </xf>
    <xf numFmtId="0" fontId="6" fillId="0" borderId="24" xfId="1" applyFont="1" applyBorder="1" applyAlignment="1">
      <alignment horizontal="left" wrapText="1"/>
    </xf>
    <xf numFmtId="0" fontId="22" fillId="0" borderId="24" xfId="5" applyFont="1" applyFill="1" applyBorder="1" applyAlignment="1">
      <alignment wrapText="1"/>
    </xf>
    <xf numFmtId="0" fontId="9" fillId="2" borderId="67" xfId="0" applyFont="1" applyFill="1" applyBorder="1" applyAlignment="1">
      <alignment horizontal="left" wrapText="1"/>
    </xf>
    <xf numFmtId="0" fontId="9" fillId="2" borderId="36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left" wrapText="1"/>
    </xf>
    <xf numFmtId="0" fontId="9" fillId="2" borderId="23" xfId="0" applyFont="1" applyFill="1" applyBorder="1" applyAlignment="1">
      <alignment horizontal="left" wrapText="1"/>
    </xf>
    <xf numFmtId="0" fontId="9" fillId="0" borderId="37" xfId="5" applyFont="1" applyBorder="1" applyAlignment="1">
      <alignment horizontal="left"/>
    </xf>
    <xf numFmtId="0" fontId="30" fillId="0" borderId="0" xfId="5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24" fillId="0" borderId="5" xfId="1" applyFont="1" applyFill="1" applyBorder="1" applyAlignment="1">
      <alignment horizontal="left"/>
    </xf>
    <xf numFmtId="0" fontId="25" fillId="0" borderId="21" xfId="0" applyFont="1" applyBorder="1" applyAlignment="1">
      <alignment horizontal="center" vertical="center" wrapText="1"/>
    </xf>
    <xf numFmtId="0" fontId="9" fillId="2" borderId="19" xfId="5" applyNumberFormat="1" applyFont="1" applyFill="1" applyBorder="1" applyAlignment="1">
      <alignment horizontal="right"/>
    </xf>
    <xf numFmtId="0" fontId="9" fillId="2" borderId="15" xfId="5" applyNumberFormat="1" applyFont="1" applyFill="1" applyBorder="1" applyAlignment="1">
      <alignment horizontal="right"/>
    </xf>
    <xf numFmtId="0" fontId="9" fillId="2" borderId="41" xfId="5" applyNumberFormat="1" applyFont="1" applyFill="1" applyBorder="1" applyAlignment="1">
      <alignment horizontal="right"/>
    </xf>
    <xf numFmtId="0" fontId="9" fillId="2" borderId="20" xfId="5" applyNumberFormat="1" applyFont="1" applyFill="1" applyBorder="1" applyAlignment="1">
      <alignment horizontal="right"/>
    </xf>
    <xf numFmtId="0" fontId="9" fillId="2" borderId="43" xfId="5" applyNumberFormat="1" applyFont="1" applyFill="1" applyBorder="1" applyAlignment="1">
      <alignment horizontal="right"/>
    </xf>
    <xf numFmtId="1" fontId="8" fillId="2" borderId="15" xfId="9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 vertical="center" wrapText="1"/>
    </xf>
    <xf numFmtId="0" fontId="0" fillId="0" borderId="0" xfId="0"/>
    <xf numFmtId="0" fontId="29" fillId="0" borderId="34" xfId="0" applyFont="1" applyBorder="1" applyAlignment="1">
      <alignment horizontal="center" vertical="center"/>
    </xf>
    <xf numFmtId="2" fontId="29" fillId="2" borderId="46" xfId="0" applyNumberFormat="1" applyFont="1" applyFill="1" applyBorder="1" applyAlignment="1">
      <alignment horizontal="left" vertical="center" wrapText="1"/>
    </xf>
    <xf numFmtId="0" fontId="9" fillId="0" borderId="11" xfId="5" applyFont="1" applyBorder="1" applyAlignment="1">
      <alignment horizontal="left"/>
    </xf>
    <xf numFmtId="0" fontId="22" fillId="0" borderId="11" xfId="5" applyFont="1" applyFill="1" applyBorder="1" applyAlignment="1">
      <alignment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2" xfId="5" applyFont="1" applyFill="1" applyBorder="1" applyAlignment="1" applyProtection="1">
      <alignment horizontal="left"/>
      <protection locked="0"/>
    </xf>
    <xf numFmtId="0" fontId="9" fillId="0" borderId="4" xfId="5" applyFont="1" applyBorder="1" applyAlignment="1">
      <alignment horizontal="left"/>
    </xf>
    <xf numFmtId="0" fontId="9" fillId="0" borderId="3" xfId="0" applyFont="1" applyFill="1" applyBorder="1" applyAlignment="1">
      <alignment horizontal="left" wrapText="1"/>
    </xf>
    <xf numFmtId="0" fontId="9" fillId="0" borderId="4" xfId="1" applyFont="1" applyFill="1" applyBorder="1" applyAlignment="1" applyProtection="1">
      <alignment horizontal="left"/>
      <protection locked="0"/>
    </xf>
    <xf numFmtId="0" fontId="5" fillId="0" borderId="2" xfId="5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vertical="center" wrapText="1"/>
    </xf>
    <xf numFmtId="2" fontId="23" fillId="4" borderId="5" xfId="0" applyNumberFormat="1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wrapText="1"/>
    </xf>
    <xf numFmtId="2" fontId="23" fillId="4" borderId="2" xfId="5" applyNumberFormat="1" applyFont="1" applyFill="1" applyBorder="1" applyAlignment="1">
      <alignment horizontal="center"/>
    </xf>
    <xf numFmtId="2" fontId="9" fillId="2" borderId="2" xfId="5" applyNumberFormat="1" applyFont="1" applyFill="1" applyBorder="1" applyAlignment="1">
      <alignment horizontal="center" wrapText="1"/>
    </xf>
    <xf numFmtId="0" fontId="24" fillId="0" borderId="24" xfId="1" applyFont="1" applyFill="1" applyBorder="1" applyAlignment="1">
      <alignment horizontal="left"/>
    </xf>
    <xf numFmtId="0" fontId="24" fillId="2" borderId="7" xfId="9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9" fillId="0" borderId="29" xfId="0" applyFont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9" fillId="0" borderId="72" xfId="0" applyFont="1" applyFill="1" applyBorder="1" applyAlignment="1">
      <alignment horizont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2" xfId="5" applyFont="1" applyBorder="1" applyAlignment="1">
      <alignment horizontal="center"/>
    </xf>
    <xf numFmtId="0" fontId="9" fillId="0" borderId="74" xfId="0" applyFont="1" applyBorder="1" applyAlignment="1">
      <alignment horizontal="center" wrapText="1"/>
    </xf>
    <xf numFmtId="0" fontId="24" fillId="0" borderId="72" xfId="1" applyFont="1" applyFill="1" applyBorder="1" applyAlignment="1">
      <alignment horizontal="center"/>
    </xf>
    <xf numFmtId="0" fontId="6" fillId="0" borderId="72" xfId="1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22" fillId="0" borderId="72" xfId="5" applyFont="1" applyFill="1" applyBorder="1" applyAlignment="1">
      <alignment horizontal="center" wrapText="1"/>
    </xf>
    <xf numFmtId="0" fontId="6" fillId="2" borderId="72" xfId="0" applyFont="1" applyFill="1" applyBorder="1" applyAlignment="1">
      <alignment horizontal="center" wrapText="1"/>
    </xf>
    <xf numFmtId="0" fontId="9" fillId="2" borderId="7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71" xfId="0" applyFont="1" applyFill="1" applyBorder="1" applyAlignment="1">
      <alignment horizontal="center" wrapText="1"/>
    </xf>
    <xf numFmtId="0" fontId="9" fillId="2" borderId="73" xfId="0" applyFont="1" applyFill="1" applyBorder="1" applyAlignment="1">
      <alignment horizontal="center" wrapText="1"/>
    </xf>
    <xf numFmtId="0" fontId="9" fillId="2" borderId="69" xfId="0" applyFont="1" applyFill="1" applyBorder="1" applyAlignment="1">
      <alignment horizontal="left" wrapText="1"/>
    </xf>
    <xf numFmtId="0" fontId="22" fillId="0" borderId="37" xfId="5" applyFont="1" applyFill="1" applyBorder="1" applyAlignment="1">
      <alignment wrapText="1"/>
    </xf>
    <xf numFmtId="0" fontId="22" fillId="0" borderId="71" xfId="5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1" xfId="5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2" xfId="5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5" fillId="0" borderId="5" xfId="5" applyFont="1" applyFill="1" applyBorder="1" applyAlignment="1" applyProtection="1">
      <alignment horizontal="left"/>
      <protection locked="0"/>
    </xf>
    <xf numFmtId="2" fontId="24" fillId="0" borderId="2" xfId="1" applyNumberFormat="1" applyFont="1" applyFill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2" fontId="22" fillId="0" borderId="2" xfId="5" applyNumberFormat="1" applyFont="1" applyFill="1" applyBorder="1" applyAlignment="1">
      <alignment horizontal="center" wrapText="1"/>
    </xf>
    <xf numFmtId="1" fontId="6" fillId="2" borderId="72" xfId="0" applyNumberFormat="1" applyFont="1" applyFill="1" applyBorder="1" applyAlignment="1">
      <alignment horizontal="center" wrapText="1"/>
    </xf>
    <xf numFmtId="1" fontId="9" fillId="2" borderId="72" xfId="0" applyNumberFormat="1" applyFont="1" applyFill="1" applyBorder="1" applyAlignment="1">
      <alignment horizontal="center" wrapText="1"/>
    </xf>
    <xf numFmtId="1" fontId="9" fillId="0" borderId="72" xfId="0" applyNumberFormat="1" applyFont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2" fontId="9" fillId="2" borderId="28" xfId="0" applyNumberFormat="1" applyFont="1" applyFill="1" applyBorder="1" applyAlignment="1">
      <alignment horizontal="center" wrapText="1"/>
    </xf>
    <xf numFmtId="2" fontId="9" fillId="2" borderId="5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2" fontId="28" fillId="0" borderId="0" xfId="5" applyNumberFormat="1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center" vertical="center" wrapText="1"/>
    </xf>
    <xf numFmtId="2" fontId="22" fillId="0" borderId="5" xfId="5" applyNumberFormat="1" applyFont="1" applyFill="1" applyBorder="1" applyAlignment="1">
      <alignment horizontal="center" wrapText="1"/>
    </xf>
    <xf numFmtId="0" fontId="9" fillId="2" borderId="7" xfId="5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center" wrapText="1"/>
    </xf>
    <xf numFmtId="0" fontId="9" fillId="2" borderId="66" xfId="0" applyFont="1" applyFill="1" applyBorder="1" applyAlignment="1">
      <alignment horizontal="center" wrapText="1"/>
    </xf>
    <xf numFmtId="2" fontId="9" fillId="0" borderId="5" xfId="5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26" fillId="0" borderId="78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2" fontId="35" fillId="0" borderId="45" xfId="0" applyNumberFormat="1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 wrapText="1"/>
    </xf>
    <xf numFmtId="2" fontId="35" fillId="0" borderId="45" xfId="0" applyNumberFormat="1" applyFont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2" fontId="34" fillId="0" borderId="45" xfId="0" applyNumberFormat="1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 wrapText="1"/>
    </xf>
    <xf numFmtId="0" fontId="33" fillId="13" borderId="0" xfId="0" applyFont="1" applyFill="1"/>
    <xf numFmtId="0" fontId="0" fillId="0" borderId="35" xfId="0" applyBorder="1" applyAlignment="1"/>
    <xf numFmtId="0" fontId="4" fillId="0" borderId="11" xfId="0" applyFont="1" applyBorder="1" applyAlignment="1">
      <alignment horizontal="left" vertical="center" wrapText="1"/>
    </xf>
    <xf numFmtId="0" fontId="4" fillId="2" borderId="7" xfId="13" applyFont="1" applyFill="1" applyBorder="1" applyAlignment="1">
      <alignment horizontal="right" vertical="center" wrapText="1"/>
    </xf>
    <xf numFmtId="2" fontId="22" fillId="8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wrapText="1"/>
    </xf>
    <xf numFmtId="0" fontId="4" fillId="2" borderId="24" xfId="13" applyNumberFormat="1" applyFont="1" applyFill="1" applyBorder="1" applyAlignment="1">
      <alignment horizontal="right"/>
    </xf>
    <xf numFmtId="0" fontId="4" fillId="2" borderId="7" xfId="13" applyFont="1" applyFill="1" applyBorder="1" applyAlignment="1">
      <alignment horizontal="right" wrapText="1"/>
    </xf>
    <xf numFmtId="2" fontId="4" fillId="2" borderId="2" xfId="13" applyNumberFormat="1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right"/>
      <protection locked="0"/>
    </xf>
    <xf numFmtId="0" fontId="22" fillId="0" borderId="24" xfId="0" applyFont="1" applyBorder="1" applyAlignment="1">
      <alignment horizontal="right"/>
    </xf>
    <xf numFmtId="0" fontId="22" fillId="2" borderId="7" xfId="13" applyFont="1" applyFill="1" applyBorder="1" applyAlignment="1">
      <alignment horizontal="right"/>
    </xf>
    <xf numFmtId="2" fontId="22" fillId="2" borderId="2" xfId="13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4" fillId="2" borderId="7" xfId="14" applyFont="1" applyFill="1" applyBorder="1" applyAlignment="1">
      <alignment horizontal="right"/>
    </xf>
    <xf numFmtId="2" fontId="4" fillId="2" borderId="2" xfId="14" applyNumberFormat="1" applyFont="1" applyFill="1" applyBorder="1" applyAlignment="1">
      <alignment horizontal="right"/>
    </xf>
    <xf numFmtId="0" fontId="4" fillId="2" borderId="2" xfId="13" applyNumberFormat="1" applyFont="1" applyFill="1" applyBorder="1" applyAlignment="1">
      <alignment horizontal="right"/>
    </xf>
    <xf numFmtId="0" fontId="4" fillId="0" borderId="81" xfId="0" applyFont="1" applyBorder="1" applyAlignment="1">
      <alignment horizontal="right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2" fontId="14" fillId="0" borderId="45" xfId="0" applyNumberFormat="1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 wrapText="1"/>
    </xf>
    <xf numFmtId="2" fontId="14" fillId="2" borderId="45" xfId="0" applyNumberFormat="1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  <xf numFmtId="0" fontId="14" fillId="2" borderId="46" xfId="0" applyFont="1" applyFill="1" applyBorder="1" applyAlignment="1">
      <alignment horizontal="left" vertical="center" wrapText="1"/>
    </xf>
    <xf numFmtId="0" fontId="29" fillId="2" borderId="30" xfId="0" applyFont="1" applyFill="1" applyBorder="1" applyAlignment="1">
      <alignment horizontal="left" vertical="center" wrapText="1"/>
    </xf>
    <xf numFmtId="2" fontId="29" fillId="2" borderId="45" xfId="0" applyNumberFormat="1" applyFont="1" applyFill="1" applyBorder="1" applyAlignment="1">
      <alignment horizontal="left" vertical="center" wrapText="1"/>
    </xf>
    <xf numFmtId="0" fontId="29" fillId="2" borderId="45" xfId="0" applyFont="1" applyFill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/>
    </xf>
    <xf numFmtId="0" fontId="14" fillId="0" borderId="8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22" fillId="2" borderId="7" xfId="13" applyFont="1" applyFill="1" applyBorder="1" applyAlignment="1">
      <alignment horizontal="right" wrapText="1"/>
    </xf>
    <xf numFmtId="0" fontId="22" fillId="2" borderId="2" xfId="13" applyFont="1" applyFill="1" applyBorder="1" applyAlignment="1">
      <alignment horizontal="right"/>
    </xf>
    <xf numFmtId="0" fontId="4" fillId="2" borderId="7" xfId="13" applyFont="1" applyFill="1" applyBorder="1" applyAlignment="1">
      <alignment horizontal="right"/>
    </xf>
    <xf numFmtId="1" fontId="4" fillId="0" borderId="50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2" fontId="22" fillId="8" borderId="2" xfId="0" applyNumberFormat="1" applyFont="1" applyFill="1" applyBorder="1" applyAlignment="1">
      <alignment horizontal="right"/>
    </xf>
    <xf numFmtId="1" fontId="4" fillId="0" borderId="48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14" fillId="0" borderId="30" xfId="0" applyFont="1" applyFill="1" applyBorder="1" applyAlignment="1">
      <alignment horizontal="left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2" fontId="14" fillId="0" borderId="45" xfId="0" applyNumberFormat="1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1" fontId="14" fillId="2" borderId="30" xfId="0" applyNumberFormat="1" applyFont="1" applyFill="1" applyBorder="1" applyAlignment="1" applyProtection="1">
      <alignment horizontal="left" vertical="center"/>
      <protection locked="0"/>
    </xf>
    <xf numFmtId="2" fontId="14" fillId="2" borderId="45" xfId="13" applyNumberFormat="1" applyFont="1" applyFill="1" applyBorder="1" applyAlignment="1">
      <alignment horizontal="left" vertical="center" wrapText="1"/>
    </xf>
    <xf numFmtId="2" fontId="14" fillId="2" borderId="45" xfId="13" applyNumberFormat="1" applyFont="1" applyFill="1" applyBorder="1" applyAlignment="1">
      <alignment horizontal="left" vertical="center"/>
    </xf>
    <xf numFmtId="0" fontId="29" fillId="2" borderId="46" xfId="0" applyFont="1" applyFill="1" applyBorder="1" applyAlignment="1">
      <alignment horizontal="left" vertical="center"/>
    </xf>
    <xf numFmtId="1" fontId="14" fillId="2" borderId="30" xfId="0" applyNumberFormat="1" applyFont="1" applyFill="1" applyBorder="1" applyAlignment="1">
      <alignment horizontal="left" vertical="center"/>
    </xf>
    <xf numFmtId="2" fontId="29" fillId="2" borderId="45" xfId="13" applyNumberFormat="1" applyFont="1" applyFill="1" applyBorder="1" applyAlignment="1">
      <alignment horizontal="left" vertical="center" wrapText="1"/>
    </xf>
    <xf numFmtId="2" fontId="29" fillId="2" borderId="45" xfId="13" applyNumberFormat="1" applyFont="1" applyFill="1" applyBorder="1" applyAlignment="1">
      <alignment horizontal="left" vertical="center"/>
    </xf>
    <xf numFmtId="0" fontId="29" fillId="2" borderId="80" xfId="0" applyFont="1" applyFill="1" applyBorder="1" applyAlignment="1">
      <alignment horizontal="left" vertical="center"/>
    </xf>
    <xf numFmtId="2" fontId="14" fillId="2" borderId="45" xfId="14" applyNumberFormat="1" applyFont="1" applyFill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1" fontId="14" fillId="0" borderId="8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left" wrapText="1"/>
    </xf>
    <xf numFmtId="0" fontId="22" fillId="0" borderId="23" xfId="0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24" fillId="2" borderId="7" xfId="1" applyFont="1" applyFill="1" applyBorder="1" applyAlignment="1">
      <alignment horizontal="right"/>
    </xf>
    <xf numFmtId="0" fontId="24" fillId="0" borderId="11" xfId="1" applyFont="1" applyBorder="1" applyAlignment="1">
      <alignment horizontal="left"/>
    </xf>
    <xf numFmtId="0" fontId="24" fillId="0" borderId="7" xfId="1" applyFont="1" applyBorder="1" applyAlignment="1">
      <alignment horizontal="right"/>
    </xf>
    <xf numFmtId="0" fontId="24" fillId="0" borderId="2" xfId="1" applyFont="1" applyBorder="1" applyAlignment="1">
      <alignment horizontal="right"/>
    </xf>
    <xf numFmtId="0" fontId="4" fillId="0" borderId="11" xfId="13" applyFont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2" borderId="9" xfId="13" applyFont="1" applyFill="1" applyBorder="1" applyAlignment="1">
      <alignment horizontal="right" wrapText="1"/>
    </xf>
    <xf numFmtId="0" fontId="4" fillId="2" borderId="36" xfId="13" applyNumberFormat="1" applyFont="1" applyFill="1" applyBorder="1" applyAlignment="1">
      <alignment horizontal="right"/>
    </xf>
    <xf numFmtId="2" fontId="4" fillId="2" borderId="4" xfId="13" applyNumberFormat="1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right"/>
    </xf>
    <xf numFmtId="0" fontId="4" fillId="2" borderId="9" xfId="13" applyFont="1" applyFill="1" applyBorder="1" applyAlignment="1">
      <alignment horizontal="right"/>
    </xf>
    <xf numFmtId="2" fontId="22" fillId="2" borderId="4" xfId="13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0" fontId="4" fillId="2" borderId="4" xfId="13" applyNumberFormat="1" applyFont="1" applyFill="1" applyBorder="1" applyAlignment="1">
      <alignment horizontal="right"/>
    </xf>
    <xf numFmtId="1" fontId="4" fillId="0" borderId="51" xfId="0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36" fillId="0" borderId="55" xfId="1" applyFont="1" applyBorder="1" applyAlignment="1">
      <alignment horizontal="left" vertical="center"/>
    </xf>
    <xf numFmtId="0" fontId="36" fillId="0" borderId="79" xfId="1" applyFont="1" applyBorder="1" applyAlignment="1">
      <alignment horizontal="left" vertical="center"/>
    </xf>
    <xf numFmtId="2" fontId="36" fillId="0" borderId="45" xfId="1" applyNumberFormat="1" applyFont="1" applyBorder="1" applyAlignment="1">
      <alignment horizontal="left" vertical="center"/>
    </xf>
    <xf numFmtId="0" fontId="36" fillId="0" borderId="42" xfId="1" applyFont="1" applyBorder="1" applyAlignment="1">
      <alignment horizontal="left" vertical="center"/>
    </xf>
    <xf numFmtId="0" fontId="36" fillId="0" borderId="80" xfId="1" applyFont="1" applyBorder="1" applyAlignment="1">
      <alignment horizontal="left" vertical="center"/>
    </xf>
    <xf numFmtId="2" fontId="29" fillId="8" borderId="45" xfId="0" applyNumberFormat="1" applyFont="1" applyFill="1" applyBorder="1" applyAlignment="1">
      <alignment horizontal="left" vertical="center"/>
    </xf>
    <xf numFmtId="2" fontId="36" fillId="2" borderId="45" xfId="1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24" fillId="2" borderId="7" xfId="1" applyNumberFormat="1" applyFont="1" applyFill="1" applyBorder="1" applyAlignment="1">
      <alignment horizontal="right"/>
    </xf>
    <xf numFmtId="0" fontId="22" fillId="0" borderId="11" xfId="13" applyFont="1" applyBorder="1" applyAlignment="1">
      <alignment horizontal="left"/>
    </xf>
    <xf numFmtId="0" fontId="4" fillId="0" borderId="12" xfId="13" applyFont="1" applyBorder="1" applyAlignment="1">
      <alignment horizontal="left"/>
    </xf>
    <xf numFmtId="2" fontId="22" fillId="8" borderId="4" xfId="0" applyNumberFormat="1" applyFont="1" applyFill="1" applyBorder="1" applyAlignment="1">
      <alignment horizontal="right"/>
    </xf>
    <xf numFmtId="0" fontId="22" fillId="2" borderId="9" xfId="13" applyFont="1" applyFill="1" applyBorder="1" applyAlignment="1">
      <alignment horizontal="right" wrapText="1"/>
    </xf>
    <xf numFmtId="0" fontId="4" fillId="0" borderId="11" xfId="13" applyFont="1" applyBorder="1" applyAlignment="1">
      <alignment horizontal="left" vertical="center"/>
    </xf>
    <xf numFmtId="1" fontId="4" fillId="0" borderId="50" xfId="0" applyNumberFormat="1" applyFont="1" applyBorder="1" applyAlignment="1">
      <alignment horizontal="right" vertical="center"/>
    </xf>
    <xf numFmtId="0" fontId="14" fillId="0" borderId="55" xfId="13" applyFont="1" applyBorder="1" applyAlignment="1">
      <alignment horizontal="left" vertical="center"/>
    </xf>
    <xf numFmtId="0" fontId="14" fillId="0" borderId="79" xfId="13" applyFont="1" applyBorder="1" applyAlignment="1">
      <alignment horizontal="left" vertical="center"/>
    </xf>
    <xf numFmtId="2" fontId="14" fillId="0" borderId="45" xfId="13" applyNumberFormat="1" applyFont="1" applyBorder="1" applyAlignment="1">
      <alignment horizontal="left" vertical="center"/>
    </xf>
    <xf numFmtId="0" fontId="14" fillId="0" borderId="42" xfId="13" applyFont="1" applyBorder="1" applyAlignment="1">
      <alignment horizontal="left" vertical="center"/>
    </xf>
    <xf numFmtId="0" fontId="14" fillId="0" borderId="80" xfId="13" applyFont="1" applyBorder="1" applyAlignment="1">
      <alignment horizontal="left" vertical="center"/>
    </xf>
    <xf numFmtId="0" fontId="29" fillId="2" borderId="45" xfId="13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/>
    </xf>
    <xf numFmtId="2" fontId="24" fillId="2" borderId="2" xfId="13" applyNumberFormat="1" applyFont="1" applyFill="1" applyBorder="1" applyAlignment="1">
      <alignment horizontal="right"/>
    </xf>
    <xf numFmtId="2" fontId="22" fillId="6" borderId="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4" fillId="0" borderId="4" xfId="0" applyFont="1" applyBorder="1" applyAlignment="1">
      <alignment horizontal="right" wrapText="1"/>
    </xf>
    <xf numFmtId="2" fontId="24" fillId="2" borderId="4" xfId="13" applyNumberFormat="1" applyFont="1" applyFill="1" applyBorder="1" applyAlignment="1">
      <alignment horizontal="right"/>
    </xf>
    <xf numFmtId="0" fontId="4" fillId="2" borderId="9" xfId="14" applyFont="1" applyFill="1" applyBorder="1" applyAlignment="1">
      <alignment horizontal="right"/>
    </xf>
    <xf numFmtId="2" fontId="4" fillId="2" borderId="4" xfId="14" applyNumberFormat="1" applyFont="1" applyFill="1" applyBorder="1" applyAlignment="1">
      <alignment horizontal="right"/>
    </xf>
    <xf numFmtId="0" fontId="24" fillId="0" borderId="11" xfId="1" applyFont="1" applyFill="1" applyBorder="1" applyAlignment="1">
      <alignment horizontal="left"/>
    </xf>
    <xf numFmtId="0" fontId="4" fillId="0" borderId="11" xfId="1" applyFont="1" applyBorder="1" applyAlignment="1">
      <alignment horizontal="left" wrapText="1"/>
    </xf>
    <xf numFmtId="2" fontId="22" fillId="9" borderId="2" xfId="0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right" wrapText="1"/>
    </xf>
    <xf numFmtId="1" fontId="4" fillId="2" borderId="24" xfId="14" applyNumberFormat="1" applyFont="1" applyFill="1" applyBorder="1" applyAlignment="1">
      <alignment horizontal="right"/>
    </xf>
    <xf numFmtId="2" fontId="24" fillId="3" borderId="2" xfId="1" applyNumberFormat="1" applyFont="1" applyFill="1" applyBorder="1" applyAlignment="1">
      <alignment horizontal="right"/>
    </xf>
    <xf numFmtId="0" fontId="4" fillId="5" borderId="12" xfId="1" applyFont="1" applyFill="1" applyBorder="1" applyAlignment="1">
      <alignment horizontal="left" wrapText="1"/>
    </xf>
    <xf numFmtId="0" fontId="4" fillId="5" borderId="4" xfId="1" applyFont="1" applyFill="1" applyBorder="1" applyAlignment="1">
      <alignment horizontal="right" wrapText="1"/>
    </xf>
    <xf numFmtId="1" fontId="4" fillId="2" borderId="36" xfId="14" applyNumberFormat="1" applyFont="1" applyFill="1" applyBorder="1" applyAlignment="1">
      <alignment horizontal="right"/>
    </xf>
    <xf numFmtId="1" fontId="4" fillId="0" borderId="81" xfId="0" applyNumberFormat="1" applyFont="1" applyBorder="1" applyAlignment="1">
      <alignment horizontal="right"/>
    </xf>
    <xf numFmtId="0" fontId="14" fillId="0" borderId="55" xfId="0" applyFont="1" applyFill="1" applyBorder="1" applyAlignment="1">
      <alignment horizontal="left" vertical="center" wrapText="1"/>
    </xf>
    <xf numFmtId="0" fontId="14" fillId="0" borderId="79" xfId="0" applyFont="1" applyFill="1" applyBorder="1" applyAlignment="1">
      <alignment horizontal="left" vertical="center" wrapText="1"/>
    </xf>
    <xf numFmtId="2" fontId="14" fillId="0" borderId="45" xfId="0" applyNumberFormat="1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80" xfId="0" applyFont="1" applyFill="1" applyBorder="1" applyAlignment="1">
      <alignment horizontal="left" vertical="center" wrapText="1"/>
    </xf>
    <xf numFmtId="2" fontId="36" fillId="2" borderId="45" xfId="13" applyNumberFormat="1" applyFont="1" applyFill="1" applyBorder="1" applyAlignment="1">
      <alignment horizontal="left" vertical="center"/>
    </xf>
    <xf numFmtId="0" fontId="4" fillId="2" borderId="7" xfId="15" applyFont="1" applyFill="1" applyBorder="1" applyAlignment="1">
      <alignment horizontal="right" vertical="center" wrapText="1"/>
    </xf>
    <xf numFmtId="0" fontId="4" fillId="2" borderId="7" xfId="14" applyFont="1" applyFill="1" applyBorder="1" applyAlignment="1">
      <alignment horizontal="right" wrapText="1"/>
    </xf>
    <xf numFmtId="0" fontId="22" fillId="0" borderId="2" xfId="13" applyFont="1" applyFill="1" applyBorder="1" applyAlignment="1">
      <alignment horizontal="right" wrapText="1"/>
    </xf>
    <xf numFmtId="0" fontId="22" fillId="0" borderId="11" xfId="13" applyFont="1" applyFill="1" applyBorder="1" applyAlignment="1">
      <alignment wrapText="1"/>
    </xf>
    <xf numFmtId="0" fontId="22" fillId="0" borderId="11" xfId="13" applyFont="1" applyFill="1" applyBorder="1" applyAlignment="1">
      <alignment horizontal="left" vertical="center" wrapText="1"/>
    </xf>
    <xf numFmtId="0" fontId="22" fillId="0" borderId="7" xfId="13" applyFont="1" applyFill="1" applyBorder="1" applyAlignment="1">
      <alignment horizontal="right" wrapText="1"/>
    </xf>
    <xf numFmtId="2" fontId="23" fillId="4" borderId="2" xfId="0" applyNumberFormat="1" applyFont="1" applyFill="1" applyBorder="1" applyAlignment="1">
      <alignment horizontal="right"/>
    </xf>
    <xf numFmtId="2" fontId="23" fillId="4" borderId="2" xfId="13" applyNumberFormat="1" applyFont="1" applyFill="1" applyBorder="1" applyAlignment="1">
      <alignment horizontal="right"/>
    </xf>
    <xf numFmtId="0" fontId="23" fillId="0" borderId="11" xfId="13" applyFont="1" applyFill="1" applyBorder="1" applyAlignment="1">
      <alignment wrapText="1"/>
    </xf>
    <xf numFmtId="0" fontId="23" fillId="0" borderId="2" xfId="13" applyFont="1" applyFill="1" applyBorder="1" applyAlignment="1">
      <alignment horizontal="right" wrapText="1"/>
    </xf>
    <xf numFmtId="0" fontId="22" fillId="0" borderId="12" xfId="13" applyFont="1" applyFill="1" applyBorder="1" applyAlignment="1">
      <alignment wrapText="1"/>
    </xf>
    <xf numFmtId="0" fontId="22" fillId="0" borderId="4" xfId="13" applyFont="1" applyFill="1" applyBorder="1" applyAlignment="1">
      <alignment horizontal="right" wrapText="1"/>
    </xf>
    <xf numFmtId="0" fontId="4" fillId="2" borderId="9" xfId="14" applyFont="1" applyFill="1" applyBorder="1" applyAlignment="1">
      <alignment horizontal="right" wrapText="1"/>
    </xf>
    <xf numFmtId="0" fontId="29" fillId="0" borderId="55" xfId="13" applyFont="1" applyFill="1" applyBorder="1" applyAlignment="1">
      <alignment horizontal="left" vertical="center" wrapText="1"/>
    </xf>
    <xf numFmtId="0" fontId="29" fillId="0" borderId="79" xfId="13" applyFont="1" applyFill="1" applyBorder="1" applyAlignment="1">
      <alignment horizontal="left" vertical="center" wrapText="1"/>
    </xf>
    <xf numFmtId="2" fontId="29" fillId="0" borderId="45" xfId="13" applyNumberFormat="1" applyFont="1" applyFill="1" applyBorder="1" applyAlignment="1">
      <alignment horizontal="left" vertical="center" wrapText="1"/>
    </xf>
    <xf numFmtId="0" fontId="29" fillId="0" borderId="42" xfId="13" applyFont="1" applyFill="1" applyBorder="1" applyAlignment="1">
      <alignment horizontal="left" vertical="center" wrapText="1"/>
    </xf>
    <xf numFmtId="0" fontId="29" fillId="0" borderId="80" xfId="13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22" fillId="10" borderId="11" xfId="0" applyFont="1" applyFill="1" applyBorder="1" applyAlignment="1">
      <alignment horizontal="left" wrapText="1"/>
    </xf>
    <xf numFmtId="0" fontId="22" fillId="10" borderId="7" xfId="0" applyFont="1" applyFill="1" applyBorder="1" applyAlignment="1">
      <alignment horizontal="right" wrapText="1"/>
    </xf>
    <xf numFmtId="2" fontId="22" fillId="7" borderId="2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14" fillId="2" borderId="55" xfId="0" applyFont="1" applyFill="1" applyBorder="1" applyAlignment="1">
      <alignment horizontal="left" vertical="center" wrapText="1"/>
    </xf>
    <xf numFmtId="0" fontId="14" fillId="2" borderId="79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14" fillId="2" borderId="80" xfId="0" applyFont="1" applyFill="1" applyBorder="1" applyAlignment="1">
      <alignment horizontal="left" vertical="center" wrapText="1"/>
    </xf>
    <xf numFmtId="2" fontId="37" fillId="2" borderId="45" xfId="13" applyNumberFormat="1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right"/>
    </xf>
    <xf numFmtId="2" fontId="22" fillId="8" borderId="3" xfId="0" applyNumberFormat="1" applyFont="1" applyFill="1" applyBorder="1" applyAlignment="1">
      <alignment horizontal="right"/>
    </xf>
    <xf numFmtId="0" fontId="4" fillId="0" borderId="82" xfId="0" applyFont="1" applyBorder="1"/>
    <xf numFmtId="0" fontId="4" fillId="0" borderId="66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right"/>
    </xf>
    <xf numFmtId="1" fontId="4" fillId="0" borderId="49" xfId="0" applyNumberFormat="1" applyFont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0" xfId="0" applyFont="1"/>
    <xf numFmtId="2" fontId="35" fillId="0" borderId="0" xfId="0" applyNumberFormat="1" applyFont="1" applyFill="1" applyAlignment="1">
      <alignment horizontal="center"/>
    </xf>
    <xf numFmtId="1" fontId="4" fillId="0" borderId="0" xfId="0" applyNumberFormat="1" applyFont="1"/>
    <xf numFmtId="0" fontId="35" fillId="0" borderId="0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4" fillId="5" borderId="11" xfId="1" applyFont="1" applyFill="1" applyBorder="1" applyAlignment="1">
      <alignment horizontal="left" wrapText="1"/>
    </xf>
    <xf numFmtId="1" fontId="4" fillId="0" borderId="49" xfId="0" applyNumberFormat="1" applyFont="1" applyBorder="1" applyAlignment="1">
      <alignment horizontal="right"/>
    </xf>
    <xf numFmtId="1" fontId="14" fillId="0" borderId="81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wrapText="1"/>
    </xf>
    <xf numFmtId="2" fontId="22" fillId="8" borderId="1" xfId="0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4" fillId="0" borderId="0" xfId="13" applyAlignment="1">
      <alignment horizontal="left"/>
    </xf>
    <xf numFmtId="0" fontId="4" fillId="0" borderId="0" xfId="13"/>
    <xf numFmtId="0" fontId="4" fillId="2" borderId="0" xfId="13" applyFill="1"/>
    <xf numFmtId="0" fontId="30" fillId="0" borderId="0" xfId="13" applyFont="1" applyBorder="1" applyAlignment="1"/>
    <xf numFmtId="0" fontId="33" fillId="14" borderId="0" xfId="0" applyFont="1" applyFill="1"/>
    <xf numFmtId="0" fontId="33" fillId="15" borderId="0" xfId="0" applyFont="1" applyFill="1"/>
    <xf numFmtId="0" fontId="29" fillId="0" borderId="21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22" fillId="0" borderId="22" xfId="0" applyFont="1" applyBorder="1" applyAlignment="1">
      <alignment horizontal="center"/>
    </xf>
    <xf numFmtId="2" fontId="4" fillId="2" borderId="3" xfId="13" applyNumberFormat="1" applyFont="1" applyFill="1" applyBorder="1" applyAlignment="1">
      <alignment horizontal="center"/>
    </xf>
    <xf numFmtId="2" fontId="4" fillId="2" borderId="23" xfId="13" applyNumberFormat="1" applyFont="1" applyFill="1" applyBorder="1" applyAlignment="1">
      <alignment horizontal="center"/>
    </xf>
    <xf numFmtId="2" fontId="22" fillId="2" borderId="19" xfId="13" applyNumberFormat="1" applyFont="1" applyFill="1" applyBorder="1" applyAlignment="1">
      <alignment horizontal="center"/>
    </xf>
    <xf numFmtId="0" fontId="4" fillId="2" borderId="77" xfId="13" applyFont="1" applyFill="1" applyBorder="1" applyAlignment="1">
      <alignment horizontal="center"/>
    </xf>
    <xf numFmtId="0" fontId="23" fillId="2" borderId="23" xfId="13" applyNumberFormat="1" applyFont="1" applyFill="1" applyBorder="1" applyAlignment="1">
      <alignment horizontal="center"/>
    </xf>
    <xf numFmtId="0" fontId="38" fillId="0" borderId="0" xfId="13" applyFont="1" applyAlignment="1">
      <alignment horizontal="left" vertical="top"/>
    </xf>
    <xf numFmtId="0" fontId="20" fillId="0" borderId="0" xfId="13" applyFont="1" applyAlignment="1">
      <alignment horizontal="left" vertical="top"/>
    </xf>
    <xf numFmtId="0" fontId="4" fillId="0" borderId="5" xfId="0" applyFont="1" applyBorder="1" applyAlignment="1">
      <alignment horizontal="left" wrapText="1"/>
    </xf>
    <xf numFmtId="0" fontId="22" fillId="0" borderId="48" xfId="0" applyFont="1" applyBorder="1" applyAlignment="1">
      <alignment horizontal="center"/>
    </xf>
    <xf numFmtId="2" fontId="4" fillId="2" borderId="2" xfId="13" applyNumberFormat="1" applyFont="1" applyFill="1" applyBorder="1" applyAlignment="1">
      <alignment horizontal="center"/>
    </xf>
    <xf numFmtId="2" fontId="4" fillId="2" borderId="24" xfId="13" applyNumberFormat="1" applyFont="1" applyFill="1" applyBorder="1" applyAlignment="1">
      <alignment horizontal="center"/>
    </xf>
    <xf numFmtId="2" fontId="22" fillId="2" borderId="2" xfId="13" applyNumberFormat="1" applyFont="1" applyFill="1" applyBorder="1" applyAlignment="1">
      <alignment horizontal="center"/>
    </xf>
    <xf numFmtId="0" fontId="4" fillId="2" borderId="24" xfId="13" applyFont="1" applyFill="1" applyBorder="1" applyAlignment="1">
      <alignment horizontal="center"/>
    </xf>
    <xf numFmtId="0" fontId="23" fillId="2" borderId="24" xfId="1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2" fontId="24" fillId="2" borderId="2" xfId="13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22" fillId="0" borderId="4" xfId="13" applyFont="1" applyFill="1" applyBorder="1" applyAlignment="1">
      <alignment wrapText="1"/>
    </xf>
    <xf numFmtId="2" fontId="22" fillId="6" borderId="2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 wrapText="1"/>
    </xf>
    <xf numFmtId="2" fontId="22" fillId="8" borderId="1" xfId="0" applyNumberFormat="1" applyFont="1" applyFill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4" fillId="0" borderId="27" xfId="0" applyFont="1" applyBorder="1" applyAlignment="1">
      <alignment horizontal="left" vertical="center" wrapText="1"/>
    </xf>
    <xf numFmtId="2" fontId="4" fillId="2" borderId="1" xfId="13" applyNumberFormat="1" applyFont="1" applyFill="1" applyBorder="1" applyAlignment="1">
      <alignment horizontal="center"/>
    </xf>
    <xf numFmtId="2" fontId="4" fillId="2" borderId="25" xfId="13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2" fontId="22" fillId="2" borderId="1" xfId="13" applyNumberFormat="1" applyFont="1" applyFill="1" applyBorder="1" applyAlignment="1">
      <alignment horizontal="center"/>
    </xf>
    <xf numFmtId="0" fontId="4" fillId="2" borderId="25" xfId="13" applyFont="1" applyFill="1" applyBorder="1" applyAlignment="1">
      <alignment horizontal="center"/>
    </xf>
    <xf numFmtId="0" fontId="4" fillId="0" borderId="27" xfId="1" applyFont="1" applyBorder="1" applyAlignment="1">
      <alignment horizontal="left" wrapText="1"/>
    </xf>
    <xf numFmtId="0" fontId="23" fillId="2" borderId="25" xfId="13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2" fontId="4" fillId="2" borderId="5" xfId="13" applyNumberFormat="1" applyFont="1" applyFill="1" applyBorder="1" applyAlignment="1">
      <alignment horizontal="center"/>
    </xf>
    <xf numFmtId="2" fontId="4" fillId="2" borderId="37" xfId="13" applyNumberFormat="1" applyFont="1" applyFill="1" applyBorder="1" applyAlignment="1">
      <alignment horizontal="center"/>
    </xf>
    <xf numFmtId="2" fontId="22" fillId="2" borderId="5" xfId="13" applyNumberFormat="1" applyFont="1" applyFill="1" applyBorder="1" applyAlignment="1">
      <alignment horizontal="center"/>
    </xf>
    <xf numFmtId="0" fontId="4" fillId="2" borderId="37" xfId="13" applyFont="1" applyFill="1" applyBorder="1" applyAlignment="1">
      <alignment horizontal="center"/>
    </xf>
    <xf numFmtId="0" fontId="23" fillId="2" borderId="37" xfId="13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wrapText="1"/>
    </xf>
    <xf numFmtId="0" fontId="4" fillId="0" borderId="2" xfId="13" applyFont="1" applyBorder="1" applyAlignment="1">
      <alignment horizontal="left"/>
    </xf>
    <xf numFmtId="0" fontId="4" fillId="5" borderId="2" xfId="1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22" fillId="0" borderId="2" xfId="13" applyFont="1" applyFill="1" applyBorder="1" applyAlignment="1">
      <alignment wrapText="1"/>
    </xf>
    <xf numFmtId="2" fontId="4" fillId="2" borderId="2" xfId="1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2" fontId="22" fillId="8" borderId="4" xfId="0" applyNumberFormat="1" applyFont="1" applyFill="1" applyBorder="1" applyAlignment="1">
      <alignment horizontal="center" vertical="center"/>
    </xf>
    <xf numFmtId="0" fontId="22" fillId="0" borderId="81" xfId="0" applyFont="1" applyBorder="1" applyAlignment="1">
      <alignment horizontal="center"/>
    </xf>
    <xf numFmtId="2" fontId="4" fillId="2" borderId="4" xfId="13" applyNumberFormat="1" applyFont="1" applyFill="1" applyBorder="1" applyAlignment="1">
      <alignment horizontal="center"/>
    </xf>
    <xf numFmtId="2" fontId="4" fillId="2" borderId="36" xfId="13" applyNumberFormat="1" applyFont="1" applyFill="1" applyBorder="1" applyAlignment="1">
      <alignment horizontal="center"/>
    </xf>
    <xf numFmtId="2" fontId="22" fillId="2" borderId="4" xfId="13" applyNumberFormat="1" applyFont="1" applyFill="1" applyBorder="1" applyAlignment="1">
      <alignment horizontal="center"/>
    </xf>
    <xf numFmtId="0" fontId="4" fillId="2" borderId="36" xfId="13" applyFont="1" applyFill="1" applyBorder="1" applyAlignment="1">
      <alignment horizontal="center"/>
    </xf>
    <xf numFmtId="0" fontId="23" fillId="2" borderId="36" xfId="13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2" fontId="22" fillId="2" borderId="3" xfId="13" applyNumberFormat="1" applyFont="1" applyFill="1" applyBorder="1" applyAlignment="1">
      <alignment horizontal="center"/>
    </xf>
    <xf numFmtId="0" fontId="4" fillId="2" borderId="23" xfId="13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2" fontId="4" fillId="2" borderId="5" xfId="13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2" fontId="24" fillId="2" borderId="4" xfId="13" applyNumberFormat="1" applyFont="1" applyFill="1" applyBorder="1" applyAlignment="1">
      <alignment horizontal="center"/>
    </xf>
    <xf numFmtId="0" fontId="22" fillId="0" borderId="1" xfId="13" applyFont="1" applyFill="1" applyBorder="1" applyAlignment="1">
      <alignment wrapText="1"/>
    </xf>
    <xf numFmtId="0" fontId="4" fillId="0" borderId="3" xfId="13" applyFont="1" applyBorder="1" applyAlignment="1">
      <alignment horizontal="left"/>
    </xf>
    <xf numFmtId="0" fontId="4" fillId="5" borderId="14" xfId="1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0" borderId="86" xfId="0" applyFont="1" applyBorder="1" applyAlignment="1">
      <alignment horizontal="left" wrapText="1"/>
    </xf>
    <xf numFmtId="0" fontId="4" fillId="0" borderId="13" xfId="13" applyFont="1" applyBorder="1" applyAlignment="1">
      <alignment horizontal="left"/>
    </xf>
    <xf numFmtId="0" fontId="4" fillId="2" borderId="13" xfId="0" applyFont="1" applyFill="1" applyBorder="1" applyAlignment="1">
      <alignment horizontal="left" wrapText="1"/>
    </xf>
    <xf numFmtId="0" fontId="22" fillId="0" borderId="5" xfId="13" applyFont="1" applyFill="1" applyBorder="1" applyAlignment="1">
      <alignment wrapText="1"/>
    </xf>
    <xf numFmtId="0" fontId="4" fillId="0" borderId="87" xfId="0" applyFont="1" applyBorder="1" applyAlignment="1">
      <alignment horizontal="left" wrapText="1"/>
    </xf>
    <xf numFmtId="0" fontId="4" fillId="0" borderId="87" xfId="13" applyFont="1" applyBorder="1" applyAlignment="1">
      <alignment horizontal="left"/>
    </xf>
    <xf numFmtId="0" fontId="4" fillId="2" borderId="87" xfId="0" applyFont="1" applyFill="1" applyBorder="1" applyAlignment="1">
      <alignment horizontal="left" wrapText="1"/>
    </xf>
    <xf numFmtId="0" fontId="23" fillId="0" borderId="2" xfId="13" applyFont="1" applyFill="1" applyBorder="1" applyAlignment="1">
      <alignment wrapText="1"/>
    </xf>
    <xf numFmtId="0" fontId="22" fillId="0" borderId="2" xfId="13" applyFont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2" fontId="22" fillId="9" borderId="3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88" xfId="0" applyFont="1" applyBorder="1" applyAlignment="1">
      <alignment horizontal="left" wrapText="1"/>
    </xf>
    <xf numFmtId="0" fontId="4" fillId="2" borderId="88" xfId="0" applyFont="1" applyFill="1" applyBorder="1" applyAlignment="1">
      <alignment horizontal="left" wrapText="1"/>
    </xf>
    <xf numFmtId="0" fontId="4" fillId="0" borderId="1" xfId="13" applyFont="1" applyBorder="1" applyAlignment="1">
      <alignment horizontal="left"/>
    </xf>
    <xf numFmtId="0" fontId="4" fillId="0" borderId="52" xfId="13" applyFont="1" applyBorder="1" applyAlignment="1">
      <alignment horizontal="left"/>
    </xf>
    <xf numFmtId="0" fontId="4" fillId="0" borderId="5" xfId="13" applyFont="1" applyBorder="1" applyAlignment="1">
      <alignment horizontal="left"/>
    </xf>
    <xf numFmtId="0" fontId="4" fillId="0" borderId="57" xfId="0" applyFont="1" applyFill="1" applyBorder="1" applyAlignment="1">
      <alignment horizontal="left" wrapText="1"/>
    </xf>
    <xf numFmtId="0" fontId="4" fillId="0" borderId="89" xfId="0" applyFont="1" applyFill="1" applyBorder="1" applyAlignment="1">
      <alignment horizontal="left" wrapText="1"/>
    </xf>
    <xf numFmtId="0" fontId="22" fillId="0" borderId="89" xfId="13" applyFont="1" applyBorder="1" applyAlignment="1">
      <alignment horizontal="left"/>
    </xf>
    <xf numFmtId="0" fontId="4" fillId="2" borderId="89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2" fillId="0" borderId="87" xfId="13" applyFont="1" applyFill="1" applyBorder="1" applyAlignment="1">
      <alignment wrapText="1"/>
    </xf>
    <xf numFmtId="0" fontId="22" fillId="0" borderId="12" xfId="13" applyFont="1" applyBorder="1" applyAlignment="1">
      <alignment horizontal="left"/>
    </xf>
    <xf numFmtId="0" fontId="4" fillId="0" borderId="18" xfId="0" applyFont="1" applyFill="1" applyBorder="1" applyAlignment="1">
      <alignment horizontal="left" wrapText="1"/>
    </xf>
    <xf numFmtId="2" fontId="4" fillId="2" borderId="3" xfId="13" applyNumberFormat="1" applyFont="1" applyFill="1" applyBorder="1" applyAlignment="1">
      <alignment horizontal="center" vertical="center"/>
    </xf>
    <xf numFmtId="2" fontId="24" fillId="2" borderId="3" xfId="13" applyNumberFormat="1" applyFont="1" applyFill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20" xfId="13" applyFont="1" applyFill="1" applyBorder="1" applyAlignment="1" applyProtection="1">
      <alignment horizontal="left"/>
      <protection locked="0"/>
    </xf>
    <xf numFmtId="0" fontId="22" fillId="0" borderId="0" xfId="13" applyFont="1" applyFill="1" applyBorder="1" applyAlignment="1">
      <alignment wrapText="1"/>
    </xf>
    <xf numFmtId="0" fontId="4" fillId="0" borderId="54" xfId="13" applyFont="1" applyBorder="1" applyAlignment="1">
      <alignment horizontal="left"/>
    </xf>
    <xf numFmtId="0" fontId="23" fillId="0" borderId="54" xfId="13" applyFont="1" applyFill="1" applyBorder="1" applyAlignment="1">
      <alignment wrapText="1"/>
    </xf>
    <xf numFmtId="0" fontId="4" fillId="2" borderId="54" xfId="0" applyFont="1" applyFill="1" applyBorder="1" applyAlignment="1">
      <alignment horizontal="left" wrapText="1"/>
    </xf>
    <xf numFmtId="2" fontId="4" fillId="2" borderId="1" xfId="13" applyNumberFormat="1" applyFont="1" applyFill="1" applyBorder="1" applyAlignment="1">
      <alignment horizontal="center" vertical="center"/>
    </xf>
    <xf numFmtId="0" fontId="23" fillId="0" borderId="1" xfId="13" applyFont="1" applyFill="1" applyBorder="1" applyAlignment="1">
      <alignment wrapText="1"/>
    </xf>
    <xf numFmtId="2" fontId="22" fillId="7" borderId="2" xfId="0" applyNumberFormat="1" applyFont="1" applyFill="1" applyBorder="1" applyAlignment="1">
      <alignment horizontal="center"/>
    </xf>
    <xf numFmtId="2" fontId="23" fillId="4" borderId="2" xfId="13" applyNumberFormat="1" applyFont="1" applyFill="1" applyBorder="1" applyAlignment="1">
      <alignment horizontal="center"/>
    </xf>
    <xf numFmtId="2" fontId="2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22" fillId="0" borderId="4" xfId="13" applyFont="1" applyFill="1" applyBorder="1" applyAlignment="1">
      <alignment horizontal="left" vertical="center" wrapText="1"/>
    </xf>
    <xf numFmtId="0" fontId="24" fillId="0" borderId="4" xfId="1" applyFont="1" applyFill="1" applyBorder="1" applyAlignment="1">
      <alignment horizontal="left"/>
    </xf>
    <xf numFmtId="0" fontId="24" fillId="0" borderId="5" xfId="1" applyFont="1" applyBorder="1" applyAlignment="1">
      <alignment horizontal="left"/>
    </xf>
    <xf numFmtId="0" fontId="24" fillId="0" borderId="1" xfId="1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22" fillId="0" borderId="3" xfId="13" applyFont="1" applyFill="1" applyBorder="1" applyAlignment="1">
      <alignment wrapText="1"/>
    </xf>
    <xf numFmtId="0" fontId="22" fillId="2" borderId="2" xfId="13" applyFont="1" applyFill="1" applyBorder="1" applyAlignment="1">
      <alignment horizontal="center"/>
    </xf>
    <xf numFmtId="0" fontId="22" fillId="0" borderId="5" xfId="13" applyFont="1" applyFill="1" applyBorder="1" applyAlignment="1">
      <alignment horizontal="left" vertical="center" wrapText="1"/>
    </xf>
    <xf numFmtId="0" fontId="22" fillId="0" borderId="90" xfId="0" applyFont="1" applyBorder="1" applyAlignment="1">
      <alignment horizontal="right"/>
    </xf>
    <xf numFmtId="0" fontId="22" fillId="0" borderId="78" xfId="0" applyFont="1" applyBorder="1" applyAlignment="1">
      <alignment horizontal="right"/>
    </xf>
    <xf numFmtId="0" fontId="22" fillId="0" borderId="1" xfId="13" applyFont="1" applyFill="1" applyBorder="1" applyAlignment="1">
      <alignment horizontal="left" wrapText="1"/>
    </xf>
    <xf numFmtId="0" fontId="22" fillId="0" borderId="49" xfId="0" applyFont="1" applyBorder="1" applyAlignment="1">
      <alignment horizontal="center"/>
    </xf>
    <xf numFmtId="0" fontId="38" fillId="0" borderId="0" xfId="13" applyFont="1" applyBorder="1" applyAlignment="1">
      <alignment horizontal="right" vertical="top"/>
    </xf>
    <xf numFmtId="2" fontId="32" fillId="0" borderId="0" xfId="13" applyNumberFormat="1" applyFont="1" applyBorder="1" applyAlignment="1">
      <alignment horizontal="right" vertical="center"/>
    </xf>
    <xf numFmtId="2" fontId="32" fillId="0" borderId="0" xfId="0" applyNumberFormat="1" applyFont="1" applyAlignment="1">
      <alignment horizontal="center"/>
    </xf>
    <xf numFmtId="2" fontId="35" fillId="0" borderId="0" xfId="0" applyNumberFormat="1" applyFont="1" applyAlignment="1">
      <alignment horizontal="center"/>
    </xf>
    <xf numFmtId="2" fontId="35" fillId="0" borderId="0" xfId="13" applyNumberFormat="1" applyFont="1" applyAlignment="1">
      <alignment horizontal="center" vertical="top"/>
    </xf>
    <xf numFmtId="2" fontId="32" fillId="0" borderId="0" xfId="13" applyNumberFormat="1" applyFont="1" applyAlignment="1">
      <alignment horizontal="center" vertical="top"/>
    </xf>
    <xf numFmtId="0" fontId="38" fillId="0" borderId="0" xfId="13" applyFont="1" applyBorder="1" applyAlignment="1">
      <alignment horizontal="left" vertical="top"/>
    </xf>
    <xf numFmtId="0" fontId="4" fillId="0" borderId="0" xfId="13" applyFont="1" applyAlignment="1">
      <alignment horizontal="left" vertical="top"/>
    </xf>
    <xf numFmtId="0" fontId="22" fillId="0" borderId="56" xfId="0" applyFont="1" applyBorder="1" applyAlignment="1">
      <alignment horizontal="right"/>
    </xf>
    <xf numFmtId="0" fontId="35" fillId="0" borderId="0" xfId="13" applyFont="1" applyBorder="1" applyAlignment="1">
      <alignment horizontal="right" vertical="top"/>
    </xf>
    <xf numFmtId="0" fontId="6" fillId="2" borderId="5" xfId="0" applyFont="1" applyFill="1" applyBorder="1" applyAlignment="1">
      <alignment horizontal="left" wrapText="1"/>
    </xf>
    <xf numFmtId="0" fontId="9" fillId="5" borderId="1" xfId="1" applyFont="1" applyFill="1" applyBorder="1" applyAlignment="1">
      <alignment horizontal="left" wrapText="1"/>
    </xf>
    <xf numFmtId="0" fontId="9" fillId="2" borderId="91" xfId="0" applyFont="1" applyFill="1" applyBorder="1" applyAlignment="1">
      <alignment horizontal="left" wrapText="1"/>
    </xf>
    <xf numFmtId="0" fontId="9" fillId="0" borderId="92" xfId="0" applyFont="1" applyBorder="1" applyAlignment="1">
      <alignment horizontal="left" wrapText="1"/>
    </xf>
    <xf numFmtId="0" fontId="6" fillId="0" borderId="93" xfId="0" applyFont="1" applyBorder="1" applyAlignment="1">
      <alignment horizontal="left" wrapText="1"/>
    </xf>
    <xf numFmtId="0" fontId="9" fillId="2" borderId="94" xfId="0" applyFont="1" applyFill="1" applyBorder="1" applyAlignment="1">
      <alignment horizontal="left" wrapText="1"/>
    </xf>
    <xf numFmtId="0" fontId="9" fillId="2" borderId="95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wrapText="1"/>
    </xf>
    <xf numFmtId="0" fontId="9" fillId="0" borderId="56" xfId="0" applyFont="1" applyBorder="1" applyAlignment="1">
      <alignment horizontal="left" wrapText="1"/>
    </xf>
    <xf numFmtId="2" fontId="9" fillId="2" borderId="2" xfId="5" applyNumberFormat="1" applyFont="1" applyFill="1" applyBorder="1" applyAlignment="1">
      <alignment horizontal="right" vertical="center"/>
    </xf>
    <xf numFmtId="2" fontId="22" fillId="9" borderId="28" xfId="0" applyNumberFormat="1" applyFont="1" applyFill="1" applyBorder="1" applyAlignment="1">
      <alignment horizontal="center"/>
    </xf>
    <xf numFmtId="2" fontId="22" fillId="7" borderId="5" xfId="0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32" fillId="0" borderId="0" xfId="13" applyNumberFormat="1" applyFont="1" applyBorder="1" applyAlignment="1">
      <alignment horizontal="right" vertical="top"/>
    </xf>
    <xf numFmtId="0" fontId="22" fillId="0" borderId="2" xfId="0" applyFont="1" applyBorder="1" applyAlignment="1">
      <alignment horizontal="left"/>
    </xf>
    <xf numFmtId="0" fontId="22" fillId="0" borderId="71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82" xfId="0" applyFont="1" applyBorder="1" applyAlignment="1">
      <alignment horizontal="right"/>
    </xf>
    <xf numFmtId="0" fontId="24" fillId="0" borderId="4" xfId="1" applyFont="1" applyBorder="1" applyAlignment="1">
      <alignment horizontal="left"/>
    </xf>
    <xf numFmtId="0" fontId="22" fillId="0" borderId="26" xfId="0" applyFont="1" applyBorder="1" applyAlignment="1">
      <alignment horizontal="right"/>
    </xf>
    <xf numFmtId="0" fontId="22" fillId="0" borderId="84" xfId="0" applyFont="1" applyBorder="1" applyAlignment="1">
      <alignment horizontal="right"/>
    </xf>
    <xf numFmtId="0" fontId="4" fillId="0" borderId="19" xfId="13" applyFont="1" applyFill="1" applyBorder="1" applyAlignment="1" applyProtection="1">
      <alignment horizontal="left"/>
      <protection locked="0"/>
    </xf>
    <xf numFmtId="0" fontId="4" fillId="0" borderId="15" xfId="13" applyFont="1" applyFill="1" applyBorder="1" applyAlignment="1" applyProtection="1">
      <alignment horizontal="left"/>
      <protection locked="0"/>
    </xf>
    <xf numFmtId="0" fontId="4" fillId="0" borderId="43" xfId="13" applyFont="1" applyFill="1" applyBorder="1" applyAlignment="1" applyProtection="1">
      <alignment horizontal="left"/>
      <protection locked="0"/>
    </xf>
    <xf numFmtId="0" fontId="4" fillId="0" borderId="15" xfId="13" applyFont="1" applyFill="1" applyBorder="1" applyAlignment="1" applyProtection="1">
      <alignment horizontal="center"/>
      <protection locked="0"/>
    </xf>
    <xf numFmtId="0" fontId="4" fillId="0" borderId="21" xfId="13" applyFont="1" applyFill="1" applyBorder="1" applyAlignment="1" applyProtection="1">
      <alignment horizontal="left"/>
      <protection locked="0"/>
    </xf>
    <xf numFmtId="0" fontId="4" fillId="0" borderId="41" xfId="13" applyFont="1" applyFill="1" applyBorder="1" applyAlignment="1" applyProtection="1">
      <alignment horizontal="left"/>
      <protection locked="0"/>
    </xf>
    <xf numFmtId="0" fontId="4" fillId="0" borderId="43" xfId="13" applyFont="1" applyFill="1" applyBorder="1" applyAlignment="1" applyProtection="1">
      <alignment horizontal="left" vertical="center"/>
      <protection locked="0"/>
    </xf>
    <xf numFmtId="0" fontId="4" fillId="0" borderId="19" xfId="1" applyFont="1" applyFill="1" applyBorder="1" applyAlignment="1" applyProtection="1">
      <alignment horizontal="left"/>
      <protection locked="0"/>
    </xf>
    <xf numFmtId="0" fontId="4" fillId="0" borderId="56" xfId="13" applyFont="1" applyFill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left"/>
      <protection locked="0"/>
    </xf>
    <xf numFmtId="0" fontId="22" fillId="0" borderId="43" xfId="0" applyFont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left"/>
      <protection locked="0"/>
    </xf>
    <xf numFmtId="0" fontId="22" fillId="0" borderId="24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2" fillId="0" borderId="2" xfId="13" applyFont="1" applyFill="1" applyBorder="1" applyAlignment="1">
      <alignment horizontal="left" vertical="center" wrapText="1"/>
    </xf>
    <xf numFmtId="2" fontId="4" fillId="2" borderId="2" xfId="13" applyNumberFormat="1" applyFont="1" applyFill="1" applyBorder="1" applyAlignment="1">
      <alignment horizontal="center" wrapText="1"/>
    </xf>
    <xf numFmtId="0" fontId="22" fillId="0" borderId="74" xfId="0" applyFont="1" applyBorder="1" applyAlignment="1">
      <alignment horizontal="center"/>
    </xf>
    <xf numFmtId="0" fontId="29" fillId="0" borderId="7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0" fillId="0" borderId="8" xfId="13" applyFont="1" applyBorder="1" applyAlignment="1">
      <alignment horizontal="left" vertical="top"/>
    </xf>
    <xf numFmtId="0" fontId="20" fillId="0" borderId="1" xfId="13" applyFont="1" applyBorder="1" applyAlignment="1">
      <alignment horizontal="left" vertical="top"/>
    </xf>
    <xf numFmtId="0" fontId="20" fillId="0" borderId="25" xfId="13" applyFont="1" applyBorder="1" applyAlignment="1">
      <alignment horizontal="left" vertical="top"/>
    </xf>
    <xf numFmtId="0" fontId="22" fillId="0" borderId="1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6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/>
    </xf>
    <xf numFmtId="0" fontId="14" fillId="0" borderId="45" xfId="0" applyFont="1" applyBorder="1" applyAlignment="1">
      <alignment horizontal="left" vertical="center"/>
    </xf>
    <xf numFmtId="0" fontId="36" fillId="0" borderId="45" xfId="1" applyFont="1" applyBorder="1" applyAlignment="1">
      <alignment horizontal="left" vertical="center"/>
    </xf>
    <xf numFmtId="0" fontId="14" fillId="0" borderId="45" xfId="13" applyFont="1" applyBorder="1" applyAlignment="1">
      <alignment horizontal="left" vertical="center"/>
    </xf>
    <xf numFmtId="0" fontId="29" fillId="0" borderId="45" xfId="13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5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2" fontId="9" fillId="2" borderId="2" xfId="5" applyNumberFormat="1" applyFont="1" applyFill="1" applyBorder="1" applyAlignment="1">
      <alignment horizontal="right"/>
    </xf>
    <xf numFmtId="0" fontId="9" fillId="0" borderId="2" xfId="0" applyFont="1" applyFill="1" applyBorder="1" applyAlignment="1" applyProtection="1">
      <alignment horizontal="right"/>
      <protection locked="0"/>
    </xf>
    <xf numFmtId="2" fontId="22" fillId="2" borderId="2" xfId="5" applyNumberFormat="1" applyFont="1" applyFill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0" fontId="22" fillId="2" borderId="2" xfId="5" applyFont="1" applyFill="1" applyBorder="1" applyAlignment="1">
      <alignment horizontal="right"/>
    </xf>
    <xf numFmtId="2" fontId="8" fillId="2" borderId="2" xfId="9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0" fontId="4" fillId="0" borderId="6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wrapText="1"/>
    </xf>
    <xf numFmtId="2" fontId="9" fillId="0" borderId="2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vertical="center" wrapText="1"/>
    </xf>
    <xf numFmtId="2" fontId="9" fillId="0" borderId="2" xfId="0" applyNumberFormat="1" applyFont="1" applyFill="1" applyBorder="1" applyAlignment="1">
      <alignment horizontal="right" vertical="center" wrapText="1"/>
    </xf>
    <xf numFmtId="2" fontId="9" fillId="0" borderId="2" xfId="5" applyNumberFormat="1" applyFont="1" applyBorder="1" applyAlignment="1">
      <alignment horizontal="right"/>
    </xf>
    <xf numFmtId="2" fontId="24" fillId="0" borderId="2" xfId="1" applyNumberFormat="1" applyFont="1" applyBorder="1" applyAlignment="1">
      <alignment horizontal="right"/>
    </xf>
    <xf numFmtId="0" fontId="22" fillId="0" borderId="2" xfId="5" applyFont="1" applyBorder="1" applyAlignment="1">
      <alignment horizontal="right"/>
    </xf>
    <xf numFmtId="2" fontId="22" fillId="0" borderId="2" xfId="5" applyNumberFormat="1" applyFont="1" applyBorder="1" applyAlignment="1">
      <alignment horizontal="right"/>
    </xf>
    <xf numFmtId="2" fontId="24" fillId="2" borderId="2" xfId="5" applyNumberFormat="1" applyFont="1" applyFill="1" applyBorder="1" applyAlignment="1">
      <alignment horizontal="right"/>
    </xf>
    <xf numFmtId="0" fontId="9" fillId="5" borderId="2" xfId="1" applyFont="1" applyFill="1" applyBorder="1" applyAlignment="1">
      <alignment horizontal="right" wrapText="1"/>
    </xf>
    <xf numFmtId="2" fontId="9" fillId="5" borderId="2" xfId="1" applyNumberFormat="1" applyFont="1" applyFill="1" applyBorder="1" applyAlignment="1">
      <alignment horizontal="right" wrapText="1"/>
    </xf>
    <xf numFmtId="2" fontId="24" fillId="0" borderId="2" xfId="1" applyNumberFormat="1" applyFont="1" applyFill="1" applyBorder="1" applyAlignment="1">
      <alignment horizontal="right"/>
    </xf>
    <xf numFmtId="0" fontId="6" fillId="0" borderId="2" xfId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0" fontId="9" fillId="0" borderId="2" xfId="1" applyFont="1" applyBorder="1" applyAlignment="1">
      <alignment horizontal="right" wrapText="1"/>
    </xf>
    <xf numFmtId="0" fontId="22" fillId="0" borderId="2" xfId="5" applyFont="1" applyFill="1" applyBorder="1" applyAlignment="1">
      <alignment horizontal="right" vertical="center" wrapText="1"/>
    </xf>
    <xf numFmtId="2" fontId="22" fillId="0" borderId="2" xfId="5" applyNumberFormat="1" applyFont="1" applyFill="1" applyBorder="1" applyAlignment="1">
      <alignment horizontal="right" vertical="center" wrapText="1"/>
    </xf>
    <xf numFmtId="0" fontId="22" fillId="0" borderId="2" xfId="5" applyFont="1" applyFill="1" applyBorder="1" applyAlignment="1">
      <alignment horizontal="right" wrapText="1"/>
    </xf>
    <xf numFmtId="2" fontId="22" fillId="0" borderId="2" xfId="5" applyNumberFormat="1" applyFont="1" applyFill="1" applyBorder="1" applyAlignment="1">
      <alignment horizontal="right" wrapText="1"/>
    </xf>
    <xf numFmtId="2" fontId="23" fillId="4" borderId="2" xfId="5" applyNumberFormat="1" applyFont="1" applyFill="1" applyBorder="1" applyAlignment="1">
      <alignment horizontal="right"/>
    </xf>
    <xf numFmtId="0" fontId="23" fillId="0" borderId="2" xfId="5" applyFont="1" applyFill="1" applyBorder="1" applyAlignment="1">
      <alignment horizontal="right" wrapText="1"/>
    </xf>
    <xf numFmtId="2" fontId="23" fillId="0" borderId="2" xfId="5" applyNumberFormat="1" applyFont="1" applyFill="1" applyBorder="1" applyAlignment="1">
      <alignment horizontal="right" wrapText="1"/>
    </xf>
    <xf numFmtId="2" fontId="6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22" fillId="10" borderId="2" xfId="0" applyNumberFormat="1" applyFont="1" applyFill="1" applyBorder="1" applyAlignment="1">
      <alignment horizontal="right" wrapText="1"/>
    </xf>
    <xf numFmtId="2" fontId="9" fillId="2" borderId="2" xfId="5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2" borderId="3" xfId="5" applyNumberFormat="1" applyFont="1" applyFill="1" applyBorder="1" applyAlignment="1">
      <alignment horizontal="right"/>
    </xf>
    <xf numFmtId="2" fontId="9" fillId="2" borderId="3" xfId="5" applyNumberFormat="1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right"/>
      <protection locked="0"/>
    </xf>
    <xf numFmtId="2" fontId="22" fillId="2" borderId="3" xfId="5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2" fontId="8" fillId="2" borderId="3" xfId="9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2" borderId="1" xfId="5" applyNumberFormat="1" applyFont="1" applyFill="1" applyBorder="1" applyAlignment="1">
      <alignment horizontal="right"/>
    </xf>
    <xf numFmtId="2" fontId="9" fillId="2" borderId="1" xfId="5" applyNumberFormat="1" applyFont="1" applyFill="1" applyBorder="1" applyAlignment="1">
      <alignment horizontal="right"/>
    </xf>
    <xf numFmtId="0" fontId="9" fillId="0" borderId="1" xfId="0" applyFont="1" applyFill="1" applyBorder="1" applyAlignment="1" applyProtection="1">
      <alignment horizontal="right"/>
      <protection locked="0"/>
    </xf>
    <xf numFmtId="2" fontId="22" fillId="2" borderId="1" xfId="5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2" borderId="1" xfId="5" applyNumberFormat="1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left" wrapText="1"/>
    </xf>
    <xf numFmtId="0" fontId="9" fillId="0" borderId="7" xfId="0" applyFont="1" applyBorder="1" applyAlignment="1">
      <alignment horizontal="right" wrapText="1"/>
    </xf>
    <xf numFmtId="0" fontId="9" fillId="2" borderId="24" xfId="5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9" fillId="0" borderId="7" xfId="5" applyFont="1" applyBorder="1" applyAlignment="1">
      <alignment horizontal="right"/>
    </xf>
    <xf numFmtId="0" fontId="9" fillId="0" borderId="7" xfId="0" applyFont="1" applyFill="1" applyBorder="1" applyAlignment="1">
      <alignment horizontal="right" vertical="center" wrapText="1"/>
    </xf>
    <xf numFmtId="0" fontId="22" fillId="0" borderId="7" xfId="5" applyFont="1" applyBorder="1" applyAlignment="1">
      <alignment horizontal="right"/>
    </xf>
    <xf numFmtId="0" fontId="24" fillId="0" borderId="7" xfId="1" applyFont="1" applyFill="1" applyBorder="1" applyAlignment="1">
      <alignment horizontal="right"/>
    </xf>
    <xf numFmtId="0" fontId="6" fillId="0" borderId="7" xfId="1" applyFont="1" applyBorder="1" applyAlignment="1">
      <alignment horizontal="right" wrapText="1"/>
    </xf>
    <xf numFmtId="1" fontId="8" fillId="2" borderId="24" xfId="9" applyNumberFormat="1" applyFont="1" applyFill="1" applyBorder="1" applyAlignment="1">
      <alignment horizontal="right"/>
    </xf>
    <xf numFmtId="0" fontId="9" fillId="5" borderId="7" xfId="1" applyFont="1" applyFill="1" applyBorder="1" applyAlignment="1">
      <alignment horizontal="right" wrapText="1"/>
    </xf>
    <xf numFmtId="0" fontId="22" fillId="0" borderId="7" xfId="5" applyFont="1" applyFill="1" applyBorder="1" applyAlignment="1">
      <alignment horizontal="right" wrapText="1"/>
    </xf>
    <xf numFmtId="0" fontId="22" fillId="0" borderId="7" xfId="5" applyFont="1" applyFill="1" applyBorder="1" applyAlignment="1">
      <alignment horizontal="right" vertical="center" wrapText="1"/>
    </xf>
    <xf numFmtId="0" fontId="23" fillId="0" borderId="7" xfId="5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  <xf numFmtId="1" fontId="6" fillId="2" borderId="7" xfId="0" applyNumberFormat="1" applyFont="1" applyFill="1" applyBorder="1" applyAlignment="1">
      <alignment horizontal="right" wrapText="1"/>
    </xf>
    <xf numFmtId="1" fontId="9" fillId="2" borderId="7" xfId="0" applyNumberFormat="1" applyFont="1" applyFill="1" applyBorder="1" applyAlignment="1">
      <alignment horizontal="right" wrapText="1"/>
    </xf>
    <xf numFmtId="1" fontId="9" fillId="0" borderId="7" xfId="0" applyNumberFormat="1" applyFont="1" applyBorder="1" applyAlignment="1">
      <alignment horizontal="right" wrapText="1"/>
    </xf>
    <xf numFmtId="0" fontId="9" fillId="2" borderId="6" xfId="5" applyFont="1" applyFill="1" applyBorder="1" applyAlignment="1">
      <alignment horizontal="right" wrapText="1"/>
    </xf>
    <xf numFmtId="0" fontId="9" fillId="2" borderId="23" xfId="5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right" wrapText="1"/>
    </xf>
    <xf numFmtId="0" fontId="9" fillId="2" borderId="25" xfId="5" applyNumberFormat="1" applyFont="1" applyFill="1" applyBorder="1" applyAlignment="1">
      <alignment horizontal="right"/>
    </xf>
    <xf numFmtId="0" fontId="9" fillId="2" borderId="7" xfId="5" applyFont="1" applyFill="1" applyBorder="1" applyAlignment="1">
      <alignment horizontal="right" wrapText="1"/>
    </xf>
    <xf numFmtId="0" fontId="9" fillId="2" borderId="7" xfId="5" applyFont="1" applyFill="1" applyBorder="1" applyAlignment="1">
      <alignment horizontal="right" vertical="center" wrapText="1"/>
    </xf>
    <xf numFmtId="0" fontId="9" fillId="2" borderId="8" xfId="5" applyFont="1" applyFill="1" applyBorder="1" applyAlignment="1">
      <alignment horizontal="right" wrapText="1"/>
    </xf>
    <xf numFmtId="0" fontId="9" fillId="2" borderId="7" xfId="5" applyFont="1" applyFill="1" applyBorder="1" applyAlignment="1">
      <alignment horizontal="right"/>
    </xf>
    <xf numFmtId="0" fontId="22" fillId="2" borderId="7" xfId="5" applyFont="1" applyFill="1" applyBorder="1" applyAlignment="1">
      <alignment horizontal="right" wrapText="1"/>
    </xf>
    <xf numFmtId="0" fontId="22" fillId="2" borderId="6" xfId="5" applyFont="1" applyFill="1" applyBorder="1" applyAlignment="1">
      <alignment horizontal="right" wrapText="1"/>
    </xf>
    <xf numFmtId="0" fontId="22" fillId="2" borderId="8" xfId="5" applyFont="1" applyFill="1" applyBorder="1" applyAlignment="1">
      <alignment horizontal="right" wrapText="1"/>
    </xf>
    <xf numFmtId="0" fontId="22" fillId="2" borderId="7" xfId="5" applyNumberFormat="1" applyFont="1" applyFill="1" applyBorder="1" applyAlignment="1">
      <alignment horizontal="right"/>
    </xf>
    <xf numFmtId="0" fontId="23" fillId="2" borderId="7" xfId="5" applyNumberFormat="1" applyFont="1" applyFill="1" applyBorder="1" applyAlignment="1">
      <alignment horizontal="right"/>
    </xf>
    <xf numFmtId="0" fontId="23" fillId="2" borderId="7" xfId="5" applyFont="1" applyFill="1" applyBorder="1" applyAlignment="1">
      <alignment horizontal="right"/>
    </xf>
    <xf numFmtId="0" fontId="8" fillId="2" borderId="6" xfId="9" applyFont="1" applyFill="1" applyBorder="1" applyAlignment="1">
      <alignment horizontal="right"/>
    </xf>
    <xf numFmtId="0" fontId="8" fillId="2" borderId="7" xfId="9" applyFont="1" applyFill="1" applyBorder="1" applyAlignment="1">
      <alignment horizontal="right"/>
    </xf>
    <xf numFmtId="0" fontId="24" fillId="2" borderId="7" xfId="9" applyFont="1" applyFill="1" applyBorder="1" applyAlignment="1">
      <alignment horizontal="right"/>
    </xf>
    <xf numFmtId="0" fontId="9" fillId="2" borderId="8" xfId="5" applyFont="1" applyFill="1" applyBorder="1" applyAlignment="1">
      <alignment horizontal="right"/>
    </xf>
    <xf numFmtId="0" fontId="9" fillId="0" borderId="11" xfId="0" applyFont="1" applyBorder="1" applyAlignment="1">
      <alignment wrapText="1"/>
    </xf>
    <xf numFmtId="0" fontId="22" fillId="0" borderId="11" xfId="5" applyFont="1" applyBorder="1" applyAlignment="1">
      <alignment horizontal="left"/>
    </xf>
    <xf numFmtId="0" fontId="6" fillId="0" borderId="11" xfId="1" applyFont="1" applyBorder="1" applyAlignment="1">
      <alignment horizontal="left" wrapText="1"/>
    </xf>
    <xf numFmtId="0" fontId="23" fillId="0" borderId="11" xfId="5" applyFont="1" applyFill="1" applyBorder="1" applyAlignment="1">
      <alignment wrapText="1"/>
    </xf>
    <xf numFmtId="0" fontId="22" fillId="0" borderId="11" xfId="5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2" borderId="7" xfId="1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wrapText="1"/>
    </xf>
    <xf numFmtId="0" fontId="8" fillId="2" borderId="7" xfId="9" applyFont="1" applyFill="1" applyBorder="1" applyAlignment="1">
      <alignment horizontal="right" wrapText="1"/>
    </xf>
    <xf numFmtId="2" fontId="22" fillId="8" borderId="5" xfId="0" applyNumberFormat="1" applyFont="1" applyFill="1" applyBorder="1" applyAlignment="1">
      <alignment horizontal="right"/>
    </xf>
    <xf numFmtId="0" fontId="30" fillId="0" borderId="0" xfId="5" applyFont="1" applyBorder="1" applyAlignment="1">
      <alignment horizontal="center"/>
    </xf>
    <xf numFmtId="0" fontId="4" fillId="0" borderId="4" xfId="0" applyFont="1" applyFill="1" applyBorder="1" applyAlignment="1">
      <alignment horizontal="left" wrapText="1"/>
    </xf>
    <xf numFmtId="0" fontId="4" fillId="0" borderId="6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9" fillId="5" borderId="2" xfId="1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9" fillId="0" borderId="45" xfId="0" applyFont="1" applyBorder="1" applyAlignment="1">
      <alignment horizontal="center" vertical="center"/>
    </xf>
    <xf numFmtId="0" fontId="32" fillId="0" borderId="0" xfId="13" applyFont="1" applyBorder="1" applyAlignment="1">
      <alignment horizontal="right" vertical="top"/>
    </xf>
    <xf numFmtId="0" fontId="25" fillId="0" borderId="41" xfId="0" applyFont="1" applyBorder="1" applyAlignment="1">
      <alignment horizontal="center" vertical="center" wrapText="1"/>
    </xf>
    <xf numFmtId="0" fontId="9" fillId="2" borderId="10" xfId="5" applyNumberFormat="1" applyFont="1" applyFill="1" applyBorder="1" applyAlignment="1">
      <alignment horizontal="center"/>
    </xf>
    <xf numFmtId="0" fontId="6" fillId="0" borderId="66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9" fillId="0" borderId="90" xfId="0" applyFont="1" applyBorder="1" applyAlignment="1">
      <alignment horizont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" fontId="9" fillId="2" borderId="66" xfId="0" applyNumberFormat="1" applyFont="1" applyFill="1" applyBorder="1" applyAlignment="1">
      <alignment horizontal="center" wrapText="1"/>
    </xf>
    <xf numFmtId="1" fontId="6" fillId="2" borderId="66" xfId="0" applyNumberFormat="1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wrapText="1"/>
    </xf>
    <xf numFmtId="0" fontId="9" fillId="0" borderId="66" xfId="0" applyFont="1" applyFill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66" xfId="5" applyFont="1" applyBorder="1" applyAlignment="1">
      <alignment horizontal="center"/>
    </xf>
    <xf numFmtId="0" fontId="9" fillId="0" borderId="78" xfId="0" applyFont="1" applyBorder="1" applyAlignment="1">
      <alignment horizontal="center" wrapText="1"/>
    </xf>
    <xf numFmtId="1" fontId="9" fillId="0" borderId="66" xfId="0" applyNumberFormat="1" applyFont="1" applyBorder="1" applyAlignment="1">
      <alignment horizontal="center" wrapText="1"/>
    </xf>
    <xf numFmtId="0" fontId="6" fillId="0" borderId="66" xfId="1" applyFont="1" applyBorder="1" applyAlignment="1">
      <alignment horizontal="center" wrapText="1"/>
    </xf>
    <xf numFmtId="0" fontId="6" fillId="0" borderId="50" xfId="1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22" fillId="0" borderId="66" xfId="5" applyFont="1" applyFill="1" applyBorder="1" applyAlignment="1">
      <alignment horizontal="center" wrapText="1"/>
    </xf>
    <xf numFmtId="0" fontId="22" fillId="0" borderId="90" xfId="5" applyFont="1" applyFill="1" applyBorder="1" applyAlignment="1">
      <alignment horizontal="center" wrapText="1"/>
    </xf>
    <xf numFmtId="0" fontId="22" fillId="0" borderId="48" xfId="5" applyFont="1" applyFill="1" applyBorder="1" applyAlignment="1">
      <alignment horizontal="center" wrapText="1"/>
    </xf>
    <xf numFmtId="0" fontId="9" fillId="2" borderId="82" xfId="0" applyFont="1" applyFill="1" applyBorder="1" applyAlignment="1">
      <alignment horizontal="center" wrapText="1"/>
    </xf>
    <xf numFmtId="0" fontId="9" fillId="2" borderId="81" xfId="0" applyFont="1" applyFill="1" applyBorder="1" applyAlignment="1">
      <alignment horizontal="center" wrapText="1"/>
    </xf>
    <xf numFmtId="0" fontId="9" fillId="2" borderId="6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90" xfId="0" applyFont="1" applyFill="1" applyBorder="1" applyAlignment="1">
      <alignment horizontal="center" wrapText="1"/>
    </xf>
    <xf numFmtId="0" fontId="24" fillId="0" borderId="66" xfId="1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5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2" xfId="5" applyFont="1" applyFill="1" applyBorder="1" applyAlignment="1" applyProtection="1">
      <protection locked="0"/>
    </xf>
    <xf numFmtId="0" fontId="10" fillId="0" borderId="0" xfId="5" applyFont="1" applyBorder="1"/>
    <xf numFmtId="0" fontId="14" fillId="0" borderId="0" xfId="0" applyFont="1" applyBorder="1" applyAlignment="1">
      <alignment horizontal="right"/>
    </xf>
    <xf numFmtId="0" fontId="9" fillId="2" borderId="25" xfId="0" applyFont="1" applyFill="1" applyBorder="1" applyAlignment="1">
      <alignment horizontal="left" wrapText="1"/>
    </xf>
    <xf numFmtId="0" fontId="6" fillId="2" borderId="37" xfId="0" applyFont="1" applyFill="1" applyBorder="1" applyAlignment="1">
      <alignment horizontal="left" wrapText="1"/>
    </xf>
    <xf numFmtId="0" fontId="22" fillId="0" borderId="24" xfId="5" applyFont="1" applyBorder="1" applyAlignment="1">
      <alignment horizontal="left"/>
    </xf>
    <xf numFmtId="0" fontId="9" fillId="2" borderId="78" xfId="0" applyFont="1" applyFill="1" applyBorder="1" applyAlignment="1">
      <alignment horizontal="center" wrapText="1"/>
    </xf>
    <xf numFmtId="1" fontId="6" fillId="2" borderId="90" xfId="0" applyNumberFormat="1" applyFont="1" applyFill="1" applyBorder="1" applyAlignment="1">
      <alignment horizontal="center" wrapText="1"/>
    </xf>
    <xf numFmtId="0" fontId="9" fillId="0" borderId="90" xfId="5" applyFont="1" applyBorder="1" applyAlignment="1">
      <alignment horizontal="center"/>
    </xf>
    <xf numFmtId="0" fontId="22" fillId="0" borderId="66" xfId="5" applyFont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 wrapText="1"/>
    </xf>
    <xf numFmtId="2" fontId="22" fillId="0" borderId="2" xfId="5" applyNumberFormat="1" applyFont="1" applyBorder="1" applyAlignment="1">
      <alignment horizontal="center"/>
    </xf>
    <xf numFmtId="0" fontId="6" fillId="2" borderId="48" xfId="0" applyFont="1" applyFill="1" applyBorder="1" applyAlignment="1">
      <alignment horizontal="center" wrapText="1"/>
    </xf>
    <xf numFmtId="0" fontId="9" fillId="2" borderId="74" xfId="0" applyFont="1" applyFill="1" applyBorder="1" applyAlignment="1">
      <alignment horizontal="center" wrapText="1"/>
    </xf>
    <xf numFmtId="1" fontId="6" fillId="2" borderId="71" xfId="0" applyNumberFormat="1" applyFont="1" applyFill="1" applyBorder="1" applyAlignment="1">
      <alignment horizontal="center" wrapText="1"/>
    </xf>
    <xf numFmtId="0" fontId="22" fillId="0" borderId="72" xfId="5" applyFont="1" applyBorder="1" applyAlignment="1">
      <alignment horizontal="center"/>
    </xf>
    <xf numFmtId="0" fontId="6" fillId="2" borderId="71" xfId="0" applyFont="1" applyFill="1" applyBorder="1" applyAlignment="1">
      <alignment horizontal="center" wrapText="1"/>
    </xf>
    <xf numFmtId="2" fontId="9" fillId="2" borderId="27" xfId="5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wrapText="1"/>
    </xf>
    <xf numFmtId="2" fontId="24" fillId="2" borderId="3" xfId="5" applyNumberFormat="1" applyFont="1" applyFill="1" applyBorder="1" applyAlignment="1">
      <alignment horizontal="center"/>
    </xf>
    <xf numFmtId="0" fontId="22" fillId="10" borderId="24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9" fillId="0" borderId="82" xfId="0" applyFont="1" applyBorder="1" applyAlignment="1">
      <alignment horizontal="center" wrapText="1"/>
    </xf>
    <xf numFmtId="0" fontId="22" fillId="10" borderId="66" xfId="0" applyFont="1" applyFill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2" fontId="9" fillId="0" borderId="28" xfId="0" applyNumberFormat="1" applyFont="1" applyBorder="1" applyAlignment="1">
      <alignment horizontal="center" wrapText="1"/>
    </xf>
    <xf numFmtId="2" fontId="22" fillId="10" borderId="2" xfId="0" applyNumberFormat="1" applyFont="1" applyFill="1" applyBorder="1" applyAlignment="1">
      <alignment horizontal="center" wrapText="1"/>
    </xf>
    <xf numFmtId="2" fontId="9" fillId="0" borderId="27" xfId="0" applyNumberFormat="1" applyFont="1" applyBorder="1" applyAlignment="1">
      <alignment horizontal="center" wrapText="1"/>
    </xf>
    <xf numFmtId="0" fontId="9" fillId="0" borderId="81" xfId="0" applyFont="1" applyBorder="1" applyAlignment="1">
      <alignment horizontal="center" wrapText="1"/>
    </xf>
    <xf numFmtId="0" fontId="22" fillId="10" borderId="50" xfId="0" applyFont="1" applyFill="1" applyBorder="1" applyAlignment="1">
      <alignment horizontal="center" wrapText="1"/>
    </xf>
    <xf numFmtId="0" fontId="9" fillId="0" borderId="8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2" fillId="10" borderId="72" xfId="0" applyFont="1" applyFill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22" fillId="10" borderId="7" xfId="0" applyFont="1" applyFill="1" applyBorder="1" applyAlignment="1">
      <alignment horizontal="center" wrapText="1"/>
    </xf>
    <xf numFmtId="2" fontId="24" fillId="2" borderId="4" xfId="5" applyNumberFormat="1" applyFont="1" applyFill="1" applyBorder="1" applyAlignment="1">
      <alignment horizontal="center"/>
    </xf>
    <xf numFmtId="0" fontId="6" fillId="0" borderId="4" xfId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2" borderId="27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9" fillId="0" borderId="2" xfId="5" applyFont="1" applyBorder="1" applyAlignment="1"/>
    <xf numFmtId="0" fontId="6" fillId="2" borderId="2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9" fillId="5" borderId="1" xfId="1" applyFont="1" applyFill="1" applyBorder="1" applyAlignment="1">
      <alignment wrapText="1"/>
    </xf>
    <xf numFmtId="0" fontId="9" fillId="2" borderId="91" xfId="0" applyFont="1" applyFill="1" applyBorder="1" applyAlignment="1">
      <alignment wrapText="1"/>
    </xf>
    <xf numFmtId="0" fontId="24" fillId="0" borderId="5" xfId="1" applyFont="1" applyFill="1" applyBorder="1" applyAlignment="1"/>
    <xf numFmtId="0" fontId="22" fillId="10" borderId="2" xfId="0" applyFont="1" applyFill="1" applyBorder="1" applyAlignment="1">
      <alignment wrapText="1"/>
    </xf>
    <xf numFmtId="1" fontId="8" fillId="2" borderId="7" xfId="9" applyNumberFormat="1" applyFont="1" applyFill="1" applyBorder="1" applyAlignment="1">
      <alignment horizontal="right"/>
    </xf>
    <xf numFmtId="0" fontId="9" fillId="2" borderId="90" xfId="5" applyFont="1" applyFill="1" applyBorder="1" applyAlignment="1">
      <alignment horizontal="center" wrapText="1"/>
    </xf>
    <xf numFmtId="0" fontId="9" fillId="2" borderId="71" xfId="5" applyFont="1" applyFill="1" applyBorder="1" applyAlignment="1">
      <alignment horizontal="center" wrapText="1"/>
    </xf>
    <xf numFmtId="2" fontId="4" fillId="2" borderId="4" xfId="13" applyNumberFormat="1" applyFont="1" applyFill="1" applyBorder="1" applyAlignment="1">
      <alignment horizontal="center" wrapText="1"/>
    </xf>
    <xf numFmtId="0" fontId="22" fillId="0" borderId="2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2" fontId="22" fillId="8" borderId="20" xfId="0" applyNumberFormat="1" applyFont="1" applyFill="1" applyBorder="1" applyAlignment="1">
      <alignment horizontal="center"/>
    </xf>
    <xf numFmtId="2" fontId="22" fillId="8" borderId="15" xfId="0" applyNumberFormat="1" applyFont="1" applyFill="1" applyBorder="1" applyAlignment="1">
      <alignment horizontal="center"/>
    </xf>
    <xf numFmtId="2" fontId="28" fillId="0" borderId="0" xfId="13" applyNumberFormat="1" applyFont="1" applyBorder="1" applyAlignment="1">
      <alignment horizontal="right" vertical="top"/>
    </xf>
    <xf numFmtId="2" fontId="22" fillId="8" borderId="6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wrapText="1"/>
    </xf>
    <xf numFmtId="0" fontId="9" fillId="0" borderId="66" xfId="0" applyFont="1" applyBorder="1" applyAlignment="1">
      <alignment horizontal="right" wrapText="1"/>
    </xf>
    <xf numFmtId="0" fontId="9" fillId="0" borderId="50" xfId="0" applyFont="1" applyBorder="1" applyAlignment="1">
      <alignment horizontal="right" wrapText="1"/>
    </xf>
    <xf numFmtId="0" fontId="6" fillId="0" borderId="66" xfId="0" applyFont="1" applyBorder="1" applyAlignment="1">
      <alignment horizontal="right" wrapText="1"/>
    </xf>
    <xf numFmtId="0" fontId="6" fillId="0" borderId="50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left" vertical="center" wrapText="1"/>
    </xf>
    <xf numFmtId="0" fontId="4" fillId="0" borderId="66" xfId="0" applyFont="1" applyBorder="1" applyAlignment="1">
      <alignment horizontal="right" wrapText="1"/>
    </xf>
    <xf numFmtId="0" fontId="4" fillId="0" borderId="50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9" fillId="0" borderId="66" xfId="0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right" wrapText="1"/>
    </xf>
    <xf numFmtId="0" fontId="9" fillId="0" borderId="66" xfId="0" applyFont="1" applyFill="1" applyBorder="1" applyAlignment="1">
      <alignment horizontal="right" vertical="center" wrapText="1"/>
    </xf>
    <xf numFmtId="0" fontId="9" fillId="0" borderId="50" xfId="0" applyFont="1" applyFill="1" applyBorder="1" applyAlignment="1">
      <alignment horizontal="right" vertical="center" wrapText="1"/>
    </xf>
    <xf numFmtId="0" fontId="9" fillId="0" borderId="66" xfId="5" applyFont="1" applyBorder="1" applyAlignment="1">
      <alignment horizontal="right"/>
    </xf>
    <xf numFmtId="0" fontId="9" fillId="0" borderId="50" xfId="5" applyFont="1" applyBorder="1" applyAlignment="1">
      <alignment horizontal="right"/>
    </xf>
    <xf numFmtId="0" fontId="24" fillId="0" borderId="66" xfId="1" applyFont="1" applyBorder="1" applyAlignment="1">
      <alignment horizontal="right"/>
    </xf>
    <xf numFmtId="0" fontId="24" fillId="0" borderId="50" xfId="1" applyFont="1" applyBorder="1" applyAlignment="1">
      <alignment horizontal="right"/>
    </xf>
    <xf numFmtId="0" fontId="4" fillId="0" borderId="9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48" xfId="0" applyFont="1" applyBorder="1" applyAlignment="1">
      <alignment horizontal="right" wrapText="1"/>
    </xf>
    <xf numFmtId="0" fontId="4" fillId="0" borderId="66" xfId="0" applyFont="1" applyFill="1" applyBorder="1" applyAlignment="1">
      <alignment horizontal="right" wrapText="1"/>
    </xf>
    <xf numFmtId="0" fontId="4" fillId="0" borderId="50" xfId="0" applyFont="1" applyFill="1" applyBorder="1" applyAlignment="1">
      <alignment horizontal="right" wrapText="1"/>
    </xf>
    <xf numFmtId="0" fontId="4" fillId="0" borderId="66" xfId="13" applyFont="1" applyBorder="1" applyAlignment="1">
      <alignment horizontal="right"/>
    </xf>
    <xf numFmtId="0" fontId="4" fillId="0" borderId="2" xfId="13" applyFont="1" applyBorder="1" applyAlignment="1">
      <alignment horizontal="right"/>
    </xf>
    <xf numFmtId="0" fontId="4" fillId="0" borderId="50" xfId="13" applyFont="1" applyBorder="1" applyAlignment="1">
      <alignment horizontal="right"/>
    </xf>
    <xf numFmtId="0" fontId="4" fillId="0" borderId="6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1" xfId="0" applyFont="1" applyFill="1" applyBorder="1" applyAlignment="1">
      <alignment horizontal="right" wrapText="1"/>
    </xf>
    <xf numFmtId="0" fontId="4" fillId="0" borderId="66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2" fontId="4" fillId="0" borderId="2" xfId="13" applyNumberFormat="1" applyFont="1" applyBorder="1" applyAlignment="1">
      <alignment horizontal="right"/>
    </xf>
    <xf numFmtId="2" fontId="4" fillId="0" borderId="4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22" fillId="0" borderId="66" xfId="5" applyFont="1" applyBorder="1" applyAlignment="1">
      <alignment horizontal="right"/>
    </xf>
    <xf numFmtId="0" fontId="22" fillId="0" borderId="50" xfId="5" applyFont="1" applyBorder="1" applyAlignment="1">
      <alignment horizontal="right"/>
    </xf>
    <xf numFmtId="0" fontId="22" fillId="0" borderId="66" xfId="13" applyFont="1" applyBorder="1" applyAlignment="1">
      <alignment horizontal="right"/>
    </xf>
    <xf numFmtId="0" fontId="22" fillId="0" borderId="2" xfId="13" applyFont="1" applyBorder="1" applyAlignment="1">
      <alignment horizontal="right"/>
    </xf>
    <xf numFmtId="0" fontId="22" fillId="0" borderId="50" xfId="13" applyFont="1" applyBorder="1" applyAlignment="1">
      <alignment horizontal="right"/>
    </xf>
    <xf numFmtId="0" fontId="4" fillId="0" borderId="65" xfId="13" applyFont="1" applyBorder="1" applyAlignment="1">
      <alignment horizontal="right"/>
    </xf>
    <xf numFmtId="0" fontId="4" fillId="0" borderId="4" xfId="13" applyFont="1" applyBorder="1" applyAlignment="1">
      <alignment horizontal="right"/>
    </xf>
    <xf numFmtId="0" fontId="4" fillId="0" borderId="51" xfId="13" applyFont="1" applyBorder="1" applyAlignment="1">
      <alignment horizontal="right"/>
    </xf>
    <xf numFmtId="0" fontId="4" fillId="0" borderId="66" xfId="13" applyFont="1" applyBorder="1" applyAlignment="1">
      <alignment horizontal="right" vertical="center"/>
    </xf>
    <xf numFmtId="0" fontId="4" fillId="0" borderId="2" xfId="13" applyFont="1" applyBorder="1" applyAlignment="1">
      <alignment horizontal="right" vertical="center"/>
    </xf>
    <xf numFmtId="0" fontId="4" fillId="0" borderId="50" xfId="13" applyFont="1" applyBorder="1" applyAlignment="1">
      <alignment horizontal="right" vertical="center"/>
    </xf>
    <xf numFmtId="2" fontId="22" fillId="0" borderId="2" xfId="13" applyNumberFormat="1" applyFont="1" applyBorder="1" applyAlignment="1">
      <alignment horizontal="right"/>
    </xf>
    <xf numFmtId="2" fontId="4" fillId="0" borderId="4" xfId="13" applyNumberFormat="1" applyFont="1" applyBorder="1" applyAlignment="1">
      <alignment horizontal="right"/>
    </xf>
    <xf numFmtId="2" fontId="4" fillId="0" borderId="2" xfId="13" applyNumberFormat="1" applyFont="1" applyBorder="1" applyAlignment="1">
      <alignment horizontal="right" vertical="center"/>
    </xf>
    <xf numFmtId="0" fontId="24" fillId="0" borderId="66" xfId="1" applyFont="1" applyFill="1" applyBorder="1" applyAlignment="1">
      <alignment horizontal="right"/>
    </xf>
    <xf numFmtId="0" fontId="24" fillId="0" borderId="50" xfId="1" applyFont="1" applyFill="1" applyBorder="1" applyAlignment="1">
      <alignment horizontal="right"/>
    </xf>
    <xf numFmtId="0" fontId="6" fillId="0" borderId="66" xfId="1" applyFont="1" applyBorder="1" applyAlignment="1">
      <alignment horizontal="right" wrapText="1"/>
    </xf>
    <xf numFmtId="0" fontId="6" fillId="0" borderId="50" xfId="1" applyFont="1" applyBorder="1" applyAlignment="1">
      <alignment horizontal="right" wrapText="1"/>
    </xf>
    <xf numFmtId="0" fontId="9" fillId="5" borderId="66" xfId="1" applyFont="1" applyFill="1" applyBorder="1" applyAlignment="1">
      <alignment horizontal="right" wrapText="1"/>
    </xf>
    <xf numFmtId="0" fontId="9" fillId="5" borderId="50" xfId="1" applyFont="1" applyFill="1" applyBorder="1" applyAlignment="1">
      <alignment horizontal="right" wrapText="1"/>
    </xf>
    <xf numFmtId="0" fontId="4" fillId="0" borderId="65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4" fillId="0" borderId="66" xfId="1" applyFont="1" applyBorder="1" applyAlignment="1">
      <alignment horizontal="right" wrapText="1"/>
    </xf>
    <xf numFmtId="0" fontId="4" fillId="0" borderId="50" xfId="1" applyFont="1" applyBorder="1" applyAlignment="1">
      <alignment horizontal="right" wrapText="1"/>
    </xf>
    <xf numFmtId="0" fontId="4" fillId="5" borderId="65" xfId="1" applyFont="1" applyFill="1" applyBorder="1" applyAlignment="1">
      <alignment horizontal="right" wrapText="1"/>
    </xf>
    <xf numFmtId="0" fontId="4" fillId="5" borderId="51" xfId="1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4" fillId="5" borderId="4" xfId="1" applyNumberFormat="1" applyFont="1" applyFill="1" applyBorder="1" applyAlignment="1">
      <alignment horizontal="right" wrapText="1"/>
    </xf>
    <xf numFmtId="0" fontId="22" fillId="0" borderId="66" xfId="5" applyFont="1" applyFill="1" applyBorder="1" applyAlignment="1">
      <alignment horizontal="right" wrapText="1"/>
    </xf>
    <xf numFmtId="0" fontId="22" fillId="0" borderId="50" xfId="5" applyFont="1" applyFill="1" applyBorder="1" applyAlignment="1">
      <alignment horizontal="right" wrapText="1"/>
    </xf>
    <xf numFmtId="0" fontId="23" fillId="0" borderId="66" xfId="5" applyFont="1" applyFill="1" applyBorder="1" applyAlignment="1">
      <alignment horizontal="right" wrapText="1"/>
    </xf>
    <xf numFmtId="0" fontId="23" fillId="0" borderId="50" xfId="5" applyFont="1" applyFill="1" applyBorder="1" applyAlignment="1">
      <alignment horizontal="right" wrapText="1"/>
    </xf>
    <xf numFmtId="0" fontId="22" fillId="0" borderId="66" xfId="5" applyFont="1" applyFill="1" applyBorder="1" applyAlignment="1">
      <alignment horizontal="right" vertical="center" wrapText="1"/>
    </xf>
    <xf numFmtId="0" fontId="22" fillId="0" borderId="50" xfId="5" applyFont="1" applyFill="1" applyBorder="1" applyAlignment="1">
      <alignment horizontal="right" vertical="center" wrapText="1"/>
    </xf>
    <xf numFmtId="0" fontId="22" fillId="0" borderId="66" xfId="13" applyFont="1" applyFill="1" applyBorder="1" applyAlignment="1">
      <alignment horizontal="right" wrapText="1"/>
    </xf>
    <xf numFmtId="0" fontId="22" fillId="0" borderId="50" xfId="13" applyFont="1" applyFill="1" applyBorder="1" applyAlignment="1">
      <alignment horizontal="right" wrapText="1"/>
    </xf>
    <xf numFmtId="0" fontId="22" fillId="0" borderId="66" xfId="13" applyFont="1" applyFill="1" applyBorder="1" applyAlignment="1">
      <alignment horizontal="right" vertical="center" wrapText="1"/>
    </xf>
    <xf numFmtId="0" fontId="22" fillId="0" borderId="2" xfId="13" applyFont="1" applyFill="1" applyBorder="1" applyAlignment="1">
      <alignment horizontal="right" vertical="center" wrapText="1"/>
    </xf>
    <xf numFmtId="0" fontId="22" fillId="0" borderId="50" xfId="13" applyFont="1" applyFill="1" applyBorder="1" applyAlignment="1">
      <alignment horizontal="right" vertical="center" wrapText="1"/>
    </xf>
    <xf numFmtId="0" fontId="23" fillId="0" borderId="66" xfId="13" applyFont="1" applyFill="1" applyBorder="1" applyAlignment="1">
      <alignment horizontal="right" wrapText="1"/>
    </xf>
    <xf numFmtId="0" fontId="23" fillId="0" borderId="50" xfId="13" applyFont="1" applyFill="1" applyBorder="1" applyAlignment="1">
      <alignment horizontal="right" wrapText="1"/>
    </xf>
    <xf numFmtId="0" fontId="22" fillId="0" borderId="65" xfId="13" applyFont="1" applyFill="1" applyBorder="1" applyAlignment="1">
      <alignment horizontal="right" wrapText="1"/>
    </xf>
    <xf numFmtId="0" fontId="22" fillId="0" borderId="51" xfId="13" applyFont="1" applyFill="1" applyBorder="1" applyAlignment="1">
      <alignment horizontal="right" wrapText="1"/>
    </xf>
    <xf numFmtId="2" fontId="22" fillId="0" borderId="2" xfId="13" applyNumberFormat="1" applyFont="1" applyFill="1" applyBorder="1" applyAlignment="1">
      <alignment horizontal="right" wrapText="1"/>
    </xf>
    <xf numFmtId="2" fontId="22" fillId="0" borderId="2" xfId="13" applyNumberFormat="1" applyFont="1" applyFill="1" applyBorder="1" applyAlignment="1">
      <alignment horizontal="right" vertical="center" wrapText="1"/>
    </xf>
    <xf numFmtId="2" fontId="23" fillId="0" borderId="2" xfId="13" applyNumberFormat="1" applyFont="1" applyFill="1" applyBorder="1" applyAlignment="1">
      <alignment horizontal="right" wrapText="1"/>
    </xf>
    <xf numFmtId="2" fontId="22" fillId="0" borderId="4" xfId="13" applyNumberFormat="1" applyFont="1" applyFill="1" applyBorder="1" applyAlignment="1">
      <alignment horizontal="right" wrapText="1"/>
    </xf>
    <xf numFmtId="0" fontId="9" fillId="2" borderId="66" xfId="0" applyFont="1" applyFill="1" applyBorder="1" applyAlignment="1">
      <alignment horizontal="right" wrapText="1"/>
    </xf>
    <xf numFmtId="0" fontId="9" fillId="2" borderId="50" xfId="0" applyFont="1" applyFill="1" applyBorder="1" applyAlignment="1">
      <alignment horizontal="right" wrapText="1"/>
    </xf>
    <xf numFmtId="0" fontId="6" fillId="2" borderId="66" xfId="0" applyFont="1" applyFill="1" applyBorder="1" applyAlignment="1">
      <alignment horizontal="right" wrapText="1"/>
    </xf>
    <xf numFmtId="0" fontId="6" fillId="2" borderId="50" xfId="0" applyFont="1" applyFill="1" applyBorder="1" applyAlignment="1">
      <alignment horizontal="right" wrapText="1"/>
    </xf>
    <xf numFmtId="0" fontId="22" fillId="10" borderId="66" xfId="0" applyFont="1" applyFill="1" applyBorder="1" applyAlignment="1">
      <alignment horizontal="right" wrapText="1"/>
    </xf>
    <xf numFmtId="0" fontId="22" fillId="10" borderId="50" xfId="0" applyFont="1" applyFill="1" applyBorder="1" applyAlignment="1">
      <alignment horizontal="right" wrapText="1"/>
    </xf>
    <xf numFmtId="0" fontId="6" fillId="0" borderId="78" xfId="0" applyFont="1" applyBorder="1" applyAlignment="1">
      <alignment horizontal="right" wrapText="1"/>
    </xf>
    <xf numFmtId="0" fontId="6" fillId="0" borderId="49" xfId="0" applyFont="1" applyBorder="1" applyAlignment="1">
      <alignment horizontal="right" wrapText="1"/>
    </xf>
    <xf numFmtId="0" fontId="9" fillId="0" borderId="26" xfId="0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0" fontId="9" fillId="0" borderId="78" xfId="0" applyFont="1" applyFill="1" applyBorder="1" applyAlignment="1">
      <alignment horizontal="right" wrapText="1"/>
    </xf>
    <xf numFmtId="0" fontId="9" fillId="0" borderId="49" xfId="0" applyFont="1" applyFill="1" applyBorder="1" applyAlignment="1">
      <alignment horizontal="right" wrapText="1"/>
    </xf>
    <xf numFmtId="2" fontId="9" fillId="0" borderId="3" xfId="0" applyNumberFormat="1" applyFont="1" applyBorder="1" applyAlignment="1">
      <alignment horizontal="right" wrapText="1"/>
    </xf>
    <xf numFmtId="0" fontId="30" fillId="0" borderId="0" xfId="5" applyFont="1" applyBorder="1" applyAlignment="1">
      <alignment horizontal="center"/>
    </xf>
    <xf numFmtId="0" fontId="0" fillId="0" borderId="0" xfId="0"/>
    <xf numFmtId="0" fontId="29" fillId="0" borderId="83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9" fillId="0" borderId="19" xfId="5" applyFont="1" applyFill="1" applyBorder="1" applyAlignment="1" applyProtection="1">
      <protection locked="0"/>
    </xf>
    <xf numFmtId="0" fontId="9" fillId="0" borderId="20" xfId="5" applyFont="1" applyFill="1" applyBorder="1" applyAlignment="1" applyProtection="1">
      <protection locked="0"/>
    </xf>
    <xf numFmtId="0" fontId="9" fillId="0" borderId="15" xfId="5" applyFont="1" applyFill="1" applyBorder="1" applyAlignment="1" applyProtection="1">
      <protection locked="0"/>
    </xf>
    <xf numFmtId="0" fontId="9" fillId="0" borderId="43" xfId="1" applyFont="1" applyFill="1" applyBorder="1" applyAlignment="1" applyProtection="1">
      <protection locked="0"/>
    </xf>
    <xf numFmtId="0" fontId="9" fillId="0" borderId="21" xfId="5" applyFont="1" applyFill="1" applyBorder="1" applyAlignment="1" applyProtection="1">
      <protection locked="0"/>
    </xf>
    <xf numFmtId="0" fontId="6" fillId="0" borderId="15" xfId="5" applyFont="1" applyFill="1" applyBorder="1" applyAlignment="1" applyProtection="1">
      <protection locked="0"/>
    </xf>
    <xf numFmtId="0" fontId="9" fillId="0" borderId="43" xfId="5" applyFont="1" applyFill="1" applyBorder="1" applyAlignment="1" applyProtection="1">
      <protection locked="0"/>
    </xf>
    <xf numFmtId="0" fontId="9" fillId="0" borderId="41" xfId="5" applyFont="1" applyFill="1" applyBorder="1" applyAlignment="1" applyProtection="1">
      <protection locked="0"/>
    </xf>
    <xf numFmtId="0" fontId="5" fillId="0" borderId="20" xfId="5" applyFont="1" applyFill="1" applyBorder="1" applyAlignment="1" applyProtection="1">
      <protection locked="0"/>
    </xf>
    <xf numFmtId="0" fontId="5" fillId="0" borderId="15" xfId="5" applyFont="1" applyFill="1" applyBorder="1" applyAlignment="1" applyProtection="1">
      <protection locked="0"/>
    </xf>
    <xf numFmtId="0" fontId="22" fillId="0" borderId="15" xfId="0" applyFont="1" applyBorder="1" applyAlignment="1" applyProtection="1">
      <protection locked="0"/>
    </xf>
    <xf numFmtId="0" fontId="9" fillId="0" borderId="15" xfId="5" applyFont="1" applyFill="1" applyBorder="1" applyAlignment="1" applyProtection="1">
      <alignment horizontal="left"/>
      <protection locked="0"/>
    </xf>
    <xf numFmtId="0" fontId="9" fillId="0" borderId="43" xfId="5" applyFont="1" applyFill="1" applyBorder="1" applyAlignment="1" applyProtection="1">
      <alignment horizontal="left"/>
      <protection locked="0"/>
    </xf>
    <xf numFmtId="0" fontId="9" fillId="0" borderId="19" xfId="5" applyFont="1" applyFill="1" applyBorder="1" applyAlignment="1" applyProtection="1">
      <alignment horizontal="left"/>
      <protection locked="0"/>
    </xf>
    <xf numFmtId="0" fontId="9" fillId="0" borderId="20" xfId="5" applyFont="1" applyFill="1" applyBorder="1" applyAlignment="1" applyProtection="1">
      <alignment horizontal="left"/>
      <protection locked="0"/>
    </xf>
    <xf numFmtId="0" fontId="9" fillId="0" borderId="41" xfId="5" applyFont="1" applyFill="1" applyBorder="1" applyAlignment="1" applyProtection="1">
      <alignment horizontal="left"/>
      <protection locked="0"/>
    </xf>
    <xf numFmtId="0" fontId="9" fillId="0" borderId="56" xfId="5" applyFont="1" applyFill="1" applyBorder="1" applyAlignment="1" applyProtection="1">
      <alignment horizontal="left"/>
      <protection locked="0"/>
    </xf>
    <xf numFmtId="0" fontId="9" fillId="0" borderId="41" xfId="5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9" fillId="0" borderId="56" xfId="0" applyFont="1" applyFill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9" fillId="2" borderId="2" xfId="5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8" xfId="0" applyBorder="1" applyAlignment="1"/>
    <xf numFmtId="0" fontId="14" fillId="0" borderId="18" xfId="0" applyFont="1" applyBorder="1" applyAlignment="1">
      <alignment horizontal="center" vertical="center"/>
    </xf>
    <xf numFmtId="0" fontId="0" fillId="0" borderId="13" xfId="0" applyBorder="1" applyAlignment="1"/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29" fillId="0" borderId="79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80" xfId="0" applyFont="1" applyBorder="1" applyAlignment="1">
      <alignment horizontal="center"/>
    </xf>
    <xf numFmtId="0" fontId="30" fillId="0" borderId="0" xfId="13" applyFont="1" applyBorder="1" applyAlignment="1">
      <alignment horizontal="center"/>
    </xf>
    <xf numFmtId="0" fontId="29" fillId="0" borderId="75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30" fillId="0" borderId="0" xfId="5" applyFont="1" applyBorder="1" applyAlignment="1">
      <alignment horizontal="center"/>
    </xf>
    <xf numFmtId="0" fontId="0" fillId="0" borderId="0" xfId="0"/>
    <xf numFmtId="0" fontId="29" fillId="0" borderId="31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1" fillId="0" borderId="0" xfId="18" applyFont="1" applyFill="1" applyBorder="1"/>
    <xf numFmtId="0" fontId="1" fillId="0" borderId="0" xfId="18" applyFont="1" applyFill="1" applyBorder="1" applyAlignment="1">
      <alignment horizontal="left"/>
    </xf>
    <xf numFmtId="0" fontId="1" fillId="0" borderId="0" xfId="18" applyFont="1" applyBorder="1" applyAlignment="1"/>
    <xf numFmtId="0" fontId="16" fillId="0" borderId="0" xfId="18" applyFont="1" applyBorder="1" applyAlignment="1"/>
    <xf numFmtId="0" fontId="16" fillId="0" borderId="0" xfId="18" applyFont="1" applyFill="1" applyBorder="1" applyAlignment="1"/>
    <xf numFmtId="0" fontId="1" fillId="0" borderId="0" xfId="18" applyBorder="1"/>
    <xf numFmtId="0" fontId="14" fillId="0" borderId="0" xfId="18" applyFont="1" applyFill="1" applyBorder="1" applyAlignment="1">
      <alignment horizontal="left"/>
    </xf>
    <xf numFmtId="0" fontId="30" fillId="0" borderId="0" xfId="18" applyFont="1" applyBorder="1" applyAlignment="1">
      <alignment horizontal="center"/>
    </xf>
    <xf numFmtId="0" fontId="30" fillId="0" borderId="0" xfId="18" applyFont="1" applyBorder="1" applyAlignment="1"/>
    <xf numFmtId="0" fontId="14" fillId="0" borderId="0" xfId="18" applyFont="1" applyBorder="1" applyAlignment="1">
      <alignment horizontal="center"/>
    </xf>
    <xf numFmtId="0" fontId="14" fillId="0" borderId="0" xfId="18" applyFont="1" applyBorder="1" applyAlignment="1"/>
    <xf numFmtId="0" fontId="34" fillId="0" borderId="56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1" fillId="0" borderId="45" xfId="18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left" vertical="center" wrapText="1"/>
    </xf>
    <xf numFmtId="0" fontId="1" fillId="2" borderId="45" xfId="18" applyFont="1" applyFill="1" applyBorder="1" applyAlignment="1">
      <alignment horizontal="right" vertical="center" wrapText="1"/>
    </xf>
    <xf numFmtId="0" fontId="1" fillId="0" borderId="96" xfId="18" applyFont="1" applyFill="1" applyBorder="1" applyAlignment="1">
      <alignment horizontal="right" vertical="center"/>
    </xf>
    <xf numFmtId="2" fontId="22" fillId="8" borderId="97" xfId="0" applyNumberFormat="1" applyFont="1" applyFill="1" applyBorder="1" applyAlignment="1">
      <alignment horizontal="right" vertical="center"/>
    </xf>
    <xf numFmtId="0" fontId="29" fillId="0" borderId="42" xfId="0" applyFont="1" applyBorder="1" applyAlignment="1">
      <alignment horizontal="left" vertical="center"/>
    </xf>
    <xf numFmtId="0" fontId="1" fillId="0" borderId="2" xfId="18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left" wrapText="1"/>
    </xf>
    <xf numFmtId="0" fontId="1" fillId="2" borderId="2" xfId="18" applyFont="1" applyFill="1" applyBorder="1" applyAlignment="1">
      <alignment horizontal="right" wrapText="1"/>
    </xf>
    <xf numFmtId="0" fontId="1" fillId="0" borderId="2" xfId="18" applyFont="1" applyFill="1" applyBorder="1" applyAlignment="1">
      <alignment horizontal="right"/>
    </xf>
    <xf numFmtId="0" fontId="1" fillId="0" borderId="0" xfId="18" applyFont="1" applyBorder="1" applyAlignment="1">
      <alignment horizontal="center" vertical="center"/>
    </xf>
    <xf numFmtId="0" fontId="20" fillId="0" borderId="0" xfId="18" applyFont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4" xfId="18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wrapText="1"/>
    </xf>
    <xf numFmtId="0" fontId="1" fillId="2" borderId="4" xfId="18" applyFont="1" applyFill="1" applyBorder="1" applyAlignment="1">
      <alignment horizontal="right" wrapText="1"/>
    </xf>
    <xf numFmtId="0" fontId="1" fillId="0" borderId="4" xfId="18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0" fontId="24" fillId="0" borderId="2" xfId="18" applyFont="1" applyFill="1" applyBorder="1" applyAlignment="1">
      <alignment horizontal="right"/>
    </xf>
    <xf numFmtId="0" fontId="14" fillId="0" borderId="45" xfId="18" applyFont="1" applyFill="1" applyBorder="1" applyAlignment="1" applyProtection="1">
      <alignment horizontal="left" vertical="center"/>
      <protection locked="0"/>
    </xf>
    <xf numFmtId="0" fontId="14" fillId="2" borderId="45" xfId="18" applyFont="1" applyFill="1" applyBorder="1" applyAlignment="1">
      <alignment horizontal="left" vertical="center" wrapText="1"/>
    </xf>
    <xf numFmtId="0" fontId="14" fillId="0" borderId="45" xfId="18" applyFont="1" applyFill="1" applyBorder="1" applyAlignment="1">
      <alignment horizontal="left" vertical="center"/>
    </xf>
    <xf numFmtId="0" fontId="1" fillId="0" borderId="3" xfId="18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 wrapText="1"/>
    </xf>
    <xf numFmtId="0" fontId="1" fillId="2" borderId="3" xfId="18" applyFont="1" applyFill="1" applyBorder="1" applyAlignment="1">
      <alignment horizontal="right" wrapText="1"/>
    </xf>
    <xf numFmtId="0" fontId="1" fillId="2" borderId="3" xfId="18" applyFont="1" applyFill="1" applyBorder="1" applyAlignment="1">
      <alignment horizontal="right"/>
    </xf>
    <xf numFmtId="2" fontId="1" fillId="2" borderId="23" xfId="18" applyNumberFormat="1" applyFont="1" applyFill="1" applyBorder="1" applyAlignment="1">
      <alignment horizontal="right" vertical="center"/>
    </xf>
    <xf numFmtId="0" fontId="1" fillId="0" borderId="2" xfId="18" applyFont="1" applyBorder="1" applyAlignment="1">
      <alignment horizontal="right"/>
    </xf>
    <xf numFmtId="2" fontId="1" fillId="2" borderId="24" xfId="18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wrapText="1"/>
    </xf>
    <xf numFmtId="0" fontId="1" fillId="2" borderId="2" xfId="18" applyFont="1" applyFill="1" applyBorder="1" applyAlignment="1">
      <alignment horizontal="right"/>
    </xf>
    <xf numFmtId="0" fontId="1" fillId="0" borderId="0" xfId="18" applyFont="1" applyFill="1" applyBorder="1" applyAlignment="1">
      <alignment horizontal="center" vertical="center"/>
    </xf>
    <xf numFmtId="0" fontId="20" fillId="0" borderId="0" xfId="18" applyFont="1" applyFill="1" applyAlignment="1">
      <alignment horizontal="center" vertical="center"/>
    </xf>
    <xf numFmtId="0" fontId="1" fillId="0" borderId="2" xfId="18" applyFont="1" applyBorder="1" applyAlignment="1">
      <alignment horizontal="left"/>
    </xf>
    <xf numFmtId="0" fontId="1" fillId="0" borderId="1" xfId="18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18" applyFont="1" applyFill="1" applyBorder="1" applyAlignment="1">
      <alignment horizontal="right" vertical="center" wrapText="1"/>
    </xf>
    <xf numFmtId="0" fontId="1" fillId="0" borderId="1" xfId="18" applyFont="1" applyBorder="1" applyAlignment="1">
      <alignment horizontal="right" vertical="center"/>
    </xf>
    <xf numFmtId="2" fontId="1" fillId="2" borderId="25" xfId="18" applyNumberFormat="1" applyFont="1" applyFill="1" applyBorder="1" applyAlignment="1">
      <alignment horizontal="right" vertical="center"/>
    </xf>
    <xf numFmtId="0" fontId="14" fillId="0" borderId="45" xfId="18" applyFont="1" applyBorder="1" applyAlignment="1">
      <alignment horizontal="left" vertical="center"/>
    </xf>
    <xf numFmtId="2" fontId="14" fillId="2" borderId="46" xfId="18" applyNumberFormat="1" applyFont="1" applyFill="1" applyBorder="1" applyAlignment="1">
      <alignment horizontal="left" vertical="center"/>
    </xf>
    <xf numFmtId="0" fontId="1" fillId="0" borderId="5" xfId="18" applyFont="1" applyFill="1" applyBorder="1" applyAlignment="1" applyProtection="1">
      <alignment horizontal="center"/>
      <protection locked="0"/>
    </xf>
    <xf numFmtId="0" fontId="1" fillId="2" borderId="5" xfId="18" applyFont="1" applyFill="1" applyBorder="1" applyAlignment="1">
      <alignment horizontal="right" wrapText="1"/>
    </xf>
    <xf numFmtId="0" fontId="1" fillId="0" borderId="5" xfId="18" applyFont="1" applyFill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0" xfId="18" applyAlignment="1">
      <alignment horizontal="center" vertical="center"/>
    </xf>
    <xf numFmtId="0" fontId="1" fillId="0" borderId="12" xfId="18" applyFont="1" applyBorder="1" applyAlignment="1">
      <alignment horizontal="left"/>
    </xf>
    <xf numFmtId="0" fontId="14" fillId="0" borderId="55" xfId="18" applyFont="1" applyBorder="1" applyAlignment="1">
      <alignment horizontal="left" vertical="center"/>
    </xf>
    <xf numFmtId="0" fontId="1" fillId="0" borderId="18" xfId="0" applyFont="1" applyBorder="1" applyAlignment="1">
      <alignment horizontal="left" wrapText="1"/>
    </xf>
    <xf numFmtId="0" fontId="1" fillId="0" borderId="3" xfId="18" applyFont="1" applyFill="1" applyBorder="1" applyAlignment="1">
      <alignment horizontal="right"/>
    </xf>
    <xf numFmtId="0" fontId="1" fillId="0" borderId="15" xfId="18" applyBorder="1" applyAlignment="1">
      <alignment horizontal="right" vertical="center"/>
    </xf>
    <xf numFmtId="0" fontId="23" fillId="0" borderId="2" xfId="18" applyFont="1" applyFill="1" applyBorder="1" applyAlignment="1">
      <alignment horizontal="right"/>
    </xf>
    <xf numFmtId="0" fontId="1" fillId="0" borderId="20" xfId="18" applyBorder="1" applyAlignment="1">
      <alignment horizontal="right" vertical="center"/>
    </xf>
    <xf numFmtId="0" fontId="1" fillId="0" borderId="16" xfId="0" applyFont="1" applyBorder="1" applyAlignment="1">
      <alignment horizontal="left" wrapText="1"/>
    </xf>
    <xf numFmtId="0" fontId="1" fillId="0" borderId="2" xfId="1" applyFont="1" applyFill="1" applyBorder="1" applyAlignment="1" applyProtection="1">
      <alignment horizontal="center"/>
      <protection locked="0"/>
    </xf>
    <xf numFmtId="0" fontId="1" fillId="0" borderId="2" xfId="1" applyFont="1" applyBorder="1" applyAlignment="1">
      <alignment horizontal="left" wrapText="1"/>
    </xf>
    <xf numFmtId="0" fontId="1" fillId="5" borderId="11" xfId="1" applyFont="1" applyFill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1" fillId="2" borderId="5" xfId="19" applyFont="1" applyFill="1" applyBorder="1" applyAlignment="1">
      <alignment horizontal="right" vertical="center" wrapText="1"/>
    </xf>
    <xf numFmtId="0" fontId="1" fillId="2" borderId="5" xfId="19" applyFont="1" applyFill="1" applyBorder="1" applyAlignment="1">
      <alignment horizontal="right" vertical="center"/>
    </xf>
    <xf numFmtId="0" fontId="1" fillId="0" borderId="16" xfId="0" applyFont="1" applyBorder="1" applyAlignment="1">
      <alignment wrapText="1"/>
    </xf>
    <xf numFmtId="0" fontId="1" fillId="2" borderId="2" xfId="19" applyFont="1" applyFill="1" applyBorder="1" applyAlignment="1">
      <alignment horizontal="right" vertical="center" wrapText="1"/>
    </xf>
    <xf numFmtId="0" fontId="1" fillId="2" borderId="2" xfId="19" applyFont="1" applyFill="1" applyBorder="1" applyAlignment="1">
      <alignment horizontal="right" vertical="center"/>
    </xf>
    <xf numFmtId="0" fontId="22" fillId="0" borderId="2" xfId="18" applyFont="1" applyFill="1" applyBorder="1" applyAlignment="1">
      <alignment wrapText="1"/>
    </xf>
    <xf numFmtId="2" fontId="23" fillId="4" borderId="37" xfId="0" applyNumberFormat="1" applyFont="1" applyFill="1" applyBorder="1" applyAlignment="1">
      <alignment horizontal="right"/>
    </xf>
    <xf numFmtId="0" fontId="22" fillId="0" borderId="17" xfId="18" applyFont="1" applyFill="1" applyBorder="1" applyAlignment="1">
      <alignment wrapText="1"/>
    </xf>
    <xf numFmtId="0" fontId="22" fillId="0" borderId="4" xfId="18" applyFont="1" applyFill="1" applyBorder="1" applyAlignment="1">
      <alignment wrapText="1"/>
    </xf>
    <xf numFmtId="0" fontId="29" fillId="0" borderId="53" xfId="18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22" fillId="10" borderId="0" xfId="0" applyFont="1" applyFill="1" applyAlignment="1">
      <alignment horizontal="left" wrapText="1"/>
    </xf>
    <xf numFmtId="0" fontId="22" fillId="10" borderId="5" xfId="0" applyFont="1" applyFill="1" applyBorder="1" applyAlignment="1">
      <alignment horizontal="right" wrapText="1"/>
    </xf>
    <xf numFmtId="0" fontId="22" fillId="10" borderId="20" xfId="0" applyFont="1" applyFill="1" applyBorder="1" applyAlignment="1">
      <alignment horizontal="right"/>
    </xf>
    <xf numFmtId="2" fontId="22" fillId="7" borderId="37" xfId="0" applyNumberFormat="1" applyFont="1" applyFill="1" applyBorder="1" applyAlignment="1">
      <alignment horizontal="right"/>
    </xf>
    <xf numFmtId="0" fontId="23" fillId="2" borderId="2" xfId="18" applyFont="1" applyFill="1" applyBorder="1" applyAlignment="1">
      <alignment horizontal="right"/>
    </xf>
    <xf numFmtId="0" fontId="1" fillId="2" borderId="4" xfId="0" applyFont="1" applyFill="1" applyBorder="1" applyAlignment="1">
      <alignment horizontal="left" wrapText="1"/>
    </xf>
    <xf numFmtId="0" fontId="1" fillId="2" borderId="4" xfId="18" applyFont="1" applyFill="1" applyBorder="1" applyAlignment="1">
      <alignment horizontal="right"/>
    </xf>
    <xf numFmtId="0" fontId="1" fillId="2" borderId="1" xfId="18" applyFont="1" applyFill="1" applyBorder="1" applyAlignment="1">
      <alignment horizontal="right" wrapText="1"/>
    </xf>
    <xf numFmtId="0" fontId="22" fillId="0" borderId="3" xfId="8" applyFont="1" applyFill="1" applyBorder="1" applyAlignment="1">
      <alignment horizontal="right"/>
    </xf>
    <xf numFmtId="0" fontId="1" fillId="0" borderId="1" xfId="18" applyFont="1" applyFill="1" applyBorder="1" applyAlignment="1">
      <alignment horizontal="right"/>
    </xf>
    <xf numFmtId="2" fontId="22" fillId="8" borderId="25" xfId="0" applyNumberFormat="1" applyFont="1" applyFill="1" applyBorder="1" applyAlignment="1">
      <alignment horizontal="right"/>
    </xf>
    <xf numFmtId="0" fontId="1" fillId="0" borderId="0" xfId="18" applyFont="1" applyFill="1"/>
    <xf numFmtId="0" fontId="1" fillId="0" borderId="0" xfId="18" applyFont="1" applyFill="1" applyAlignment="1">
      <alignment horizontal="left"/>
    </xf>
    <xf numFmtId="0" fontId="1" fillId="0" borderId="0" xfId="18" applyFont="1"/>
    <xf numFmtId="2" fontId="32" fillId="0" borderId="5" xfId="18" applyNumberFormat="1" applyFont="1" applyFill="1" applyBorder="1"/>
    <xf numFmtId="0" fontId="1" fillId="0" borderId="0" xfId="18"/>
    <xf numFmtId="0" fontId="1" fillId="0" borderId="0" xfId="18" applyFill="1"/>
    <xf numFmtId="0" fontId="1" fillId="0" borderId="0" xfId="18" applyFill="1" applyAlignment="1">
      <alignment horizontal="left"/>
    </xf>
    <xf numFmtId="0" fontId="26" fillId="0" borderId="7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0" fontId="25" fillId="0" borderId="49" xfId="0" applyFont="1" applyBorder="1" applyAlignment="1">
      <alignment horizontal="center" vertical="center" wrapText="1"/>
    </xf>
    <xf numFmtId="2" fontId="34" fillId="2" borderId="38" xfId="0" applyNumberFormat="1" applyFont="1" applyFill="1" applyBorder="1" applyAlignment="1">
      <alignment horizontal="center" wrapText="1"/>
    </xf>
    <xf numFmtId="2" fontId="22" fillId="8" borderId="36" xfId="0" applyNumberFormat="1" applyFont="1" applyFill="1" applyBorder="1" applyAlignment="1">
      <alignment horizontal="right"/>
    </xf>
    <xf numFmtId="0" fontId="1" fillId="0" borderId="27" xfId="18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" borderId="27" xfId="18" applyFont="1" applyFill="1" applyBorder="1" applyAlignment="1">
      <alignment horizontal="right" wrapText="1"/>
    </xf>
    <xf numFmtId="0" fontId="1" fillId="2" borderId="27" xfId="18" applyFont="1" applyFill="1" applyBorder="1" applyAlignment="1">
      <alignment horizontal="right"/>
    </xf>
    <xf numFmtId="0" fontId="9" fillId="0" borderId="5" xfId="5" applyFont="1" applyFill="1" applyBorder="1" applyAlignment="1" applyProtection="1">
      <protection locked="0"/>
    </xf>
    <xf numFmtId="0" fontId="22" fillId="0" borderId="8" xfId="0" applyFont="1" applyBorder="1" applyAlignment="1">
      <alignment horizontal="right"/>
    </xf>
    <xf numFmtId="2" fontId="9" fillId="2" borderId="25" xfId="5" applyNumberFormat="1" applyFont="1" applyFill="1" applyBorder="1" applyAlignment="1">
      <alignment horizontal="right" vertical="center"/>
    </xf>
    <xf numFmtId="0" fontId="1" fillId="0" borderId="3" xfId="5" applyFont="1" applyFill="1" applyBorder="1" applyAlignment="1" applyProtection="1">
      <alignment horizontal="left"/>
      <protection locked="0"/>
    </xf>
    <xf numFmtId="0" fontId="1" fillId="0" borderId="2" xfId="5" applyFont="1" applyFill="1" applyBorder="1" applyAlignment="1" applyProtection="1">
      <alignment horizontal="left"/>
      <protection locked="0"/>
    </xf>
    <xf numFmtId="0" fontId="1" fillId="0" borderId="5" xfId="5" applyFont="1" applyFill="1" applyBorder="1" applyAlignment="1" applyProtection="1">
      <alignment horizontal="left"/>
      <protection locked="0"/>
    </xf>
    <xf numFmtId="0" fontId="9" fillId="0" borderId="4" xfId="5" applyFont="1" applyFill="1" applyBorder="1" applyAlignment="1" applyProtection="1">
      <protection locked="0"/>
    </xf>
    <xf numFmtId="2" fontId="22" fillId="8" borderId="60" xfId="0" applyNumberFormat="1" applyFont="1" applyFill="1" applyBorder="1" applyAlignment="1">
      <alignment horizontal="right"/>
    </xf>
    <xf numFmtId="2" fontId="22" fillId="9" borderId="38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22" fillId="0" borderId="1" xfId="5" applyFont="1" applyBorder="1" applyAlignment="1">
      <alignment horizontal="left"/>
    </xf>
    <xf numFmtId="0" fontId="9" fillId="0" borderId="3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72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70" xfId="0" applyFont="1" applyBorder="1" applyAlignment="1">
      <alignment horizontal="left"/>
    </xf>
    <xf numFmtId="2" fontId="22" fillId="0" borderId="3" xfId="0" applyNumberFormat="1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0" fontId="9" fillId="0" borderId="98" xfId="0" applyFont="1" applyBorder="1" applyAlignment="1">
      <alignment horizontal="left" wrapText="1"/>
    </xf>
    <xf numFmtId="0" fontId="24" fillId="0" borderId="24" xfId="1" applyFont="1" applyBorder="1" applyAlignment="1">
      <alignment horizontal="left"/>
    </xf>
    <xf numFmtId="0" fontId="9" fillId="2" borderId="38" xfId="0" applyFont="1" applyFill="1" applyBorder="1" applyAlignment="1">
      <alignment horizontal="left" wrapText="1"/>
    </xf>
    <xf numFmtId="0" fontId="6" fillId="2" borderId="23" xfId="0" applyFont="1" applyFill="1" applyBorder="1" applyAlignment="1">
      <alignment horizontal="left" wrapText="1"/>
    </xf>
    <xf numFmtId="0" fontId="22" fillId="0" borderId="36" xfId="5" applyFont="1" applyFill="1" applyBorder="1" applyAlignment="1">
      <alignment wrapText="1"/>
    </xf>
    <xf numFmtId="0" fontId="9" fillId="0" borderId="37" xfId="0" applyFont="1" applyFill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4" fillId="0" borderId="72" xfId="1" applyFont="1" applyBorder="1" applyAlignment="1">
      <alignment horizontal="left"/>
    </xf>
    <xf numFmtId="0" fontId="6" fillId="0" borderId="71" xfId="0" applyFont="1" applyBorder="1" applyAlignment="1">
      <alignment horizontal="left" wrapText="1"/>
    </xf>
    <xf numFmtId="0" fontId="6" fillId="0" borderId="74" xfId="0" applyFont="1" applyBorder="1" applyAlignment="1">
      <alignment horizontal="left" wrapText="1"/>
    </xf>
    <xf numFmtId="0" fontId="24" fillId="0" borderId="66" xfId="1" applyFont="1" applyBorder="1" applyAlignment="1">
      <alignment horizontal="left"/>
    </xf>
    <xf numFmtId="1" fontId="6" fillId="2" borderId="26" xfId="0" applyNumberFormat="1" applyFont="1" applyFill="1" applyBorder="1" applyAlignment="1">
      <alignment horizontal="center" wrapText="1"/>
    </xf>
    <xf numFmtId="0" fontId="22" fillId="0" borderId="65" xfId="5" applyFont="1" applyFill="1" applyBorder="1" applyAlignment="1">
      <alignment horizontal="center" wrapText="1"/>
    </xf>
    <xf numFmtId="0" fontId="9" fillId="0" borderId="90" xfId="0" applyFont="1" applyFill="1" applyBorder="1" applyAlignment="1">
      <alignment horizontal="center" wrapText="1"/>
    </xf>
    <xf numFmtId="0" fontId="6" fillId="0" borderId="90" xfId="0" applyFont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2" fontId="22" fillId="0" borderId="4" xfId="5" applyNumberFormat="1" applyFont="1" applyFill="1" applyBorder="1" applyAlignment="1">
      <alignment horizontal="center" wrapText="1"/>
    </xf>
    <xf numFmtId="2" fontId="9" fillId="0" borderId="5" xfId="0" applyNumberFormat="1" applyFont="1" applyFill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22" fillId="0" borderId="51" xfId="5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1" fontId="6" fillId="2" borderId="29" xfId="0" applyNumberFormat="1" applyFont="1" applyFill="1" applyBorder="1" applyAlignment="1">
      <alignment horizontal="center" wrapText="1"/>
    </xf>
    <xf numFmtId="0" fontId="22" fillId="0" borderId="73" xfId="5" applyFont="1" applyFill="1" applyBorder="1" applyAlignment="1">
      <alignment horizontal="center" wrapText="1"/>
    </xf>
    <xf numFmtId="0" fontId="9" fillId="0" borderId="71" xfId="0" applyFont="1" applyFill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24" fillId="0" borderId="72" xfId="1" applyFont="1" applyBorder="1" applyAlignment="1">
      <alignment horizontal="center"/>
    </xf>
    <xf numFmtId="0" fontId="6" fillId="2" borderId="29" xfId="0" applyFont="1" applyFill="1" applyBorder="1" applyAlignment="1">
      <alignment horizontal="center" wrapText="1"/>
    </xf>
    <xf numFmtId="0" fontId="24" fillId="0" borderId="7" xfId="1" applyFont="1" applyBorder="1" applyAlignment="1">
      <alignment horizontal="left"/>
    </xf>
    <xf numFmtId="0" fontId="9" fillId="2" borderId="20" xfId="5" applyFont="1" applyFill="1" applyBorder="1" applyAlignment="1">
      <alignment horizontal="center"/>
    </xf>
    <xf numFmtId="0" fontId="9" fillId="2" borderId="43" xfId="5" applyFont="1" applyFill="1" applyBorder="1" applyAlignment="1">
      <alignment horizontal="center"/>
    </xf>
    <xf numFmtId="2" fontId="8" fillId="2" borderId="3" xfId="9" applyNumberFormat="1" applyFont="1" applyFill="1" applyBorder="1" applyAlignment="1">
      <alignment horizontal="center"/>
    </xf>
    <xf numFmtId="0" fontId="9" fillId="0" borderId="25" xfId="5" applyFont="1" applyBorder="1" applyAlignment="1">
      <alignment horizontal="left"/>
    </xf>
    <xf numFmtId="0" fontId="6" fillId="0" borderId="90" xfId="0" applyFont="1" applyBorder="1" applyAlignment="1">
      <alignment horizontal="left" wrapText="1"/>
    </xf>
    <xf numFmtId="0" fontId="9" fillId="0" borderId="78" xfId="5" applyFont="1" applyBorder="1" applyAlignment="1">
      <alignment horizontal="center"/>
    </xf>
    <xf numFmtId="0" fontId="24" fillId="0" borderId="66" xfId="1" applyFont="1" applyBorder="1" applyAlignment="1">
      <alignment horizontal="center"/>
    </xf>
    <xf numFmtId="2" fontId="6" fillId="0" borderId="5" xfId="0" applyNumberFormat="1" applyFont="1" applyBorder="1" applyAlignment="1">
      <alignment horizontal="left" wrapText="1"/>
    </xf>
    <xf numFmtId="2" fontId="9" fillId="0" borderId="1" xfId="5" applyNumberFormat="1" applyFont="1" applyBorder="1" applyAlignment="1">
      <alignment horizontal="center"/>
    </xf>
    <xf numFmtId="2" fontId="24" fillId="0" borderId="2" xfId="1" applyNumberFormat="1" applyFont="1" applyBorder="1" applyAlignment="1">
      <alignment horizontal="center"/>
    </xf>
    <xf numFmtId="0" fontId="9" fillId="0" borderId="74" xfId="5" applyFont="1" applyBorder="1" applyAlignment="1">
      <alignment horizontal="center"/>
    </xf>
    <xf numFmtId="0" fontId="22" fillId="2" borderId="1" xfId="5" applyFont="1" applyFill="1" applyBorder="1" applyAlignment="1">
      <alignment horizontal="center"/>
    </xf>
    <xf numFmtId="0" fontId="24" fillId="2" borderId="7" xfId="1" applyNumberFormat="1" applyFont="1" applyFill="1" applyBorder="1" applyAlignment="1">
      <alignment horizontal="center"/>
    </xf>
    <xf numFmtId="0" fontId="22" fillId="0" borderId="1" xfId="5" applyFont="1" applyFill="1" applyBorder="1" applyAlignment="1">
      <alignment horizontal="center" wrapText="1"/>
    </xf>
    <xf numFmtId="1" fontId="9" fillId="2" borderId="6" xfId="5" applyNumberFormat="1" applyFont="1" applyFill="1" applyBorder="1" applyAlignment="1">
      <alignment horizontal="right"/>
    </xf>
    <xf numFmtId="1" fontId="9" fillId="2" borderId="7" xfId="5" applyNumberFormat="1" applyFont="1" applyFill="1" applyBorder="1" applyAlignment="1">
      <alignment horizontal="right"/>
    </xf>
    <xf numFmtId="1" fontId="9" fillId="2" borderId="8" xfId="5" applyNumberFormat="1" applyFont="1" applyFill="1" applyBorder="1" applyAlignment="1">
      <alignment horizontal="right"/>
    </xf>
    <xf numFmtId="1" fontId="9" fillId="2" borderId="10" xfId="5" applyNumberFormat="1" applyFont="1" applyFill="1" applyBorder="1" applyAlignment="1">
      <alignment horizontal="right"/>
    </xf>
    <xf numFmtId="1" fontId="9" fillId="2" borderId="9" xfId="5" applyNumberFormat="1" applyFont="1" applyFill="1" applyBorder="1" applyAlignment="1">
      <alignment horizontal="right"/>
    </xf>
    <xf numFmtId="0" fontId="9" fillId="0" borderId="68" xfId="5" applyFont="1" applyBorder="1" applyAlignment="1">
      <alignment horizontal="left"/>
    </xf>
    <xf numFmtId="0" fontId="6" fillId="0" borderId="78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9" fillId="0" borderId="67" xfId="0" applyFont="1" applyFill="1" applyBorder="1" applyAlignment="1">
      <alignment horizontal="left" wrapText="1"/>
    </xf>
    <xf numFmtId="0" fontId="9" fillId="5" borderId="23" xfId="1" applyFont="1" applyFill="1" applyBorder="1" applyAlignment="1">
      <alignment horizontal="left" wrapText="1"/>
    </xf>
    <xf numFmtId="0" fontId="9" fillId="0" borderId="69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39" xfId="0" applyFont="1" applyFill="1" applyBorder="1" applyAlignment="1">
      <alignment horizontal="left" wrapText="1"/>
    </xf>
    <xf numFmtId="0" fontId="23" fillId="0" borderId="36" xfId="5" applyFont="1" applyFill="1" applyBorder="1" applyAlignment="1">
      <alignment wrapText="1"/>
    </xf>
    <xf numFmtId="0" fontId="22" fillId="0" borderId="25" xfId="5" applyFont="1" applyFill="1" applyBorder="1" applyAlignment="1">
      <alignment horizontal="left" vertical="center" wrapText="1"/>
    </xf>
    <xf numFmtId="0" fontId="9" fillId="5" borderId="29" xfId="1" applyFont="1" applyFill="1" applyBorder="1" applyAlignment="1">
      <alignment horizontal="center" wrapText="1"/>
    </xf>
    <xf numFmtId="0" fontId="9" fillId="0" borderId="70" xfId="0" applyFont="1" applyFill="1" applyBorder="1" applyAlignment="1">
      <alignment horizontal="center" wrapText="1"/>
    </xf>
    <xf numFmtId="0" fontId="23" fillId="0" borderId="73" xfId="5" applyFont="1" applyFill="1" applyBorder="1" applyAlignment="1">
      <alignment horizontal="center" wrapText="1"/>
    </xf>
    <xf numFmtId="0" fontId="22" fillId="0" borderId="74" xfId="5" applyFont="1" applyFill="1" applyBorder="1" applyAlignment="1">
      <alignment horizontal="center" vertical="center" wrapText="1"/>
    </xf>
    <xf numFmtId="2" fontId="9" fillId="5" borderId="3" xfId="1" applyNumberFormat="1" applyFont="1" applyFill="1" applyBorder="1" applyAlignment="1">
      <alignment horizontal="center" wrapText="1"/>
    </xf>
    <xf numFmtId="2" fontId="9" fillId="0" borderId="27" xfId="0" applyNumberFormat="1" applyFont="1" applyFill="1" applyBorder="1" applyAlignment="1">
      <alignment horizontal="center" wrapText="1"/>
    </xf>
    <xf numFmtId="2" fontId="23" fillId="0" borderId="4" xfId="5" applyNumberFormat="1" applyFont="1" applyFill="1" applyBorder="1" applyAlignment="1">
      <alignment horizontal="center" wrapText="1"/>
    </xf>
    <xf numFmtId="2" fontId="22" fillId="0" borderId="1" xfId="5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5" borderId="26" xfId="1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23" fillId="0" borderId="65" xfId="5" applyFont="1" applyFill="1" applyBorder="1" applyAlignment="1">
      <alignment horizontal="center" wrapText="1"/>
    </xf>
    <xf numFmtId="0" fontId="22" fillId="0" borderId="78" xfId="5" applyFont="1" applyFill="1" applyBorder="1" applyAlignment="1">
      <alignment horizontal="left" vertical="center" wrapText="1"/>
    </xf>
    <xf numFmtId="2" fontId="22" fillId="0" borderId="1" xfId="5" applyNumberFormat="1" applyFont="1" applyFill="1" applyBorder="1" applyAlignment="1">
      <alignment horizontal="left" vertical="center" wrapText="1"/>
    </xf>
    <xf numFmtId="0" fontId="9" fillId="5" borderId="22" xfId="1" applyFont="1" applyFill="1" applyBorder="1" applyAlignment="1">
      <alignment horizontal="center" wrapText="1"/>
    </xf>
    <xf numFmtId="0" fontId="9" fillId="0" borderId="85" xfId="0" applyFont="1" applyFill="1" applyBorder="1" applyAlignment="1">
      <alignment horizontal="center" wrapText="1"/>
    </xf>
    <xf numFmtId="0" fontId="23" fillId="0" borderId="51" xfId="5" applyFont="1" applyFill="1" applyBorder="1" applyAlignment="1">
      <alignment horizontal="center" wrapText="1"/>
    </xf>
    <xf numFmtId="0" fontId="22" fillId="0" borderId="49" xfId="5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22" fillId="0" borderId="74" xfId="5" applyFont="1" applyFill="1" applyBorder="1" applyAlignment="1">
      <alignment horizontal="left" vertical="center" wrapText="1"/>
    </xf>
    <xf numFmtId="0" fontId="6" fillId="2" borderId="9" xfId="11" applyFont="1" applyFill="1" applyBorder="1" applyAlignment="1">
      <alignment horizontal="center" vertical="center" wrapText="1"/>
    </xf>
    <xf numFmtId="0" fontId="6" fillId="2" borderId="8" xfId="11" applyFont="1" applyFill="1" applyBorder="1" applyAlignment="1">
      <alignment horizontal="center" vertical="center" wrapText="1"/>
    </xf>
    <xf numFmtId="0" fontId="22" fillId="0" borderId="8" xfId="5" applyFont="1" applyFill="1" applyBorder="1" applyAlignment="1">
      <alignment horizontal="center" wrapText="1"/>
    </xf>
    <xf numFmtId="2" fontId="22" fillId="6" borderId="28" xfId="0" applyNumberFormat="1" applyFont="1" applyFill="1" applyBorder="1" applyAlignment="1">
      <alignment horizontal="center"/>
    </xf>
    <xf numFmtId="2" fontId="8" fillId="2" borderId="23" xfId="9" applyNumberFormat="1" applyFont="1" applyFill="1" applyBorder="1" applyAlignment="1">
      <alignment horizontal="center"/>
    </xf>
    <xf numFmtId="1" fontId="8" fillId="2" borderId="6" xfId="9" applyNumberFormat="1" applyFont="1" applyFill="1" applyBorder="1" applyAlignment="1">
      <alignment horizontal="right"/>
    </xf>
    <xf numFmtId="1" fontId="8" fillId="2" borderId="19" xfId="9" applyNumberFormat="1" applyFont="1" applyFill="1" applyBorder="1" applyAlignment="1">
      <alignment horizontal="right"/>
    </xf>
    <xf numFmtId="0" fontId="9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5" xfId="5" applyFont="1" applyBorder="1" applyAlignment="1">
      <alignment horizontal="right"/>
    </xf>
    <xf numFmtId="0" fontId="24" fillId="0" borderId="15" xfId="1" applyFont="1" applyBorder="1" applyAlignment="1">
      <alignment horizontal="right"/>
    </xf>
    <xf numFmtId="0" fontId="22" fillId="0" borderId="15" xfId="5" applyFont="1" applyBorder="1" applyAlignment="1">
      <alignment horizontal="right"/>
    </xf>
    <xf numFmtId="0" fontId="24" fillId="0" borderId="15" xfId="1" applyFont="1" applyFill="1" applyBorder="1" applyAlignment="1">
      <alignment horizontal="right"/>
    </xf>
    <xf numFmtId="0" fontId="6" fillId="0" borderId="15" xfId="1" applyFont="1" applyBorder="1" applyAlignment="1">
      <alignment horizontal="right" wrapText="1"/>
    </xf>
    <xf numFmtId="0" fontId="9" fillId="5" borderId="15" xfId="1" applyFont="1" applyFill="1" applyBorder="1" applyAlignment="1">
      <alignment horizontal="right" wrapText="1"/>
    </xf>
    <xf numFmtId="0" fontId="22" fillId="0" borderId="15" xfId="5" applyFont="1" applyFill="1" applyBorder="1" applyAlignment="1">
      <alignment horizontal="right" wrapText="1"/>
    </xf>
    <xf numFmtId="0" fontId="23" fillId="0" borderId="15" xfId="5" applyFont="1" applyFill="1" applyBorder="1" applyAlignment="1">
      <alignment horizontal="right" wrapText="1"/>
    </xf>
    <xf numFmtId="0" fontId="22" fillId="0" borderId="15" xfId="5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22" fillId="10" borderId="15" xfId="0" applyFont="1" applyFill="1" applyBorder="1" applyAlignment="1">
      <alignment horizontal="right" wrapText="1"/>
    </xf>
    <xf numFmtId="0" fontId="2" fillId="2" borderId="66" xfId="0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right" wrapText="1"/>
    </xf>
    <xf numFmtId="0" fontId="2" fillId="2" borderId="50" xfId="0" applyFont="1" applyFill="1" applyBorder="1" applyAlignment="1">
      <alignment horizontal="right" wrapText="1"/>
    </xf>
    <xf numFmtId="0" fontId="3" fillId="0" borderId="78" xfId="0" applyFont="1" applyBorder="1" applyAlignment="1">
      <alignment horizontal="right" wrapText="1"/>
    </xf>
    <xf numFmtId="0" fontId="3" fillId="0" borderId="41" xfId="0" applyFont="1" applyBorder="1" applyAlignment="1">
      <alignment horizontal="right" wrapText="1"/>
    </xf>
    <xf numFmtId="0" fontId="3" fillId="0" borderId="49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32" fillId="0" borderId="0" xfId="0" applyFont="1"/>
    <xf numFmtId="2" fontId="32" fillId="0" borderId="0" xfId="0" applyNumberFormat="1" applyFont="1" applyAlignment="1">
      <alignment horizontal="right"/>
    </xf>
    <xf numFmtId="2" fontId="32" fillId="0" borderId="0" xfId="0" applyNumberFormat="1" applyFont="1"/>
    <xf numFmtId="0" fontId="1" fillId="0" borderId="0" xfId="0" applyFont="1"/>
    <xf numFmtId="2" fontId="32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center"/>
    </xf>
    <xf numFmtId="0" fontId="4" fillId="0" borderId="15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13" applyFont="1" applyBorder="1" applyAlignment="1">
      <alignment horizontal="right"/>
    </xf>
    <xf numFmtId="0" fontId="4" fillId="0" borderId="43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vertical="center" wrapText="1"/>
    </xf>
    <xf numFmtId="0" fontId="22" fillId="0" borderId="15" xfId="13" applyFont="1" applyBorder="1" applyAlignment="1">
      <alignment horizontal="right"/>
    </xf>
    <xf numFmtId="0" fontId="4" fillId="0" borderId="43" xfId="13" applyFont="1" applyBorder="1" applyAlignment="1">
      <alignment horizontal="right"/>
    </xf>
    <xf numFmtId="0" fontId="4" fillId="0" borderId="15" xfId="13" applyFont="1" applyBorder="1" applyAlignment="1">
      <alignment horizontal="right" vertical="center"/>
    </xf>
    <xf numFmtId="0" fontId="1" fillId="0" borderId="66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50" xfId="0" applyFont="1" applyBorder="1" applyAlignment="1">
      <alignment horizontal="right" wrapText="1"/>
    </xf>
    <xf numFmtId="0" fontId="4" fillId="0" borderId="43" xfId="0" applyFont="1" applyBorder="1" applyAlignment="1">
      <alignment horizontal="right" wrapText="1"/>
    </xf>
    <xf numFmtId="0" fontId="4" fillId="0" borderId="15" xfId="1" applyFont="1" applyBorder="1" applyAlignment="1">
      <alignment horizontal="right" wrapText="1"/>
    </xf>
    <xf numFmtId="0" fontId="4" fillId="5" borderId="43" xfId="1" applyFont="1" applyFill="1" applyBorder="1" applyAlignment="1">
      <alignment horizontal="right" wrapText="1"/>
    </xf>
    <xf numFmtId="0" fontId="22" fillId="0" borderId="15" xfId="13" applyFont="1" applyFill="1" applyBorder="1" applyAlignment="1">
      <alignment horizontal="right" wrapText="1"/>
    </xf>
    <xf numFmtId="0" fontId="22" fillId="0" borderId="15" xfId="13" applyFont="1" applyFill="1" applyBorder="1" applyAlignment="1">
      <alignment horizontal="right" vertical="center" wrapText="1"/>
    </xf>
    <xf numFmtId="0" fontId="23" fillId="0" borderId="15" xfId="13" applyFont="1" applyFill="1" applyBorder="1" applyAlignment="1">
      <alignment horizontal="right" wrapText="1"/>
    </xf>
    <xf numFmtId="0" fontId="22" fillId="0" borderId="43" xfId="13" applyFont="1" applyFill="1" applyBorder="1" applyAlignment="1">
      <alignment horizontal="right" wrapText="1"/>
    </xf>
    <xf numFmtId="0" fontId="9" fillId="0" borderId="19" xfId="0" applyFont="1" applyBorder="1" applyAlignment="1">
      <alignment horizontal="right" wrapText="1"/>
    </xf>
    <xf numFmtId="0" fontId="3" fillId="0" borderId="78" xfId="0" applyFont="1" applyFill="1" applyBorder="1" applyAlignment="1">
      <alignment horizontal="right" wrapText="1"/>
    </xf>
    <xf numFmtId="0" fontId="3" fillId="0" borderId="41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right" wrapText="1"/>
    </xf>
    <xf numFmtId="2" fontId="4" fillId="0" borderId="2" xfId="0" applyNumberFormat="1" applyFont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</cellXfs>
  <cellStyles count="20">
    <cellStyle name="Excel Built-in Normal" xfId="1"/>
    <cellStyle name="Excel Built-in Normal 1" xfId="7"/>
    <cellStyle name="Excel Built-in Normal 2" xfId="6"/>
    <cellStyle name="TableStyleLight1" xfId="8"/>
    <cellStyle name="Денежный 2" xfId="2"/>
    <cellStyle name="Обычный" xfId="0" builtinId="0"/>
    <cellStyle name="Обычный 2" xfId="5"/>
    <cellStyle name="Обычный 2 2" xfId="10"/>
    <cellStyle name="Обычный 2 3" xfId="12"/>
    <cellStyle name="Обычный 2 4" xfId="13"/>
    <cellStyle name="Обычный 2 5" xfId="18"/>
    <cellStyle name="Обычный 3" xfId="3"/>
    <cellStyle name="Обычный 4" xfId="4"/>
    <cellStyle name="Обычный 5" xfId="9"/>
    <cellStyle name="Обычный 5 2" xfId="14"/>
    <cellStyle name="Обычный 6" xfId="11"/>
    <cellStyle name="Обычный 6 2" xfId="15"/>
    <cellStyle name="Обычный 6 3" xfId="19"/>
    <cellStyle name="Обычный 7" xfId="16"/>
    <cellStyle name="Обычный 8" xfId="17"/>
  </cellStyles>
  <dxfs count="182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993300"/>
      <color rgb="FFE19682"/>
      <color rgb="FFFFB90D"/>
      <color rgb="FFCCFF99"/>
      <color rgb="FFFFCCCC"/>
      <color rgb="FF990000"/>
      <color rgb="FFA0A0A0"/>
      <color rgb="FFCC66FF"/>
      <color rgb="FFCC33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  <a:r>
              <a:rPr lang="ru-RU" baseline="0"/>
              <a:t> ОГЭ 9 кл.  2021 - 2015 </a:t>
            </a:r>
            <a:endParaRPr lang="ru-RU"/>
          </a:p>
        </c:rich>
      </c:tx>
      <c:layout>
        <c:manualLayout>
          <c:xMode val="edge"/>
          <c:yMode val="edge"/>
          <c:x val="1.8806571184173008E-2"/>
          <c:y val="1.82203388989387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010726137851285E-2"/>
          <c:y val="7.6860913002860326E-2"/>
          <c:w val="0.97962383342359582"/>
          <c:h val="0.56558741786665123"/>
        </c:manualLayout>
      </c:layout>
      <c:lineChart>
        <c:grouping val="standard"/>
        <c:varyColors val="0"/>
        <c:ser>
          <c:idx val="13"/>
          <c:order val="0"/>
          <c:tx>
            <c:v>2021 ср.балл по городу</c:v>
          </c:tx>
          <c:spPr>
            <a:ln w="25400">
              <a:solidFill>
                <a:srgbClr val="E19682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районам'!$E$5:$E$131</c:f>
              <c:numCache>
                <c:formatCode>Основной</c:formatCode>
                <c:ptCount val="127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  <c:pt idx="126">
                  <c:v>3.67</c:v>
                </c:pt>
              </c:numCache>
            </c:numRef>
          </c:val>
          <c:smooth val="0"/>
        </c:ser>
        <c:ser>
          <c:idx val="12"/>
          <c:order val="1"/>
          <c:tx>
            <c:v>2021 ср.балл ОУ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районам'!$D$5:$D$131</c:f>
              <c:numCache>
                <c:formatCode>0,00</c:formatCode>
                <c:ptCount val="127"/>
                <c:pt idx="0">
                  <c:v>3.78</c:v>
                </c:pt>
                <c:pt idx="1">
                  <c:v>3.7975628823199195</c:v>
                </c:pt>
                <c:pt idx="2">
                  <c:v>3.9189189189189189</c:v>
                </c:pt>
                <c:pt idx="3">
                  <c:v>3.8137931034482757</c:v>
                </c:pt>
                <c:pt idx="4">
                  <c:v>4.2110091743119265</c:v>
                </c:pt>
                <c:pt idx="5">
                  <c:v>4.0540540540540544</c:v>
                </c:pt>
                <c:pt idx="6">
                  <c:v>3.4637681159420288</c:v>
                </c:pt>
                <c:pt idx="7">
                  <c:v>3.641509433962264</c:v>
                </c:pt>
                <c:pt idx="8">
                  <c:v>3.4130434782608696</c:v>
                </c:pt>
                <c:pt idx="9">
                  <c:v>3.8644067796610169</c:v>
                </c:pt>
                <c:pt idx="10">
                  <c:v>3.5876578801287287</c:v>
                </c:pt>
                <c:pt idx="11">
                  <c:v>3.6607142857142856</c:v>
                </c:pt>
                <c:pt idx="12">
                  <c:v>4.1355932203389827</c:v>
                </c:pt>
                <c:pt idx="13">
                  <c:v>3.858974358974359</c:v>
                </c:pt>
                <c:pt idx="14">
                  <c:v>3.8506493506493507</c:v>
                </c:pt>
                <c:pt idx="15">
                  <c:v>3.8</c:v>
                </c:pt>
                <c:pt idx="16">
                  <c:v>3.5</c:v>
                </c:pt>
                <c:pt idx="17">
                  <c:v>3.4</c:v>
                </c:pt>
                <c:pt idx="19">
                  <c:v>3.4482758620689653</c:v>
                </c:pt>
                <c:pt idx="20">
                  <c:v>3.2075471698113209</c:v>
                </c:pt>
                <c:pt idx="22">
                  <c:v>3.2469135802469138</c:v>
                </c:pt>
                <c:pt idx="23">
                  <c:v>3.4214876033057853</c:v>
                </c:pt>
                <c:pt idx="24">
                  <c:v>3.5217391304347827</c:v>
                </c:pt>
                <c:pt idx="25">
                  <c:v>3.407135603823102</c:v>
                </c:pt>
                <c:pt idx="26">
                  <c:v>3.7142857142857144</c:v>
                </c:pt>
                <c:pt idx="27">
                  <c:v>3.7934782608695654</c:v>
                </c:pt>
                <c:pt idx="28">
                  <c:v>3.4133333333333336</c:v>
                </c:pt>
                <c:pt idx="29">
                  <c:v>3.3846153846153846</c:v>
                </c:pt>
                <c:pt idx="30">
                  <c:v>3.4757281553398056</c:v>
                </c:pt>
                <c:pt idx="31">
                  <c:v>3.3378378378378377</c:v>
                </c:pt>
                <c:pt idx="32">
                  <c:v>2.9347826086956523</c:v>
                </c:pt>
                <c:pt idx="33">
                  <c:v>3.2714285714285714</c:v>
                </c:pt>
                <c:pt idx="34">
                  <c:v>3.4257425742574257</c:v>
                </c:pt>
                <c:pt idx="36">
                  <c:v>3.0285714285714285</c:v>
                </c:pt>
                <c:pt idx="37">
                  <c:v>3.5208333333333335</c:v>
                </c:pt>
                <c:pt idx="38">
                  <c:v>3.6753246753246751</c:v>
                </c:pt>
                <c:pt idx="39">
                  <c:v>3.0370370370370372</c:v>
                </c:pt>
                <c:pt idx="40">
                  <c:v>3.5249999999999999</c:v>
                </c:pt>
                <c:pt idx="42">
                  <c:v>3.2352941176470589</c:v>
                </c:pt>
                <c:pt idx="43">
                  <c:v>3.6146788990825689</c:v>
                </c:pt>
                <c:pt idx="44">
                  <c:v>3.5333333333333332</c:v>
                </c:pt>
                <c:pt idx="45">
                  <c:v>3.6459022237724361</c:v>
                </c:pt>
                <c:pt idx="46">
                  <c:v>3.8743961352657004</c:v>
                </c:pt>
                <c:pt idx="47">
                  <c:v>4.2244897959183669</c:v>
                </c:pt>
                <c:pt idx="48">
                  <c:v>4.1192052980132452</c:v>
                </c:pt>
                <c:pt idx="49">
                  <c:v>3.7243589743589745</c:v>
                </c:pt>
                <c:pt idx="50">
                  <c:v>3.7938144329896906</c:v>
                </c:pt>
                <c:pt idx="51">
                  <c:v>3.9578947368421051</c:v>
                </c:pt>
                <c:pt idx="52">
                  <c:v>4.2307692307692308</c:v>
                </c:pt>
                <c:pt idx="53">
                  <c:v>3.7721518987341773</c:v>
                </c:pt>
                <c:pt idx="54">
                  <c:v>3.1702127659574466</c:v>
                </c:pt>
                <c:pt idx="55">
                  <c:v>3.2916666666666665</c:v>
                </c:pt>
                <c:pt idx="56">
                  <c:v>3.2083333333333335</c:v>
                </c:pt>
                <c:pt idx="57">
                  <c:v>3.3255813953488373</c:v>
                </c:pt>
                <c:pt idx="58">
                  <c:v>3.55</c:v>
                </c:pt>
                <c:pt idx="59">
                  <c:v>3.1666666666666665</c:v>
                </c:pt>
                <c:pt idx="60">
                  <c:v>3.5806451612903225</c:v>
                </c:pt>
                <c:pt idx="61">
                  <c:v>3.1698113207547172</c:v>
                </c:pt>
                <c:pt idx="62">
                  <c:v>3.4</c:v>
                </c:pt>
                <c:pt idx="63">
                  <c:v>3.8349514563106797</c:v>
                </c:pt>
                <c:pt idx="64">
                  <c:v>3.8771929824561404</c:v>
                </c:pt>
                <c:pt idx="65">
                  <c:v>3.6864478958836289</c:v>
                </c:pt>
                <c:pt idx="66">
                  <c:v>3.9054054054054053</c:v>
                </c:pt>
                <c:pt idx="67">
                  <c:v>3.875</c:v>
                </c:pt>
                <c:pt idx="68">
                  <c:v>3.8968253968253967</c:v>
                </c:pt>
                <c:pt idx="69">
                  <c:v>3.5370370370370372</c:v>
                </c:pt>
                <c:pt idx="70">
                  <c:v>3.9027777777777777</c:v>
                </c:pt>
                <c:pt idx="72">
                  <c:v>3.1</c:v>
                </c:pt>
                <c:pt idx="73">
                  <c:v>3.7536231884057969</c:v>
                </c:pt>
                <c:pt idx="74">
                  <c:v>3.9019607843137254</c:v>
                </c:pt>
                <c:pt idx="75">
                  <c:v>3.1884057971014492</c:v>
                </c:pt>
                <c:pt idx="76">
                  <c:v>3.9945054945054945</c:v>
                </c:pt>
                <c:pt idx="77">
                  <c:v>3.3084112149532712</c:v>
                </c:pt>
                <c:pt idx="79">
                  <c:v>3.6666666666666665</c:v>
                </c:pt>
                <c:pt idx="81">
                  <c:v>3.8932038834951457</c:v>
                </c:pt>
                <c:pt idx="82">
                  <c:v>3.5486768327407274</c:v>
                </c:pt>
                <c:pt idx="83">
                  <c:v>3.6623376623376624</c:v>
                </c:pt>
                <c:pt idx="84">
                  <c:v>2.9534883720930232</c:v>
                </c:pt>
                <c:pt idx="85">
                  <c:v>3.5728155339805827</c:v>
                </c:pt>
                <c:pt idx="86">
                  <c:v>3.7731958762886597</c:v>
                </c:pt>
                <c:pt idx="87">
                  <c:v>3.5045045045045047</c:v>
                </c:pt>
                <c:pt idx="89">
                  <c:v>3.6111111111111112</c:v>
                </c:pt>
                <c:pt idx="90">
                  <c:v>3.4761904761904763</c:v>
                </c:pt>
                <c:pt idx="91">
                  <c:v>3.5185185185185186</c:v>
                </c:pt>
                <c:pt idx="92">
                  <c:v>3.5</c:v>
                </c:pt>
                <c:pt idx="93">
                  <c:v>3.125</c:v>
                </c:pt>
                <c:pt idx="94">
                  <c:v>3.4177215189873418</c:v>
                </c:pt>
                <c:pt idx="95">
                  <c:v>3.4666666666666668</c:v>
                </c:pt>
                <c:pt idx="96">
                  <c:v>3.5675675675675675</c:v>
                </c:pt>
                <c:pt idx="97">
                  <c:v>3.4191176470588234</c:v>
                </c:pt>
                <c:pt idx="98">
                  <c:v>3.4380952380952383</c:v>
                </c:pt>
                <c:pt idx="99">
                  <c:v>3.2711864406779663</c:v>
                </c:pt>
                <c:pt idx="100">
                  <c:v>3.4264705882352939</c:v>
                </c:pt>
                <c:pt idx="101">
                  <c:v>3.2906976744186047</c:v>
                </c:pt>
                <c:pt idx="102">
                  <c:v>3.2575757575757578</c:v>
                </c:pt>
                <c:pt idx="103">
                  <c:v>3.6555555555555554</c:v>
                </c:pt>
                <c:pt idx="104">
                  <c:v>3.8461538461538463</c:v>
                </c:pt>
                <c:pt idx="105">
                  <c:v>3.6496815286624202</c:v>
                </c:pt>
                <c:pt idx="106">
                  <c:v>3.7463768115942031</c:v>
                </c:pt>
                <c:pt idx="107">
                  <c:v>3.7250000000000001</c:v>
                </c:pt>
                <c:pt idx="108">
                  <c:v>3.9897435897435898</c:v>
                </c:pt>
                <c:pt idx="109">
                  <c:v>3.7222222222222223</c:v>
                </c:pt>
                <c:pt idx="110">
                  <c:v>4.08411214953271</c:v>
                </c:pt>
                <c:pt idx="111">
                  <c:v>3.6335877862595418</c:v>
                </c:pt>
                <c:pt idx="112">
                  <c:v>3.7625000000000002</c:v>
                </c:pt>
                <c:pt idx="113">
                  <c:v>3.264367816091954</c:v>
                </c:pt>
                <c:pt idx="114">
                  <c:v>3.6774193548387095</c:v>
                </c:pt>
                <c:pt idx="115">
                  <c:v>3.8265466884021055</c:v>
                </c:pt>
                <c:pt idx="116">
                  <c:v>4.3928571428571432</c:v>
                </c:pt>
                <c:pt idx="118">
                  <c:v>3.9702970297029703</c:v>
                </c:pt>
                <c:pt idx="119">
                  <c:v>4.0131578947368425</c:v>
                </c:pt>
                <c:pt idx="120">
                  <c:v>3.74</c:v>
                </c:pt>
                <c:pt idx="121">
                  <c:v>4.0384615384615383</c:v>
                </c:pt>
                <c:pt idx="123">
                  <c:v>3.7450980392156863</c:v>
                </c:pt>
                <c:pt idx="124">
                  <c:v>3.2558139534883721</c:v>
                </c:pt>
                <c:pt idx="125">
                  <c:v>3.8957345971563981</c:v>
                </c:pt>
                <c:pt idx="126">
                  <c:v>3.3875000000000002</c:v>
                </c:pt>
              </c:numCache>
            </c:numRef>
          </c:val>
          <c:smooth val="0"/>
        </c:ser>
        <c:ser>
          <c:idx val="11"/>
          <c:order val="2"/>
          <c:tx>
            <c:v>2020 ср.балл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районам'!$I$5:$I$131</c:f>
              <c:numCache>
                <c:formatCode>Основной</c:formatCode>
                <c:ptCount val="127"/>
                <c:pt idx="0">
                  <c:v>3.28</c:v>
                </c:pt>
                <c:pt idx="1">
                  <c:v>3.28</c:v>
                </c:pt>
                <c:pt idx="2">
                  <c:v>3.28</c:v>
                </c:pt>
                <c:pt idx="3">
                  <c:v>3.28</c:v>
                </c:pt>
                <c:pt idx="4">
                  <c:v>3.28</c:v>
                </c:pt>
                <c:pt idx="5">
                  <c:v>3.28</c:v>
                </c:pt>
                <c:pt idx="6">
                  <c:v>3.28</c:v>
                </c:pt>
                <c:pt idx="7">
                  <c:v>3.28</c:v>
                </c:pt>
                <c:pt idx="8">
                  <c:v>3.28</c:v>
                </c:pt>
                <c:pt idx="9">
                  <c:v>3.28</c:v>
                </c:pt>
                <c:pt idx="10">
                  <c:v>3.28</c:v>
                </c:pt>
                <c:pt idx="11">
                  <c:v>3.28</c:v>
                </c:pt>
                <c:pt idx="12">
                  <c:v>3.28</c:v>
                </c:pt>
                <c:pt idx="13">
                  <c:v>3.28</c:v>
                </c:pt>
                <c:pt idx="14">
                  <c:v>3.28</c:v>
                </c:pt>
                <c:pt idx="15">
                  <c:v>3.28</c:v>
                </c:pt>
                <c:pt idx="16">
                  <c:v>3.28</c:v>
                </c:pt>
                <c:pt idx="17">
                  <c:v>3.28</c:v>
                </c:pt>
                <c:pt idx="18">
                  <c:v>3.28</c:v>
                </c:pt>
                <c:pt idx="19">
                  <c:v>3.28</c:v>
                </c:pt>
                <c:pt idx="20">
                  <c:v>3.28</c:v>
                </c:pt>
                <c:pt idx="21">
                  <c:v>3.28</c:v>
                </c:pt>
                <c:pt idx="22">
                  <c:v>3.28</c:v>
                </c:pt>
                <c:pt idx="23">
                  <c:v>3.28</c:v>
                </c:pt>
                <c:pt idx="24">
                  <c:v>3.28</c:v>
                </c:pt>
                <c:pt idx="25">
                  <c:v>3.28</c:v>
                </c:pt>
                <c:pt idx="26">
                  <c:v>3.28</c:v>
                </c:pt>
                <c:pt idx="27">
                  <c:v>3.28</c:v>
                </c:pt>
                <c:pt idx="28">
                  <c:v>3.28</c:v>
                </c:pt>
                <c:pt idx="29">
                  <c:v>3.28</c:v>
                </c:pt>
                <c:pt idx="30">
                  <c:v>3.28</c:v>
                </c:pt>
                <c:pt idx="31">
                  <c:v>3.28</c:v>
                </c:pt>
                <c:pt idx="32">
                  <c:v>3.28</c:v>
                </c:pt>
                <c:pt idx="33">
                  <c:v>3.28</c:v>
                </c:pt>
                <c:pt idx="34">
                  <c:v>3.28</c:v>
                </c:pt>
                <c:pt idx="35">
                  <c:v>3.28</c:v>
                </c:pt>
                <c:pt idx="36">
                  <c:v>3.28</c:v>
                </c:pt>
                <c:pt idx="37">
                  <c:v>3.28</c:v>
                </c:pt>
                <c:pt idx="38">
                  <c:v>3.28</c:v>
                </c:pt>
                <c:pt idx="39">
                  <c:v>3.28</c:v>
                </c:pt>
                <c:pt idx="40">
                  <c:v>3.28</c:v>
                </c:pt>
                <c:pt idx="41">
                  <c:v>3.28</c:v>
                </c:pt>
                <c:pt idx="42">
                  <c:v>3.28</c:v>
                </c:pt>
                <c:pt idx="43">
                  <c:v>3.28</c:v>
                </c:pt>
                <c:pt idx="44">
                  <c:v>3.28</c:v>
                </c:pt>
                <c:pt idx="45">
                  <c:v>3.28</c:v>
                </c:pt>
                <c:pt idx="46">
                  <c:v>3.28</c:v>
                </c:pt>
                <c:pt idx="47">
                  <c:v>3.28</c:v>
                </c:pt>
                <c:pt idx="48">
                  <c:v>3.28</c:v>
                </c:pt>
                <c:pt idx="49">
                  <c:v>3.28</c:v>
                </c:pt>
                <c:pt idx="50">
                  <c:v>3.28</c:v>
                </c:pt>
                <c:pt idx="51">
                  <c:v>3.28</c:v>
                </c:pt>
                <c:pt idx="52">
                  <c:v>3.28</c:v>
                </c:pt>
                <c:pt idx="53">
                  <c:v>3.28</c:v>
                </c:pt>
                <c:pt idx="54">
                  <c:v>3.28</c:v>
                </c:pt>
                <c:pt idx="55">
                  <c:v>3.28</c:v>
                </c:pt>
                <c:pt idx="56">
                  <c:v>3.28</c:v>
                </c:pt>
                <c:pt idx="57">
                  <c:v>3.28</c:v>
                </c:pt>
                <c:pt idx="58">
                  <c:v>3.28</c:v>
                </c:pt>
                <c:pt idx="59">
                  <c:v>3.28</c:v>
                </c:pt>
                <c:pt idx="60">
                  <c:v>3.28</c:v>
                </c:pt>
                <c:pt idx="61">
                  <c:v>3.28</c:v>
                </c:pt>
                <c:pt idx="62">
                  <c:v>3.28</c:v>
                </c:pt>
                <c:pt idx="63">
                  <c:v>3.28</c:v>
                </c:pt>
                <c:pt idx="64">
                  <c:v>3.28</c:v>
                </c:pt>
                <c:pt idx="65">
                  <c:v>3.28</c:v>
                </c:pt>
                <c:pt idx="66">
                  <c:v>3.28</c:v>
                </c:pt>
                <c:pt idx="67">
                  <c:v>3.28</c:v>
                </c:pt>
                <c:pt idx="68">
                  <c:v>3.28</c:v>
                </c:pt>
                <c:pt idx="69">
                  <c:v>3.28</c:v>
                </c:pt>
                <c:pt idx="70">
                  <c:v>3.28</c:v>
                </c:pt>
                <c:pt idx="71">
                  <c:v>3.28</c:v>
                </c:pt>
                <c:pt idx="72">
                  <c:v>3.28</c:v>
                </c:pt>
                <c:pt idx="73">
                  <c:v>3.28</c:v>
                </c:pt>
                <c:pt idx="74">
                  <c:v>3.28</c:v>
                </c:pt>
                <c:pt idx="75">
                  <c:v>3.28</c:v>
                </c:pt>
                <c:pt idx="76">
                  <c:v>3.28</c:v>
                </c:pt>
                <c:pt idx="77">
                  <c:v>3.28</c:v>
                </c:pt>
                <c:pt idx="78">
                  <c:v>3.28</c:v>
                </c:pt>
                <c:pt idx="79">
                  <c:v>3.28</c:v>
                </c:pt>
                <c:pt idx="80">
                  <c:v>3.28</c:v>
                </c:pt>
                <c:pt idx="81">
                  <c:v>3.28</c:v>
                </c:pt>
                <c:pt idx="82">
                  <c:v>3.28</c:v>
                </c:pt>
                <c:pt idx="83">
                  <c:v>3.28</c:v>
                </c:pt>
                <c:pt idx="84">
                  <c:v>3.28</c:v>
                </c:pt>
                <c:pt idx="85">
                  <c:v>3.28</c:v>
                </c:pt>
                <c:pt idx="86">
                  <c:v>3.28</c:v>
                </c:pt>
                <c:pt idx="87">
                  <c:v>3.28</c:v>
                </c:pt>
                <c:pt idx="88">
                  <c:v>3.28</c:v>
                </c:pt>
                <c:pt idx="89">
                  <c:v>3.28</c:v>
                </c:pt>
                <c:pt idx="90">
                  <c:v>3.28</c:v>
                </c:pt>
                <c:pt idx="91">
                  <c:v>3.28</c:v>
                </c:pt>
                <c:pt idx="92">
                  <c:v>3.28</c:v>
                </c:pt>
                <c:pt idx="93">
                  <c:v>3.28</c:v>
                </c:pt>
                <c:pt idx="94">
                  <c:v>3.28</c:v>
                </c:pt>
                <c:pt idx="95">
                  <c:v>3.28</c:v>
                </c:pt>
                <c:pt idx="96">
                  <c:v>3.28</c:v>
                </c:pt>
                <c:pt idx="97">
                  <c:v>3.28</c:v>
                </c:pt>
                <c:pt idx="98">
                  <c:v>3.28</c:v>
                </c:pt>
                <c:pt idx="99">
                  <c:v>3.28</c:v>
                </c:pt>
                <c:pt idx="100">
                  <c:v>3.28</c:v>
                </c:pt>
                <c:pt idx="101">
                  <c:v>3.28</c:v>
                </c:pt>
                <c:pt idx="102">
                  <c:v>3.28</c:v>
                </c:pt>
                <c:pt idx="103">
                  <c:v>3.28</c:v>
                </c:pt>
                <c:pt idx="104">
                  <c:v>3.28</c:v>
                </c:pt>
                <c:pt idx="105">
                  <c:v>3.28</c:v>
                </c:pt>
                <c:pt idx="106">
                  <c:v>3.28</c:v>
                </c:pt>
                <c:pt idx="107">
                  <c:v>3.28</c:v>
                </c:pt>
                <c:pt idx="108">
                  <c:v>3.28</c:v>
                </c:pt>
                <c:pt idx="109">
                  <c:v>3.28</c:v>
                </c:pt>
                <c:pt idx="110">
                  <c:v>3.28</c:v>
                </c:pt>
                <c:pt idx="111">
                  <c:v>3.28</c:v>
                </c:pt>
                <c:pt idx="112">
                  <c:v>3.28</c:v>
                </c:pt>
                <c:pt idx="113">
                  <c:v>3.28</c:v>
                </c:pt>
                <c:pt idx="114">
                  <c:v>3.28</c:v>
                </c:pt>
                <c:pt idx="115">
                  <c:v>3.28</c:v>
                </c:pt>
                <c:pt idx="116">
                  <c:v>3.28</c:v>
                </c:pt>
                <c:pt idx="117">
                  <c:v>3.28</c:v>
                </c:pt>
                <c:pt idx="118">
                  <c:v>3.28</c:v>
                </c:pt>
                <c:pt idx="119">
                  <c:v>3.28</c:v>
                </c:pt>
                <c:pt idx="120">
                  <c:v>3.28</c:v>
                </c:pt>
                <c:pt idx="121">
                  <c:v>3.28</c:v>
                </c:pt>
                <c:pt idx="122">
                  <c:v>3.28</c:v>
                </c:pt>
                <c:pt idx="123">
                  <c:v>3.28</c:v>
                </c:pt>
                <c:pt idx="124">
                  <c:v>3.28</c:v>
                </c:pt>
                <c:pt idx="125">
                  <c:v>3.28</c:v>
                </c:pt>
                <c:pt idx="126">
                  <c:v>3.28</c:v>
                </c:pt>
              </c:numCache>
            </c:numRef>
          </c:val>
          <c:smooth val="0"/>
        </c:ser>
        <c:ser>
          <c:idx val="10"/>
          <c:order val="3"/>
          <c:tx>
            <c:v>2020 ср.балл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районам'!$H$5:$H$131</c:f>
              <c:numCache>
                <c:formatCode>0,00</c:formatCode>
                <c:ptCount val="127"/>
                <c:pt idx="1">
                  <c:v>3.3701400000000001</c:v>
                </c:pt>
                <c:pt idx="4">
                  <c:v>3.3111999999999999</c:v>
                </c:pt>
                <c:pt idx="5">
                  <c:v>3.1355</c:v>
                </c:pt>
                <c:pt idx="6">
                  <c:v>3.6556999999999999</c:v>
                </c:pt>
                <c:pt idx="8">
                  <c:v>3.2941000000000003</c:v>
                </c:pt>
                <c:pt idx="9">
                  <c:v>3.4542000000000002</c:v>
                </c:pt>
                <c:pt idx="10">
                  <c:v>3.0248999999999997</c:v>
                </c:pt>
                <c:pt idx="14">
                  <c:v>3.8639999999999999</c:v>
                </c:pt>
                <c:pt idx="16">
                  <c:v>3</c:v>
                </c:pt>
                <c:pt idx="19">
                  <c:v>3.1730999999999998</c:v>
                </c:pt>
                <c:pt idx="20">
                  <c:v>2.0625</c:v>
                </c:pt>
                <c:pt idx="25">
                  <c:v>2.7272499999999997</c:v>
                </c:pt>
                <c:pt idx="26">
                  <c:v>2.5454000000000003</c:v>
                </c:pt>
                <c:pt idx="28">
                  <c:v>2.4210000000000003</c:v>
                </c:pt>
                <c:pt idx="29">
                  <c:v>2.7826</c:v>
                </c:pt>
                <c:pt idx="30">
                  <c:v>3.1604999999999994</c:v>
                </c:pt>
                <c:pt idx="32">
                  <c:v>2.375</c:v>
                </c:pt>
                <c:pt idx="37">
                  <c:v>2.4706000000000001</c:v>
                </c:pt>
                <c:pt idx="39">
                  <c:v>3.0416999999999996</c:v>
                </c:pt>
                <c:pt idx="43">
                  <c:v>3.0211999999999999</c:v>
                </c:pt>
                <c:pt idx="45">
                  <c:v>2.9694090909090907</c:v>
                </c:pt>
                <c:pt idx="46">
                  <c:v>3.2856000000000001</c:v>
                </c:pt>
                <c:pt idx="48">
                  <c:v>3.0225</c:v>
                </c:pt>
                <c:pt idx="50">
                  <c:v>2.7826999999999997</c:v>
                </c:pt>
                <c:pt idx="51">
                  <c:v>3.1836000000000002</c:v>
                </c:pt>
                <c:pt idx="54">
                  <c:v>3.1793999999999993</c:v>
                </c:pt>
                <c:pt idx="55">
                  <c:v>3.375</c:v>
                </c:pt>
                <c:pt idx="59">
                  <c:v>2.5</c:v>
                </c:pt>
                <c:pt idx="61">
                  <c:v>2.1888999999999998</c:v>
                </c:pt>
                <c:pt idx="62">
                  <c:v>2.8489999999999998</c:v>
                </c:pt>
                <c:pt idx="63">
                  <c:v>3.2765000000000004</c:v>
                </c:pt>
                <c:pt idx="64">
                  <c:v>3.0203000000000002</c:v>
                </c:pt>
                <c:pt idx="65">
                  <c:v>3.2254857142857141</c:v>
                </c:pt>
                <c:pt idx="66">
                  <c:v>4.0861999999999998</c:v>
                </c:pt>
                <c:pt idx="67">
                  <c:v>3.4597999999999995</c:v>
                </c:pt>
                <c:pt idx="69">
                  <c:v>2.92</c:v>
                </c:pt>
                <c:pt idx="70">
                  <c:v>2.8001</c:v>
                </c:pt>
                <c:pt idx="74">
                  <c:v>3.0806</c:v>
                </c:pt>
                <c:pt idx="75">
                  <c:v>3.1016999999999997</c:v>
                </c:pt>
                <c:pt idx="76">
                  <c:v>3.13</c:v>
                </c:pt>
                <c:pt idx="82" formatCode="Основной">
                  <c:v>3.1299555555555556</c:v>
                </c:pt>
                <c:pt idx="83">
                  <c:v>3.3432000000000004</c:v>
                </c:pt>
                <c:pt idx="90">
                  <c:v>3.0882000000000001</c:v>
                </c:pt>
                <c:pt idx="91">
                  <c:v>3.3637000000000001</c:v>
                </c:pt>
                <c:pt idx="92">
                  <c:v>2.7122000000000002</c:v>
                </c:pt>
                <c:pt idx="93">
                  <c:v>2.6830000000000003</c:v>
                </c:pt>
                <c:pt idx="94">
                  <c:v>3.0455000000000001</c:v>
                </c:pt>
                <c:pt idx="96">
                  <c:v>3.1017999999999999</c:v>
                </c:pt>
                <c:pt idx="97">
                  <c:v>2.6608999999999998</c:v>
                </c:pt>
                <c:pt idx="102">
                  <c:v>3.5167000000000002</c:v>
                </c:pt>
                <c:pt idx="104">
                  <c:v>3.5246999999999997</c:v>
                </c:pt>
                <c:pt idx="106">
                  <c:v>2.9090999999999996</c:v>
                </c:pt>
                <c:pt idx="108">
                  <c:v>3.2142999999999997</c:v>
                </c:pt>
                <c:pt idx="109">
                  <c:v>2.8514000000000004</c:v>
                </c:pt>
                <c:pt idx="110">
                  <c:v>2.8351999999999999</c:v>
                </c:pt>
                <c:pt idx="111">
                  <c:v>4.24</c:v>
                </c:pt>
                <c:pt idx="112">
                  <c:v>3.2110000000000003</c:v>
                </c:pt>
                <c:pt idx="113">
                  <c:v>3.8382999999999998</c:v>
                </c:pt>
                <c:pt idx="114">
                  <c:v>2.2000000000000002</c:v>
                </c:pt>
                <c:pt idx="115">
                  <c:v>3.0356749999999999</c:v>
                </c:pt>
                <c:pt idx="123">
                  <c:v>2.8919000000000001</c:v>
                </c:pt>
                <c:pt idx="124">
                  <c:v>3.1875</c:v>
                </c:pt>
                <c:pt idx="125">
                  <c:v>3.2171000000000003</c:v>
                </c:pt>
                <c:pt idx="126">
                  <c:v>2.8462000000000001</c:v>
                </c:pt>
              </c:numCache>
            </c:numRef>
          </c:val>
          <c:smooth val="0"/>
        </c:ser>
        <c:ser>
          <c:idx val="0"/>
          <c:order val="4"/>
          <c:tx>
            <c:v>2019 ср.балл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районам'!$M$4:$M$131</c:f>
              <c:numCache>
                <c:formatCode>Основной</c:formatCode>
                <c:ptCount val="128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6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  <c:pt idx="32">
                  <c:v>3.85</c:v>
                </c:pt>
                <c:pt idx="33">
                  <c:v>3.85</c:v>
                </c:pt>
                <c:pt idx="34">
                  <c:v>3.85</c:v>
                </c:pt>
                <c:pt idx="35">
                  <c:v>3.85</c:v>
                </c:pt>
                <c:pt idx="36">
                  <c:v>3.85</c:v>
                </c:pt>
                <c:pt idx="37">
                  <c:v>3.85</c:v>
                </c:pt>
                <c:pt idx="38">
                  <c:v>3.85</c:v>
                </c:pt>
                <c:pt idx="39">
                  <c:v>3.85</c:v>
                </c:pt>
                <c:pt idx="40">
                  <c:v>3.85</c:v>
                </c:pt>
                <c:pt idx="41">
                  <c:v>3.85</c:v>
                </c:pt>
                <c:pt idx="42">
                  <c:v>3.85</c:v>
                </c:pt>
                <c:pt idx="43">
                  <c:v>3.85</c:v>
                </c:pt>
                <c:pt idx="44">
                  <c:v>3.85</c:v>
                </c:pt>
                <c:pt idx="45">
                  <c:v>3.85</c:v>
                </c:pt>
                <c:pt idx="46">
                  <c:v>3.85</c:v>
                </c:pt>
                <c:pt idx="47">
                  <c:v>3.85</c:v>
                </c:pt>
                <c:pt idx="48">
                  <c:v>3.85</c:v>
                </c:pt>
                <c:pt idx="49">
                  <c:v>3.85</c:v>
                </c:pt>
                <c:pt idx="50">
                  <c:v>3.85</c:v>
                </c:pt>
                <c:pt idx="51">
                  <c:v>3.85</c:v>
                </c:pt>
                <c:pt idx="52">
                  <c:v>3.85</c:v>
                </c:pt>
                <c:pt idx="53">
                  <c:v>3.85</c:v>
                </c:pt>
                <c:pt idx="54">
                  <c:v>3.85</c:v>
                </c:pt>
                <c:pt idx="55">
                  <c:v>3.85</c:v>
                </c:pt>
                <c:pt idx="56">
                  <c:v>3.85</c:v>
                </c:pt>
                <c:pt idx="57">
                  <c:v>3.85</c:v>
                </c:pt>
                <c:pt idx="58">
                  <c:v>3.85</c:v>
                </c:pt>
                <c:pt idx="59">
                  <c:v>3.85</c:v>
                </c:pt>
                <c:pt idx="60">
                  <c:v>3.85</c:v>
                </c:pt>
                <c:pt idx="61">
                  <c:v>3.85</c:v>
                </c:pt>
                <c:pt idx="62">
                  <c:v>3.85</c:v>
                </c:pt>
                <c:pt idx="63">
                  <c:v>3.85</c:v>
                </c:pt>
                <c:pt idx="64">
                  <c:v>3.85</c:v>
                </c:pt>
                <c:pt idx="65">
                  <c:v>3.85</c:v>
                </c:pt>
                <c:pt idx="66">
                  <c:v>3.85</c:v>
                </c:pt>
                <c:pt idx="67">
                  <c:v>3.85</c:v>
                </c:pt>
                <c:pt idx="68">
                  <c:v>3.85</c:v>
                </c:pt>
                <c:pt idx="69">
                  <c:v>3.85</c:v>
                </c:pt>
                <c:pt idx="70">
                  <c:v>3.85</c:v>
                </c:pt>
                <c:pt idx="71">
                  <c:v>3.85</c:v>
                </c:pt>
                <c:pt idx="72">
                  <c:v>3.85</c:v>
                </c:pt>
                <c:pt idx="73">
                  <c:v>3.85</c:v>
                </c:pt>
                <c:pt idx="74">
                  <c:v>3.85</c:v>
                </c:pt>
                <c:pt idx="75">
                  <c:v>3.85</c:v>
                </c:pt>
                <c:pt idx="76">
                  <c:v>3.85</c:v>
                </c:pt>
                <c:pt idx="77">
                  <c:v>3.85</c:v>
                </c:pt>
                <c:pt idx="78">
                  <c:v>3.85</c:v>
                </c:pt>
                <c:pt idx="79">
                  <c:v>3.85</c:v>
                </c:pt>
                <c:pt idx="80">
                  <c:v>3.85</c:v>
                </c:pt>
                <c:pt idx="81">
                  <c:v>3.85</c:v>
                </c:pt>
                <c:pt idx="82">
                  <c:v>3.85</c:v>
                </c:pt>
                <c:pt idx="83">
                  <c:v>3.85</c:v>
                </c:pt>
                <c:pt idx="84">
                  <c:v>3.85</c:v>
                </c:pt>
                <c:pt idx="85">
                  <c:v>3.85</c:v>
                </c:pt>
                <c:pt idx="86">
                  <c:v>3.85</c:v>
                </c:pt>
                <c:pt idx="87">
                  <c:v>3.85</c:v>
                </c:pt>
                <c:pt idx="88">
                  <c:v>3.85</c:v>
                </c:pt>
                <c:pt idx="89">
                  <c:v>3.85</c:v>
                </c:pt>
                <c:pt idx="90">
                  <c:v>3.85</c:v>
                </c:pt>
                <c:pt idx="91">
                  <c:v>3.85</c:v>
                </c:pt>
                <c:pt idx="92">
                  <c:v>3.85</c:v>
                </c:pt>
                <c:pt idx="93">
                  <c:v>3.85</c:v>
                </c:pt>
                <c:pt idx="94">
                  <c:v>3.85</c:v>
                </c:pt>
                <c:pt idx="95">
                  <c:v>3.85</c:v>
                </c:pt>
                <c:pt idx="96">
                  <c:v>3.85</c:v>
                </c:pt>
                <c:pt idx="97">
                  <c:v>3.85</c:v>
                </c:pt>
                <c:pt idx="98">
                  <c:v>3.85</c:v>
                </c:pt>
                <c:pt idx="99">
                  <c:v>3.85</c:v>
                </c:pt>
                <c:pt idx="100">
                  <c:v>3.85</c:v>
                </c:pt>
                <c:pt idx="101">
                  <c:v>3.85</c:v>
                </c:pt>
                <c:pt idx="102">
                  <c:v>3.85</c:v>
                </c:pt>
                <c:pt idx="103">
                  <c:v>3.85</c:v>
                </c:pt>
                <c:pt idx="104">
                  <c:v>3.85</c:v>
                </c:pt>
                <c:pt idx="105">
                  <c:v>3.85</c:v>
                </c:pt>
                <c:pt idx="106">
                  <c:v>3.85</c:v>
                </c:pt>
                <c:pt idx="107">
                  <c:v>3.85</c:v>
                </c:pt>
                <c:pt idx="108">
                  <c:v>3.85</c:v>
                </c:pt>
                <c:pt idx="109">
                  <c:v>3.85</c:v>
                </c:pt>
                <c:pt idx="110">
                  <c:v>3.85</c:v>
                </c:pt>
                <c:pt idx="111">
                  <c:v>3.85</c:v>
                </c:pt>
                <c:pt idx="112">
                  <c:v>3.85</c:v>
                </c:pt>
                <c:pt idx="113">
                  <c:v>3.85</c:v>
                </c:pt>
                <c:pt idx="114">
                  <c:v>3.85</c:v>
                </c:pt>
                <c:pt idx="115">
                  <c:v>3.85</c:v>
                </c:pt>
                <c:pt idx="116">
                  <c:v>3.85</c:v>
                </c:pt>
                <c:pt idx="117">
                  <c:v>3.85</c:v>
                </c:pt>
                <c:pt idx="118">
                  <c:v>3.85</c:v>
                </c:pt>
                <c:pt idx="119">
                  <c:v>3.85</c:v>
                </c:pt>
                <c:pt idx="120">
                  <c:v>3.85</c:v>
                </c:pt>
                <c:pt idx="121">
                  <c:v>3.85</c:v>
                </c:pt>
                <c:pt idx="122">
                  <c:v>3.85</c:v>
                </c:pt>
                <c:pt idx="123">
                  <c:v>3.85</c:v>
                </c:pt>
                <c:pt idx="124">
                  <c:v>3.85</c:v>
                </c:pt>
                <c:pt idx="125">
                  <c:v>3.85</c:v>
                </c:pt>
                <c:pt idx="126">
                  <c:v>3.85</c:v>
                </c:pt>
                <c:pt idx="127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8-476D-908B-6D765A489287}"/>
            </c:ext>
          </c:extLst>
        </c:ser>
        <c:ser>
          <c:idx val="1"/>
          <c:order val="5"/>
          <c:tx>
            <c:v>2019 ср.балл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районам'!$L$5:$L$131</c:f>
              <c:numCache>
                <c:formatCode>0,00</c:formatCode>
                <c:ptCount val="127"/>
                <c:pt idx="0">
                  <c:v>3.9882352941176471</c:v>
                </c:pt>
                <c:pt idx="1">
                  <c:v>3.9571555087977339</c:v>
                </c:pt>
                <c:pt idx="2">
                  <c:v>3.8974358974358974</c:v>
                </c:pt>
                <c:pt idx="3">
                  <c:v>4.064516129032258</c:v>
                </c:pt>
                <c:pt idx="4">
                  <c:v>4.336283185840708</c:v>
                </c:pt>
                <c:pt idx="5">
                  <c:v>4.3</c:v>
                </c:pt>
                <c:pt idx="6">
                  <c:v>3.721518987341772</c:v>
                </c:pt>
                <c:pt idx="7">
                  <c:v>3.87</c:v>
                </c:pt>
                <c:pt idx="8">
                  <c:v>3.563380281690141</c:v>
                </c:pt>
                <c:pt idx="9">
                  <c:v>3.904109589041096</c:v>
                </c:pt>
                <c:pt idx="10">
                  <c:v>3.8217976043941992</c:v>
                </c:pt>
                <c:pt idx="11">
                  <c:v>4.1057692307692308</c:v>
                </c:pt>
                <c:pt idx="12">
                  <c:v>4.2238805970149258</c:v>
                </c:pt>
                <c:pt idx="13">
                  <c:v>4.1038961038961039</c:v>
                </c:pt>
                <c:pt idx="14">
                  <c:v>4.0429447852760738</c:v>
                </c:pt>
                <c:pt idx="15">
                  <c:v>4.0084033613445378</c:v>
                </c:pt>
                <c:pt idx="16">
                  <c:v>3.5211267605633805</c:v>
                </c:pt>
                <c:pt idx="17">
                  <c:v>3.7049180327868854</c:v>
                </c:pt>
                <c:pt idx="18">
                  <c:v>3.4615384615384617</c:v>
                </c:pt>
                <c:pt idx="19">
                  <c:v>3.7727272727272729</c:v>
                </c:pt>
                <c:pt idx="20">
                  <c:v>3.6666666666666665</c:v>
                </c:pt>
                <c:pt idx="22">
                  <c:v>3.4</c:v>
                </c:pt>
                <c:pt idx="23">
                  <c:v>3.8888888888888888</c:v>
                </c:pt>
                <c:pt idx="24">
                  <c:v>3.7826086956521738</c:v>
                </c:pt>
                <c:pt idx="25">
                  <c:v>3.7048492879553439</c:v>
                </c:pt>
                <c:pt idx="26">
                  <c:v>4.1030927835051543</c:v>
                </c:pt>
                <c:pt idx="27">
                  <c:v>3.9827586206896552</c:v>
                </c:pt>
                <c:pt idx="28">
                  <c:v>4</c:v>
                </c:pt>
                <c:pt idx="29">
                  <c:v>3.7733333333333334</c:v>
                </c:pt>
                <c:pt idx="30">
                  <c:v>3.9387755102040818</c:v>
                </c:pt>
                <c:pt idx="31">
                  <c:v>3.4516129032258065</c:v>
                </c:pt>
                <c:pt idx="32">
                  <c:v>3.629032258064516</c:v>
                </c:pt>
                <c:pt idx="33">
                  <c:v>3.6666666666666665</c:v>
                </c:pt>
                <c:pt idx="34">
                  <c:v>3.810810810810811</c:v>
                </c:pt>
                <c:pt idx="35">
                  <c:v>3.6511627906976742</c:v>
                </c:pt>
                <c:pt idx="36">
                  <c:v>3.7692307692307692</c:v>
                </c:pt>
                <c:pt idx="37">
                  <c:v>3.4320987654320989</c:v>
                </c:pt>
                <c:pt idx="38">
                  <c:v>3.8969072164948453</c:v>
                </c:pt>
                <c:pt idx="39">
                  <c:v>3.3287671232876712</c:v>
                </c:pt>
                <c:pt idx="40">
                  <c:v>3.6666666666666665</c:v>
                </c:pt>
                <c:pt idx="41">
                  <c:v>3.68</c:v>
                </c:pt>
                <c:pt idx="42">
                  <c:v>3.3880597014925371</c:v>
                </c:pt>
                <c:pt idx="43">
                  <c:v>3.7623762376237622</c:v>
                </c:pt>
                <c:pt idx="44">
                  <c:v>3.4607843137254903</c:v>
                </c:pt>
                <c:pt idx="45">
                  <c:v>3.8693370347695968</c:v>
                </c:pt>
                <c:pt idx="46">
                  <c:v>4.1229050279329611</c:v>
                </c:pt>
                <c:pt idx="47">
                  <c:v>4.3934426229508201</c:v>
                </c:pt>
                <c:pt idx="48">
                  <c:v>4.3310344827586205</c:v>
                </c:pt>
                <c:pt idx="49">
                  <c:v>4.0419161676646711</c:v>
                </c:pt>
                <c:pt idx="50">
                  <c:v>3.7524752475247523</c:v>
                </c:pt>
                <c:pt idx="51">
                  <c:v>3.8536585365853657</c:v>
                </c:pt>
                <c:pt idx="52">
                  <c:v>4.3125</c:v>
                </c:pt>
                <c:pt idx="53">
                  <c:v>3.8148148148148149</c:v>
                </c:pt>
                <c:pt idx="54">
                  <c:v>3.7826086956521738</c:v>
                </c:pt>
                <c:pt idx="55">
                  <c:v>3.5714285714285716</c:v>
                </c:pt>
                <c:pt idx="56">
                  <c:v>3.12</c:v>
                </c:pt>
                <c:pt idx="57">
                  <c:v>3.8536585365853657</c:v>
                </c:pt>
                <c:pt idx="58">
                  <c:v>3.7951807228915664</c:v>
                </c:pt>
                <c:pt idx="59">
                  <c:v>3.9</c:v>
                </c:pt>
                <c:pt idx="60">
                  <c:v>3.8970588235294117</c:v>
                </c:pt>
                <c:pt idx="61">
                  <c:v>3.5714285714285716</c:v>
                </c:pt>
                <c:pt idx="62">
                  <c:v>3.5625</c:v>
                </c:pt>
                <c:pt idx="63">
                  <c:v>4.0760869565217392</c:v>
                </c:pt>
                <c:pt idx="64">
                  <c:v>3.7647058823529411</c:v>
                </c:pt>
                <c:pt idx="65">
                  <c:v>3.8040271884988384</c:v>
                </c:pt>
                <c:pt idx="66">
                  <c:v>4.024096385542169</c:v>
                </c:pt>
                <c:pt idx="67">
                  <c:v>4.0252100840336134</c:v>
                </c:pt>
                <c:pt idx="68">
                  <c:v>4.0526315789473681</c:v>
                </c:pt>
                <c:pt idx="69">
                  <c:v>4.0212765957446805</c:v>
                </c:pt>
                <c:pt idx="70">
                  <c:v>4.021505376344086</c:v>
                </c:pt>
                <c:pt idx="72">
                  <c:v>3.360655737704918</c:v>
                </c:pt>
                <c:pt idx="73">
                  <c:v>3.8571428571428572</c:v>
                </c:pt>
                <c:pt idx="74">
                  <c:v>3.6666666666666665</c:v>
                </c:pt>
                <c:pt idx="75">
                  <c:v>3.5217391304347827</c:v>
                </c:pt>
                <c:pt idx="76">
                  <c:v>3.7755102040816326</c:v>
                </c:pt>
                <c:pt idx="77">
                  <c:v>3.36046511627907</c:v>
                </c:pt>
                <c:pt idx="78">
                  <c:v>3.7837837837837838</c:v>
                </c:pt>
                <c:pt idx="79">
                  <c:v>3.8421052631578947</c:v>
                </c:pt>
                <c:pt idx="80">
                  <c:v>3.6714285714285713</c:v>
                </c:pt>
                <c:pt idx="81">
                  <c:v>4.0761904761904759</c:v>
                </c:pt>
                <c:pt idx="82">
                  <c:v>3.7578283741565039</c:v>
                </c:pt>
                <c:pt idx="83">
                  <c:v>3.975609756097561</c:v>
                </c:pt>
                <c:pt idx="84">
                  <c:v>3.3157894736842106</c:v>
                </c:pt>
                <c:pt idx="85">
                  <c:v>3.9038461538461537</c:v>
                </c:pt>
                <c:pt idx="86">
                  <c:v>3.7837837837837838</c:v>
                </c:pt>
                <c:pt idx="87">
                  <c:v>3.8888888888888888</c:v>
                </c:pt>
                <c:pt idx="88">
                  <c:v>3.5249999999999999</c:v>
                </c:pt>
                <c:pt idx="89">
                  <c:v>3.8814814814814813</c:v>
                </c:pt>
                <c:pt idx="90">
                  <c:v>3.7209302325581395</c:v>
                </c:pt>
                <c:pt idx="91">
                  <c:v>4</c:v>
                </c:pt>
                <c:pt idx="92">
                  <c:v>3.3880597014925371</c:v>
                </c:pt>
                <c:pt idx="93">
                  <c:v>3.25</c:v>
                </c:pt>
                <c:pt idx="94">
                  <c:v>3.7254901960784315</c:v>
                </c:pt>
                <c:pt idx="95">
                  <c:v>3.7564102564102564</c:v>
                </c:pt>
                <c:pt idx="96">
                  <c:v>4.132352941176471</c:v>
                </c:pt>
                <c:pt idx="97">
                  <c:v>3.7184466019417477</c:v>
                </c:pt>
                <c:pt idx="98">
                  <c:v>3.5227272727272729</c:v>
                </c:pt>
                <c:pt idx="99">
                  <c:v>3.7647058823529411</c:v>
                </c:pt>
                <c:pt idx="100">
                  <c:v>3.535211267605634</c:v>
                </c:pt>
                <c:pt idx="101">
                  <c:v>3.542056074766355</c:v>
                </c:pt>
                <c:pt idx="102">
                  <c:v>3.5490196078431371</c:v>
                </c:pt>
                <c:pt idx="103">
                  <c:v>3.8461538461538463</c:v>
                </c:pt>
                <c:pt idx="104">
                  <c:v>3.8640776699029127</c:v>
                </c:pt>
                <c:pt idx="105">
                  <c:v>3.8511904761904763</c:v>
                </c:pt>
                <c:pt idx="106">
                  <c:v>3.7333333333333334</c:v>
                </c:pt>
                <c:pt idx="107">
                  <c:v>3.8227848101265822</c:v>
                </c:pt>
                <c:pt idx="108">
                  <c:v>4</c:v>
                </c:pt>
                <c:pt idx="109">
                  <c:v>3.9957627118644066</c:v>
                </c:pt>
                <c:pt idx="110">
                  <c:v>3.9254658385093166</c:v>
                </c:pt>
                <c:pt idx="111">
                  <c:v>4.1496062992125982</c:v>
                </c:pt>
                <c:pt idx="112">
                  <c:v>3.6666666666666665</c:v>
                </c:pt>
                <c:pt idx="115">
                  <c:v>3.9180556610485717</c:v>
                </c:pt>
                <c:pt idx="116">
                  <c:v>4.5227272727272725</c:v>
                </c:pt>
                <c:pt idx="118">
                  <c:v>4.072164948453608</c:v>
                </c:pt>
                <c:pt idx="119">
                  <c:v>4.1739130434782608</c:v>
                </c:pt>
                <c:pt idx="120">
                  <c:v>3.7446808510638299</c:v>
                </c:pt>
                <c:pt idx="121">
                  <c:v>4.2750000000000004</c:v>
                </c:pt>
                <c:pt idx="123">
                  <c:v>3.5423728813559321</c:v>
                </c:pt>
                <c:pt idx="124">
                  <c:v>3.236842105263158</c:v>
                </c:pt>
                <c:pt idx="125">
                  <c:v>3.7767441860465114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8-476D-908B-6D765A489287}"/>
            </c:ext>
          </c:extLst>
        </c:ser>
        <c:ser>
          <c:idx val="2"/>
          <c:order val="6"/>
          <c:tx>
            <c:v>2018 ср.балл по городу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районам'!$Q$5:$Q$131</c:f>
              <c:numCache>
                <c:formatCode>Основной</c:formatCode>
                <c:ptCount val="127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  <c:pt idx="106">
                  <c:v>3.71</c:v>
                </c:pt>
                <c:pt idx="107">
                  <c:v>3.71</c:v>
                </c:pt>
                <c:pt idx="108">
                  <c:v>3.71</c:v>
                </c:pt>
                <c:pt idx="109">
                  <c:v>3.71</c:v>
                </c:pt>
                <c:pt idx="110">
                  <c:v>3.71</c:v>
                </c:pt>
                <c:pt idx="111">
                  <c:v>3.71</c:v>
                </c:pt>
                <c:pt idx="112">
                  <c:v>3.71</c:v>
                </c:pt>
                <c:pt idx="113">
                  <c:v>3.71</c:v>
                </c:pt>
                <c:pt idx="114">
                  <c:v>3.71</c:v>
                </c:pt>
                <c:pt idx="115">
                  <c:v>3.71</c:v>
                </c:pt>
                <c:pt idx="116">
                  <c:v>3.71</c:v>
                </c:pt>
                <c:pt idx="117">
                  <c:v>3.71</c:v>
                </c:pt>
                <c:pt idx="118">
                  <c:v>3.71</c:v>
                </c:pt>
                <c:pt idx="119">
                  <c:v>3.71</c:v>
                </c:pt>
                <c:pt idx="120">
                  <c:v>3.71</c:v>
                </c:pt>
                <c:pt idx="121">
                  <c:v>3.71</c:v>
                </c:pt>
                <c:pt idx="122">
                  <c:v>3.71</c:v>
                </c:pt>
                <c:pt idx="123">
                  <c:v>3.71</c:v>
                </c:pt>
                <c:pt idx="124">
                  <c:v>3.71</c:v>
                </c:pt>
                <c:pt idx="125">
                  <c:v>3.71</c:v>
                </c:pt>
                <c:pt idx="126">
                  <c:v>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98-476D-908B-6D765A489287}"/>
            </c:ext>
          </c:extLst>
        </c:ser>
        <c:ser>
          <c:idx val="3"/>
          <c:order val="7"/>
          <c:tx>
            <c:v>2018 ср.балл ОУ</c:v>
          </c:tx>
          <c:spPr>
            <a:ln w="25400" cap="rnd">
              <a:solidFill>
                <a:srgbClr val="FFB90D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районам'!$P$5:$P$131</c:f>
              <c:numCache>
                <c:formatCode>0,00</c:formatCode>
                <c:ptCount val="127"/>
                <c:pt idx="0">
                  <c:v>3.82</c:v>
                </c:pt>
                <c:pt idx="1">
                  <c:v>3.8464026969149492</c:v>
                </c:pt>
                <c:pt idx="2">
                  <c:v>3.808080808080808</c:v>
                </c:pt>
                <c:pt idx="3">
                  <c:v>3.7664233576642334</c:v>
                </c:pt>
                <c:pt idx="4">
                  <c:v>4.023076923076923</c:v>
                </c:pt>
                <c:pt idx="5">
                  <c:v>3.8775510204081631</c:v>
                </c:pt>
                <c:pt idx="6">
                  <c:v>3.7333333333333334</c:v>
                </c:pt>
                <c:pt idx="7">
                  <c:v>3.9898989898989901</c:v>
                </c:pt>
                <c:pt idx="8">
                  <c:v>3.6428571428571428</c:v>
                </c:pt>
                <c:pt idx="9">
                  <c:v>3.93</c:v>
                </c:pt>
                <c:pt idx="10">
                  <c:v>3.5821327763260844</c:v>
                </c:pt>
                <c:pt idx="11">
                  <c:v>3.8484848484848486</c:v>
                </c:pt>
                <c:pt idx="12">
                  <c:v>3.9</c:v>
                </c:pt>
                <c:pt idx="13">
                  <c:v>3.8877551020408165</c:v>
                </c:pt>
                <c:pt idx="14">
                  <c:v>3.8243243243243241</c:v>
                </c:pt>
                <c:pt idx="15">
                  <c:v>3.7815126050420167</c:v>
                </c:pt>
                <c:pt idx="16">
                  <c:v>3.5094339622641511</c:v>
                </c:pt>
                <c:pt idx="17">
                  <c:v>3.4845360824742269</c:v>
                </c:pt>
                <c:pt idx="18">
                  <c:v>3.5384615384615383</c:v>
                </c:pt>
                <c:pt idx="19">
                  <c:v>3.2857142857142856</c:v>
                </c:pt>
                <c:pt idx="20">
                  <c:v>3.3877551020408165</c:v>
                </c:pt>
                <c:pt idx="22">
                  <c:v>3.3013698630136985</c:v>
                </c:pt>
                <c:pt idx="23">
                  <c:v>3.44</c:v>
                </c:pt>
                <c:pt idx="24">
                  <c:v>3.3783783783783785</c:v>
                </c:pt>
                <c:pt idx="25">
                  <c:v>3.5231912166485828</c:v>
                </c:pt>
                <c:pt idx="26">
                  <c:v>3.8333333333333335</c:v>
                </c:pt>
                <c:pt idx="27">
                  <c:v>3.7105263157894739</c:v>
                </c:pt>
                <c:pt idx="28">
                  <c:v>3.7196261682242993</c:v>
                </c:pt>
                <c:pt idx="29">
                  <c:v>3.6575342465753424</c:v>
                </c:pt>
                <c:pt idx="30">
                  <c:v>3.5772357723577235</c:v>
                </c:pt>
                <c:pt idx="31">
                  <c:v>3.3793103448275863</c:v>
                </c:pt>
                <c:pt idx="32">
                  <c:v>3.4571428571428573</c:v>
                </c:pt>
                <c:pt idx="33">
                  <c:v>3.8461538461538463</c:v>
                </c:pt>
                <c:pt idx="34">
                  <c:v>3.6842105263157894</c:v>
                </c:pt>
                <c:pt idx="35">
                  <c:v>3.4102564102564101</c:v>
                </c:pt>
                <c:pt idx="36">
                  <c:v>3.2903225806451615</c:v>
                </c:pt>
                <c:pt idx="37">
                  <c:v>3.3235294117647061</c:v>
                </c:pt>
                <c:pt idx="38">
                  <c:v>3.7894736842105261</c:v>
                </c:pt>
                <c:pt idx="39">
                  <c:v>3.1363636363636362</c:v>
                </c:pt>
                <c:pt idx="40">
                  <c:v>3.2173913043478262</c:v>
                </c:pt>
                <c:pt idx="41">
                  <c:v>3.5283018867924527</c:v>
                </c:pt>
                <c:pt idx="42">
                  <c:v>3.2826086956521738</c:v>
                </c:pt>
                <c:pt idx="43">
                  <c:v>3.6585365853658538</c:v>
                </c:pt>
                <c:pt idx="44">
                  <c:v>3.4387755102040818</c:v>
                </c:pt>
                <c:pt idx="45">
                  <c:v>3.7561878565284359</c:v>
                </c:pt>
                <c:pt idx="46">
                  <c:v>4.0292397660818713</c:v>
                </c:pt>
                <c:pt idx="47">
                  <c:v>4.0535714285714288</c:v>
                </c:pt>
                <c:pt idx="48">
                  <c:v>3.9477124183006538</c:v>
                </c:pt>
                <c:pt idx="49">
                  <c:v>3.9012345679012346</c:v>
                </c:pt>
                <c:pt idx="50">
                  <c:v>3.8058252427184467</c:v>
                </c:pt>
                <c:pt idx="51">
                  <c:v>3.8026315789473686</c:v>
                </c:pt>
                <c:pt idx="52">
                  <c:v>4.1379310344827589</c:v>
                </c:pt>
                <c:pt idx="53">
                  <c:v>3.7291666666666665</c:v>
                </c:pt>
                <c:pt idx="54">
                  <c:v>3.5593220338983049</c:v>
                </c:pt>
                <c:pt idx="55">
                  <c:v>3.6470588235294117</c:v>
                </c:pt>
                <c:pt idx="56">
                  <c:v>3.2962962962962963</c:v>
                </c:pt>
                <c:pt idx="57">
                  <c:v>3.375</c:v>
                </c:pt>
                <c:pt idx="58">
                  <c:v>3.6712328767123288</c:v>
                </c:pt>
                <c:pt idx="59">
                  <c:v>3.7142857142857144</c:v>
                </c:pt>
                <c:pt idx="60">
                  <c:v>3.7954545454545454</c:v>
                </c:pt>
                <c:pt idx="61">
                  <c:v>3.5652173913043477</c:v>
                </c:pt>
                <c:pt idx="62">
                  <c:v>3.4722222222222223</c:v>
                </c:pt>
                <c:pt idx="63">
                  <c:v>4.104166666666667</c:v>
                </c:pt>
                <c:pt idx="64">
                  <c:v>3.76</c:v>
                </c:pt>
                <c:pt idx="65">
                  <c:v>3.6481424123642965</c:v>
                </c:pt>
                <c:pt idx="66">
                  <c:v>3.9183673469387754</c:v>
                </c:pt>
                <c:pt idx="67">
                  <c:v>3.8282828282828283</c:v>
                </c:pt>
                <c:pt idx="68">
                  <c:v>3.85</c:v>
                </c:pt>
                <c:pt idx="69">
                  <c:v>3.7209302325581395</c:v>
                </c:pt>
                <c:pt idx="70">
                  <c:v>3.8823529411764706</c:v>
                </c:pt>
                <c:pt idx="72">
                  <c:v>3.3857142857142857</c:v>
                </c:pt>
                <c:pt idx="73">
                  <c:v>3.847826086956522</c:v>
                </c:pt>
                <c:pt idx="74">
                  <c:v>3.4705882352941178</c:v>
                </c:pt>
                <c:pt idx="75">
                  <c:v>3.4489795918367347</c:v>
                </c:pt>
                <c:pt idx="76">
                  <c:v>3.8333333333333335</c:v>
                </c:pt>
                <c:pt idx="77">
                  <c:v>3.2142857142857144</c:v>
                </c:pt>
                <c:pt idx="78">
                  <c:v>3.5595238095238093</c:v>
                </c:pt>
                <c:pt idx="79">
                  <c:v>3.6865671641791047</c:v>
                </c:pt>
                <c:pt idx="80">
                  <c:v>3.3653846153846154</c:v>
                </c:pt>
                <c:pt idx="81">
                  <c:v>3.71</c:v>
                </c:pt>
                <c:pt idx="82">
                  <c:v>3.6157995323063279</c:v>
                </c:pt>
                <c:pt idx="83">
                  <c:v>3.5753424657534247</c:v>
                </c:pt>
                <c:pt idx="84">
                  <c:v>3.3023255813953489</c:v>
                </c:pt>
                <c:pt idx="85">
                  <c:v>3.6666666666666665</c:v>
                </c:pt>
                <c:pt idx="86">
                  <c:v>3.6442307692307692</c:v>
                </c:pt>
                <c:pt idx="87">
                  <c:v>3.7433628318584069</c:v>
                </c:pt>
                <c:pt idx="88">
                  <c:v>3.1730769230769229</c:v>
                </c:pt>
                <c:pt idx="89">
                  <c:v>3.7272727272727271</c:v>
                </c:pt>
                <c:pt idx="90">
                  <c:v>3.4444444444444446</c:v>
                </c:pt>
                <c:pt idx="91">
                  <c:v>3.3043478260869565</c:v>
                </c:pt>
                <c:pt idx="92">
                  <c:v>3.42</c:v>
                </c:pt>
                <c:pt idx="93">
                  <c:v>3.3207547169811322</c:v>
                </c:pt>
                <c:pt idx="94">
                  <c:v>3.7333333333333334</c:v>
                </c:pt>
                <c:pt idx="95">
                  <c:v>3.8374999999999999</c:v>
                </c:pt>
                <c:pt idx="96">
                  <c:v>3.9444444444444446</c:v>
                </c:pt>
                <c:pt idx="97">
                  <c:v>3.5940594059405941</c:v>
                </c:pt>
                <c:pt idx="98">
                  <c:v>3.5925925925925926</c:v>
                </c:pt>
                <c:pt idx="99">
                  <c:v>3.5490196078431371</c:v>
                </c:pt>
                <c:pt idx="100">
                  <c:v>3.4166666666666665</c:v>
                </c:pt>
                <c:pt idx="101">
                  <c:v>3.44</c:v>
                </c:pt>
                <c:pt idx="102">
                  <c:v>3.7058823529411766</c:v>
                </c:pt>
                <c:pt idx="103">
                  <c:v>3.7422680412371134</c:v>
                </c:pt>
                <c:pt idx="104">
                  <c:v>3.7432432432432434</c:v>
                </c:pt>
                <c:pt idx="105">
                  <c:v>3.6363636363636362</c:v>
                </c:pt>
                <c:pt idx="106">
                  <c:v>3.6851851851851851</c:v>
                </c:pt>
                <c:pt idx="107">
                  <c:v>3.5333333333333332</c:v>
                </c:pt>
                <c:pt idx="108">
                  <c:v>3.9322033898305087</c:v>
                </c:pt>
                <c:pt idx="109">
                  <c:v>3.8258706467661692</c:v>
                </c:pt>
                <c:pt idx="110">
                  <c:v>3.862857142857143</c:v>
                </c:pt>
                <c:pt idx="111">
                  <c:v>3.7615384615384615</c:v>
                </c:pt>
                <c:pt idx="115">
                  <c:v>3.7485037173503537</c:v>
                </c:pt>
                <c:pt idx="116">
                  <c:v>4.1521739130434785</c:v>
                </c:pt>
                <c:pt idx="117">
                  <c:v>3.6666666666666665</c:v>
                </c:pt>
                <c:pt idx="118">
                  <c:v>3.883116883116883</c:v>
                </c:pt>
                <c:pt idx="119">
                  <c:v>4.0306122448979593</c:v>
                </c:pt>
                <c:pt idx="120">
                  <c:v>3.5</c:v>
                </c:pt>
                <c:pt idx="121">
                  <c:v>4.2336448598130838</c:v>
                </c:pt>
                <c:pt idx="122">
                  <c:v>3.7</c:v>
                </c:pt>
                <c:pt idx="123">
                  <c:v>3.7692307692307692</c:v>
                </c:pt>
                <c:pt idx="124">
                  <c:v>2.9795918367346941</c:v>
                </c:pt>
                <c:pt idx="125">
                  <c:v>3.57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98-476D-908B-6D765A489287}"/>
            </c:ext>
          </c:extLst>
        </c:ser>
        <c:ser>
          <c:idx val="4"/>
          <c:order val="8"/>
          <c:tx>
            <c:v>2017 ср.балл по городу</c:v>
          </c:tx>
          <c:spPr>
            <a:ln w="25400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районам'!$U$5:$U$131</c:f>
              <c:numCache>
                <c:formatCode>Основной</c:formatCode>
                <c:ptCount val="127"/>
                <c:pt idx="0">
                  <c:v>3.96</c:v>
                </c:pt>
                <c:pt idx="1">
                  <c:v>3.96</c:v>
                </c:pt>
                <c:pt idx="2">
                  <c:v>3.96</c:v>
                </c:pt>
                <c:pt idx="3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 formatCode="0,00">
                  <c:v>3.96</c:v>
                </c:pt>
                <c:pt idx="11">
                  <c:v>3.96</c:v>
                </c:pt>
                <c:pt idx="12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 formatCode="0,00">
                  <c:v>3.96</c:v>
                </c:pt>
                <c:pt idx="26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 formatCode="0,00">
                  <c:v>3.96</c:v>
                </c:pt>
                <c:pt idx="46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 formatCode="0,00">
                  <c:v>3.96</c:v>
                </c:pt>
                <c:pt idx="66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2" formatCode="0,00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2">
                  <c:v>3.96</c:v>
                </c:pt>
                <c:pt idx="113">
                  <c:v>3.96</c:v>
                </c:pt>
                <c:pt idx="114">
                  <c:v>3.96</c:v>
                </c:pt>
                <c:pt idx="115" formatCode="0,00">
                  <c:v>3.96</c:v>
                </c:pt>
                <c:pt idx="116">
                  <c:v>3.96</c:v>
                </c:pt>
                <c:pt idx="117">
                  <c:v>3.96</c:v>
                </c:pt>
                <c:pt idx="118">
                  <c:v>3.96</c:v>
                </c:pt>
                <c:pt idx="119">
                  <c:v>3.96</c:v>
                </c:pt>
                <c:pt idx="120">
                  <c:v>3.96</c:v>
                </c:pt>
                <c:pt idx="121">
                  <c:v>3.96</c:v>
                </c:pt>
                <c:pt idx="122">
                  <c:v>3.96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98-476D-908B-6D765A489287}"/>
            </c:ext>
          </c:extLst>
        </c:ser>
        <c:ser>
          <c:idx val="5"/>
          <c:order val="9"/>
          <c:tx>
            <c:v>2017 ср.балл ОУ</c:v>
          </c:tx>
          <c:spPr>
            <a:ln w="28575" cap="rnd">
              <a:solidFill>
                <a:srgbClr val="009644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районам'!$T$5:$T$131</c:f>
              <c:numCache>
                <c:formatCode>0,00</c:formatCode>
                <c:ptCount val="127"/>
                <c:pt idx="0">
                  <c:v>4.2745098039215685</c:v>
                </c:pt>
                <c:pt idx="1">
                  <c:v>4.0657748668508145</c:v>
                </c:pt>
                <c:pt idx="2">
                  <c:v>4.3636363636363633</c:v>
                </c:pt>
                <c:pt idx="3">
                  <c:v>3.6769230769230767</c:v>
                </c:pt>
                <c:pt idx="4">
                  <c:v>4.3578947368421055</c:v>
                </c:pt>
                <c:pt idx="5">
                  <c:v>4.1081081081081079</c:v>
                </c:pt>
                <c:pt idx="6">
                  <c:v>3.9910714285714284</c:v>
                </c:pt>
                <c:pt idx="7">
                  <c:v>4.068965517241379</c:v>
                </c:pt>
                <c:pt idx="8">
                  <c:v>3.9736842105263159</c:v>
                </c:pt>
                <c:pt idx="9">
                  <c:v>3.9859154929577465</c:v>
                </c:pt>
                <c:pt idx="10">
                  <c:v>3.8056595304455705</c:v>
                </c:pt>
                <c:pt idx="11">
                  <c:v>3.9285714285714284</c:v>
                </c:pt>
                <c:pt idx="12">
                  <c:v>3.8823529411764706</c:v>
                </c:pt>
                <c:pt idx="13">
                  <c:v>4.1413043478260869</c:v>
                </c:pt>
                <c:pt idx="14">
                  <c:v>4.0389610389610393</c:v>
                </c:pt>
                <c:pt idx="15">
                  <c:v>4.2389380530973453</c:v>
                </c:pt>
                <c:pt idx="16">
                  <c:v>3.6538461538461537</c:v>
                </c:pt>
                <c:pt idx="17">
                  <c:v>3.6785714285714284</c:v>
                </c:pt>
                <c:pt idx="18">
                  <c:v>4.08</c:v>
                </c:pt>
                <c:pt idx="19">
                  <c:v>3.64</c:v>
                </c:pt>
                <c:pt idx="20">
                  <c:v>3.5961538461538463</c:v>
                </c:pt>
                <c:pt idx="21">
                  <c:v>3.4</c:v>
                </c:pt>
                <c:pt idx="22">
                  <c:v>3.5769230769230771</c:v>
                </c:pt>
                <c:pt idx="23">
                  <c:v>3.9791666666666665</c:v>
                </c:pt>
                <c:pt idx="24">
                  <c:v>3.4444444444444446</c:v>
                </c:pt>
                <c:pt idx="25">
                  <c:v>3.7626072383896374</c:v>
                </c:pt>
                <c:pt idx="26">
                  <c:v>4.0431034482758621</c:v>
                </c:pt>
                <c:pt idx="27">
                  <c:v>3.8538461538461539</c:v>
                </c:pt>
                <c:pt idx="28">
                  <c:v>3.7297297297297298</c:v>
                </c:pt>
                <c:pt idx="29">
                  <c:v>4.1333333333333337</c:v>
                </c:pt>
                <c:pt idx="30">
                  <c:v>4.058252427184466</c:v>
                </c:pt>
                <c:pt idx="31">
                  <c:v>3.4</c:v>
                </c:pt>
                <c:pt idx="32">
                  <c:v>3.6785714285714284</c:v>
                </c:pt>
                <c:pt idx="33">
                  <c:v>3.6666666666666665</c:v>
                </c:pt>
                <c:pt idx="34">
                  <c:v>4.0192307692307692</c:v>
                </c:pt>
                <c:pt idx="35">
                  <c:v>3.62</c:v>
                </c:pt>
                <c:pt idx="36">
                  <c:v>3.3888888888888888</c:v>
                </c:pt>
                <c:pt idx="37">
                  <c:v>3.5857142857142859</c:v>
                </c:pt>
                <c:pt idx="38">
                  <c:v>4.23943661971831</c:v>
                </c:pt>
                <c:pt idx="39">
                  <c:v>3.5384615384615383</c:v>
                </c:pt>
                <c:pt idx="40">
                  <c:v>3.4545454545454546</c:v>
                </c:pt>
                <c:pt idx="41">
                  <c:v>3.9230769230769229</c:v>
                </c:pt>
                <c:pt idx="42">
                  <c:v>3.7692307692307692</c:v>
                </c:pt>
                <c:pt idx="43">
                  <c:v>3.7162162162162162</c:v>
                </c:pt>
                <c:pt idx="44">
                  <c:v>3.6712328767123288</c:v>
                </c:pt>
                <c:pt idx="45">
                  <c:v>4.0095517858229872</c:v>
                </c:pt>
                <c:pt idx="46">
                  <c:v>4.0671140939597317</c:v>
                </c:pt>
                <c:pt idx="47">
                  <c:v>4.5087719298245617</c:v>
                </c:pt>
                <c:pt idx="48">
                  <c:v>4.4000000000000004</c:v>
                </c:pt>
                <c:pt idx="49">
                  <c:v>4.0476190476190474</c:v>
                </c:pt>
                <c:pt idx="50">
                  <c:v>4.0136986301369859</c:v>
                </c:pt>
                <c:pt idx="51">
                  <c:v>4.128571428571429</c:v>
                </c:pt>
                <c:pt idx="52">
                  <c:v>4.3157894736842106</c:v>
                </c:pt>
                <c:pt idx="53">
                  <c:v>3.8837209302325579</c:v>
                </c:pt>
                <c:pt idx="54">
                  <c:v>4</c:v>
                </c:pt>
                <c:pt idx="55">
                  <c:v>4</c:v>
                </c:pt>
                <c:pt idx="56">
                  <c:v>3.25</c:v>
                </c:pt>
                <c:pt idx="57">
                  <c:v>3.6</c:v>
                </c:pt>
                <c:pt idx="58">
                  <c:v>3.9729729729729728</c:v>
                </c:pt>
                <c:pt idx="59">
                  <c:v>4.125</c:v>
                </c:pt>
                <c:pt idx="60">
                  <c:v>4.3409090909090908</c:v>
                </c:pt>
                <c:pt idx="61">
                  <c:v>3.6851851851851851</c:v>
                </c:pt>
                <c:pt idx="62">
                  <c:v>3.6721311475409837</c:v>
                </c:pt>
                <c:pt idx="63">
                  <c:v>4.17</c:v>
                </c:pt>
                <c:pt idx="64">
                  <c:v>4</c:v>
                </c:pt>
                <c:pt idx="65">
                  <c:v>3.8194844247372322</c:v>
                </c:pt>
                <c:pt idx="66">
                  <c:v>4.1411764705882357</c:v>
                </c:pt>
                <c:pt idx="67">
                  <c:v>3.875</c:v>
                </c:pt>
                <c:pt idx="68">
                  <c:v>4.2244897959183669</c:v>
                </c:pt>
                <c:pt idx="69">
                  <c:v>4.2197802197802199</c:v>
                </c:pt>
                <c:pt idx="70">
                  <c:v>3.3571428571428572</c:v>
                </c:pt>
                <c:pt idx="71">
                  <c:v>3.5757575757575757</c:v>
                </c:pt>
                <c:pt idx="72">
                  <c:v>3.6326530612244898</c:v>
                </c:pt>
                <c:pt idx="73">
                  <c:v>3.6708860759493671</c:v>
                </c:pt>
                <c:pt idx="74">
                  <c:v>3.5660377358490565</c:v>
                </c:pt>
                <c:pt idx="75">
                  <c:v>4.2249999999999996</c:v>
                </c:pt>
                <c:pt idx="76">
                  <c:v>3.7608695652173911</c:v>
                </c:pt>
                <c:pt idx="77">
                  <c:v>3.6296296296296298</c:v>
                </c:pt>
                <c:pt idx="78">
                  <c:v>4.0641025641025639</c:v>
                </c:pt>
                <c:pt idx="79">
                  <c:v>3.6666666666666665</c:v>
                </c:pt>
                <c:pt idx="80">
                  <c:v>3.9493670886075951</c:v>
                </c:pt>
                <c:pt idx="81">
                  <c:v>3.5531914893617023</c:v>
                </c:pt>
                <c:pt idx="82">
                  <c:v>3.8680082651978109</c:v>
                </c:pt>
                <c:pt idx="83">
                  <c:v>3.8024691358024691</c:v>
                </c:pt>
                <c:pt idx="84">
                  <c:v>3.8</c:v>
                </c:pt>
                <c:pt idx="85">
                  <c:v>4.0606060606060606</c:v>
                </c:pt>
                <c:pt idx="86">
                  <c:v>4.0106382978723403</c:v>
                </c:pt>
                <c:pt idx="87">
                  <c:v>3.8554216867469879</c:v>
                </c:pt>
                <c:pt idx="88">
                  <c:v>3.9387755102040818</c:v>
                </c:pt>
                <c:pt idx="89">
                  <c:v>3.8333333333333335</c:v>
                </c:pt>
                <c:pt idx="90">
                  <c:v>3.75</c:v>
                </c:pt>
                <c:pt idx="91">
                  <c:v>3.7777777777777777</c:v>
                </c:pt>
                <c:pt idx="92">
                  <c:v>3.48</c:v>
                </c:pt>
                <c:pt idx="93">
                  <c:v>3.5510204081632653</c:v>
                </c:pt>
                <c:pt idx="94">
                  <c:v>3.8656716417910446</c:v>
                </c:pt>
                <c:pt idx="95">
                  <c:v>3.7575757575757578</c:v>
                </c:pt>
                <c:pt idx="96">
                  <c:v>3.8648648648648649</c:v>
                </c:pt>
                <c:pt idx="97">
                  <c:v>3.9</c:v>
                </c:pt>
                <c:pt idx="98">
                  <c:v>4.12</c:v>
                </c:pt>
                <c:pt idx="99">
                  <c:v>3.86046511627907</c:v>
                </c:pt>
                <c:pt idx="100">
                  <c:v>3.4761904761904763</c:v>
                </c:pt>
                <c:pt idx="101">
                  <c:v>3.4933333333333332</c:v>
                </c:pt>
                <c:pt idx="102">
                  <c:v>3.5909090909090908</c:v>
                </c:pt>
                <c:pt idx="103">
                  <c:v>4</c:v>
                </c:pt>
                <c:pt idx="104">
                  <c:v>4.1016042780748663</c:v>
                </c:pt>
                <c:pt idx="105">
                  <c:v>3.9900990099009901</c:v>
                </c:pt>
                <c:pt idx="106">
                  <c:v>4</c:v>
                </c:pt>
                <c:pt idx="107">
                  <c:v>3.8865979381443299</c:v>
                </c:pt>
                <c:pt idx="108">
                  <c:v>4.0930232558139537</c:v>
                </c:pt>
                <c:pt idx="109">
                  <c:v>4.1256544502617798</c:v>
                </c:pt>
                <c:pt idx="110">
                  <c:v>4.2132352941176467</c:v>
                </c:pt>
                <c:pt idx="111">
                  <c:v>3.9729729729729728</c:v>
                </c:pt>
                <c:pt idx="115">
                  <c:v>4.0623841129263125</c:v>
                </c:pt>
                <c:pt idx="116">
                  <c:v>4.5999999999999996</c:v>
                </c:pt>
                <c:pt idx="117">
                  <c:v>4.2352941176470589</c:v>
                </c:pt>
                <c:pt idx="118">
                  <c:v>4.1449275362318838</c:v>
                </c:pt>
                <c:pt idx="119">
                  <c:v>4.4285714285714288</c:v>
                </c:pt>
                <c:pt idx="120">
                  <c:v>3.68</c:v>
                </c:pt>
                <c:pt idx="121">
                  <c:v>4.5098039215686274</c:v>
                </c:pt>
                <c:pt idx="122">
                  <c:v>3.8</c:v>
                </c:pt>
                <c:pt idx="123">
                  <c:v>3.9636363636363638</c:v>
                </c:pt>
                <c:pt idx="124">
                  <c:v>3.3513513513513513</c:v>
                </c:pt>
                <c:pt idx="125">
                  <c:v>3.9102564102564101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98-476D-908B-6D765A489287}"/>
            </c:ext>
          </c:extLst>
        </c:ser>
        <c:ser>
          <c:idx val="6"/>
          <c:order val="10"/>
          <c:tx>
            <c:v>2016 ср.балл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районам'!$Y$5:$Y$131</c:f>
              <c:numCache>
                <c:formatCode>Основной</c:formatCode>
                <c:ptCount val="127"/>
                <c:pt idx="0" formatCode="0,00">
                  <c:v>3.99</c:v>
                </c:pt>
                <c:pt idx="1">
                  <c:v>3.99</c:v>
                </c:pt>
                <c:pt idx="2">
                  <c:v>3.99</c:v>
                </c:pt>
                <c:pt idx="3" formatCode="0,00">
                  <c:v>3.99</c:v>
                </c:pt>
                <c:pt idx="4" formatCode="0,00">
                  <c:v>3.99</c:v>
                </c:pt>
                <c:pt idx="5">
                  <c:v>3.99</c:v>
                </c:pt>
                <c:pt idx="6" formatCode="0,00">
                  <c:v>3.99</c:v>
                </c:pt>
                <c:pt idx="7" formatCode="0,00">
                  <c:v>3.99</c:v>
                </c:pt>
                <c:pt idx="8" formatCode="0,00">
                  <c:v>3.99</c:v>
                </c:pt>
                <c:pt idx="9" formatCode="0,00">
                  <c:v>3.99</c:v>
                </c:pt>
                <c:pt idx="10" formatCode="0,00">
                  <c:v>3.99</c:v>
                </c:pt>
                <c:pt idx="11" formatCode="0,00">
                  <c:v>3.99</c:v>
                </c:pt>
                <c:pt idx="12" formatCode="0,00">
                  <c:v>3.99</c:v>
                </c:pt>
                <c:pt idx="13" formatCode="0,00">
                  <c:v>3.99</c:v>
                </c:pt>
                <c:pt idx="14" formatCode="0,00">
                  <c:v>3.99</c:v>
                </c:pt>
                <c:pt idx="15" formatCode="0,00">
                  <c:v>3.99</c:v>
                </c:pt>
                <c:pt idx="16" formatCode="0,00">
                  <c:v>3.99</c:v>
                </c:pt>
                <c:pt idx="17" formatCode="0,00">
                  <c:v>3.99</c:v>
                </c:pt>
                <c:pt idx="18" formatCode="0,00">
                  <c:v>3.99</c:v>
                </c:pt>
                <c:pt idx="19" formatCode="0,00">
                  <c:v>3.99</c:v>
                </c:pt>
                <c:pt idx="20" formatCode="0,00">
                  <c:v>3.99</c:v>
                </c:pt>
                <c:pt idx="21" formatCode="0,00">
                  <c:v>3.99</c:v>
                </c:pt>
                <c:pt idx="22" formatCode="0,00">
                  <c:v>3.99</c:v>
                </c:pt>
                <c:pt idx="23" formatCode="0,00">
                  <c:v>3.99</c:v>
                </c:pt>
                <c:pt idx="24" formatCode="0,00">
                  <c:v>3.99</c:v>
                </c:pt>
                <c:pt idx="25" formatCode="0,00">
                  <c:v>3.99</c:v>
                </c:pt>
                <c:pt idx="26" formatCode="0,00">
                  <c:v>3.99</c:v>
                </c:pt>
                <c:pt idx="27" formatCode="0,00">
                  <c:v>3.99</c:v>
                </c:pt>
                <c:pt idx="28" formatCode="0,00">
                  <c:v>3.99</c:v>
                </c:pt>
                <c:pt idx="29" formatCode="0,00">
                  <c:v>3.99</c:v>
                </c:pt>
                <c:pt idx="30" formatCode="0,00">
                  <c:v>3.99</c:v>
                </c:pt>
                <c:pt idx="31" formatCode="0,00">
                  <c:v>3.99</c:v>
                </c:pt>
                <c:pt idx="32" formatCode="0,00">
                  <c:v>3.99</c:v>
                </c:pt>
                <c:pt idx="33" formatCode="0,00">
                  <c:v>3.99</c:v>
                </c:pt>
                <c:pt idx="34" formatCode="0,00">
                  <c:v>3.99</c:v>
                </c:pt>
                <c:pt idx="35" formatCode="0,00">
                  <c:v>3.99</c:v>
                </c:pt>
                <c:pt idx="36" formatCode="0,00">
                  <c:v>3.99</c:v>
                </c:pt>
                <c:pt idx="37" formatCode="0,00">
                  <c:v>3.99</c:v>
                </c:pt>
                <c:pt idx="38" formatCode="0,00">
                  <c:v>3.99</c:v>
                </c:pt>
                <c:pt idx="39" formatCode="0,00">
                  <c:v>3.99</c:v>
                </c:pt>
                <c:pt idx="40" formatCode="0,00">
                  <c:v>3.99</c:v>
                </c:pt>
                <c:pt idx="41" formatCode="0,00">
                  <c:v>3.99</c:v>
                </c:pt>
                <c:pt idx="42" formatCode="0,00">
                  <c:v>3.99</c:v>
                </c:pt>
                <c:pt idx="43" formatCode="0,00">
                  <c:v>3.99</c:v>
                </c:pt>
                <c:pt idx="44" formatCode="0,00">
                  <c:v>3.99</c:v>
                </c:pt>
                <c:pt idx="45" formatCode="0,00">
                  <c:v>3.99</c:v>
                </c:pt>
                <c:pt idx="46" formatCode="0,00">
                  <c:v>3.99</c:v>
                </c:pt>
                <c:pt idx="47" formatCode="0,00">
                  <c:v>3.99</c:v>
                </c:pt>
                <c:pt idx="48" formatCode="0,00">
                  <c:v>3.99</c:v>
                </c:pt>
                <c:pt idx="49" formatCode="0,00">
                  <c:v>3.99</c:v>
                </c:pt>
                <c:pt idx="50" formatCode="0,00">
                  <c:v>3.99</c:v>
                </c:pt>
                <c:pt idx="51" formatCode="0,00">
                  <c:v>3.99</c:v>
                </c:pt>
                <c:pt idx="52" formatCode="0,00">
                  <c:v>3.99</c:v>
                </c:pt>
                <c:pt idx="53" formatCode="0,00">
                  <c:v>3.99</c:v>
                </c:pt>
                <c:pt idx="54" formatCode="0,00">
                  <c:v>3.99</c:v>
                </c:pt>
                <c:pt idx="55" formatCode="0,00">
                  <c:v>3.99</c:v>
                </c:pt>
                <c:pt idx="56" formatCode="0,00">
                  <c:v>3.99</c:v>
                </c:pt>
                <c:pt idx="57" formatCode="0,00">
                  <c:v>3.99</c:v>
                </c:pt>
                <c:pt idx="58" formatCode="0,00">
                  <c:v>3.99</c:v>
                </c:pt>
                <c:pt idx="59" formatCode="0,00">
                  <c:v>3.99</c:v>
                </c:pt>
                <c:pt idx="60" formatCode="0,00">
                  <c:v>3.99</c:v>
                </c:pt>
                <c:pt idx="61" formatCode="0,00">
                  <c:v>3.99</c:v>
                </c:pt>
                <c:pt idx="62" formatCode="0,00">
                  <c:v>3.99</c:v>
                </c:pt>
                <c:pt idx="63" formatCode="0,00">
                  <c:v>3.99</c:v>
                </c:pt>
                <c:pt idx="64" formatCode="0,00">
                  <c:v>3.99</c:v>
                </c:pt>
                <c:pt idx="65" formatCode="0,00">
                  <c:v>3.99</c:v>
                </c:pt>
                <c:pt idx="66" formatCode="0,00">
                  <c:v>3.99</c:v>
                </c:pt>
                <c:pt idx="67" formatCode="0,00">
                  <c:v>3.99</c:v>
                </c:pt>
                <c:pt idx="68" formatCode="0,00">
                  <c:v>3.99</c:v>
                </c:pt>
                <c:pt idx="69" formatCode="0,00">
                  <c:v>3.99</c:v>
                </c:pt>
                <c:pt idx="70" formatCode="0,00">
                  <c:v>3.99</c:v>
                </c:pt>
                <c:pt idx="71" formatCode="0,00">
                  <c:v>3.99</c:v>
                </c:pt>
                <c:pt idx="72" formatCode="0,00">
                  <c:v>3.99</c:v>
                </c:pt>
                <c:pt idx="73" formatCode="0,00">
                  <c:v>3.99</c:v>
                </c:pt>
                <c:pt idx="74" formatCode="0,00">
                  <c:v>3.99</c:v>
                </c:pt>
                <c:pt idx="75" formatCode="0,00">
                  <c:v>3.99</c:v>
                </c:pt>
                <c:pt idx="76" formatCode="0,00">
                  <c:v>3.99</c:v>
                </c:pt>
                <c:pt idx="77" formatCode="0,00">
                  <c:v>3.99</c:v>
                </c:pt>
                <c:pt idx="78" formatCode="0,00">
                  <c:v>3.99</c:v>
                </c:pt>
                <c:pt idx="79" formatCode="0,00">
                  <c:v>3.99</c:v>
                </c:pt>
                <c:pt idx="80" formatCode="0,00">
                  <c:v>3.99</c:v>
                </c:pt>
                <c:pt idx="81" formatCode="0,00">
                  <c:v>3.99</c:v>
                </c:pt>
                <c:pt idx="82" formatCode="0,00">
                  <c:v>3.99</c:v>
                </c:pt>
                <c:pt idx="83" formatCode="0,00">
                  <c:v>3.99</c:v>
                </c:pt>
                <c:pt idx="84" formatCode="0,00">
                  <c:v>3.99</c:v>
                </c:pt>
                <c:pt idx="85" formatCode="0,00">
                  <c:v>3.99</c:v>
                </c:pt>
                <c:pt idx="86" formatCode="0,00">
                  <c:v>3.99</c:v>
                </c:pt>
                <c:pt idx="87" formatCode="0,00">
                  <c:v>3.99</c:v>
                </c:pt>
                <c:pt idx="88" formatCode="0,00">
                  <c:v>3.99</c:v>
                </c:pt>
                <c:pt idx="89" formatCode="0,00">
                  <c:v>3.99</c:v>
                </c:pt>
                <c:pt idx="90" formatCode="0,00">
                  <c:v>3.99</c:v>
                </c:pt>
                <c:pt idx="91" formatCode="0,00">
                  <c:v>3.99</c:v>
                </c:pt>
                <c:pt idx="92" formatCode="0,00">
                  <c:v>3.99</c:v>
                </c:pt>
                <c:pt idx="93" formatCode="0,00">
                  <c:v>3.99</c:v>
                </c:pt>
                <c:pt idx="94" formatCode="0,00">
                  <c:v>3.99</c:v>
                </c:pt>
                <c:pt idx="95" formatCode="0,00">
                  <c:v>3.99</c:v>
                </c:pt>
                <c:pt idx="96" formatCode="0,00">
                  <c:v>3.99</c:v>
                </c:pt>
                <c:pt idx="97" formatCode="0,00">
                  <c:v>3.99</c:v>
                </c:pt>
                <c:pt idx="98" formatCode="0,00">
                  <c:v>3.99</c:v>
                </c:pt>
                <c:pt idx="99" formatCode="0,00">
                  <c:v>3.99</c:v>
                </c:pt>
                <c:pt idx="100" formatCode="0,00">
                  <c:v>3.99</c:v>
                </c:pt>
                <c:pt idx="101" formatCode="0,00">
                  <c:v>3.99</c:v>
                </c:pt>
                <c:pt idx="102" formatCode="0,00">
                  <c:v>3.99</c:v>
                </c:pt>
                <c:pt idx="103" formatCode="0,00">
                  <c:v>3.99</c:v>
                </c:pt>
                <c:pt idx="104" formatCode="0,00">
                  <c:v>3.99</c:v>
                </c:pt>
                <c:pt idx="105" formatCode="0,00">
                  <c:v>3.99</c:v>
                </c:pt>
                <c:pt idx="106" formatCode="0,00">
                  <c:v>3.99</c:v>
                </c:pt>
                <c:pt idx="107" formatCode="0,00">
                  <c:v>3.99</c:v>
                </c:pt>
                <c:pt idx="108" formatCode="0,00">
                  <c:v>3.99</c:v>
                </c:pt>
                <c:pt idx="109" formatCode="0,00">
                  <c:v>3.99</c:v>
                </c:pt>
                <c:pt idx="110" formatCode="0,00">
                  <c:v>3.99</c:v>
                </c:pt>
                <c:pt idx="111" formatCode="0,00">
                  <c:v>3.99</c:v>
                </c:pt>
                <c:pt idx="112" formatCode="0,00">
                  <c:v>3.99</c:v>
                </c:pt>
                <c:pt idx="113" formatCode="0,00">
                  <c:v>3.99</c:v>
                </c:pt>
                <c:pt idx="114" formatCode="0,00">
                  <c:v>3.99</c:v>
                </c:pt>
                <c:pt idx="115" formatCode="0,00">
                  <c:v>3.99</c:v>
                </c:pt>
                <c:pt idx="116" formatCode="0,00">
                  <c:v>3.99</c:v>
                </c:pt>
                <c:pt idx="117" formatCode="0,00">
                  <c:v>3.99</c:v>
                </c:pt>
                <c:pt idx="118" formatCode="0,00">
                  <c:v>3.99</c:v>
                </c:pt>
                <c:pt idx="119" formatCode="0,00">
                  <c:v>3.99</c:v>
                </c:pt>
                <c:pt idx="120" formatCode="0,00">
                  <c:v>3.99</c:v>
                </c:pt>
                <c:pt idx="121" formatCode="0,00">
                  <c:v>3.99</c:v>
                </c:pt>
                <c:pt idx="122" formatCode="0,00">
                  <c:v>3.99</c:v>
                </c:pt>
                <c:pt idx="123" formatCode="0,00">
                  <c:v>3.99</c:v>
                </c:pt>
                <c:pt idx="124" formatCode="0,00">
                  <c:v>3.99</c:v>
                </c:pt>
                <c:pt idx="125" formatCode="0,00">
                  <c:v>3.99</c:v>
                </c:pt>
                <c:pt idx="126" formatCode="0,00">
                  <c:v>3.99</c:v>
                </c:pt>
              </c:numCache>
            </c:numRef>
          </c:val>
          <c:smooth val="0"/>
        </c:ser>
        <c:ser>
          <c:idx val="7"/>
          <c:order val="11"/>
          <c:tx>
            <c:v>2016 ср.балл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районам'!$X$5:$X$131</c:f>
              <c:numCache>
                <c:formatCode>0,00</c:formatCode>
                <c:ptCount val="127"/>
                <c:pt idx="0">
                  <c:v>4.13</c:v>
                </c:pt>
                <c:pt idx="1">
                  <c:v>4.1687499999999993</c:v>
                </c:pt>
                <c:pt idx="2">
                  <c:v>4.21</c:v>
                </c:pt>
                <c:pt idx="3">
                  <c:v>4.0599999999999996</c:v>
                </c:pt>
                <c:pt idx="4">
                  <c:v>4.26</c:v>
                </c:pt>
                <c:pt idx="5">
                  <c:v>4.2300000000000004</c:v>
                </c:pt>
                <c:pt idx="6">
                  <c:v>4.2</c:v>
                </c:pt>
                <c:pt idx="7">
                  <c:v>4.13</c:v>
                </c:pt>
                <c:pt idx="8">
                  <c:v>4.26</c:v>
                </c:pt>
                <c:pt idx="9">
                  <c:v>4</c:v>
                </c:pt>
                <c:pt idx="10">
                  <c:v>3.9042857142857139</c:v>
                </c:pt>
                <c:pt idx="11">
                  <c:v>3.99</c:v>
                </c:pt>
                <c:pt idx="12">
                  <c:v>4.18</c:v>
                </c:pt>
                <c:pt idx="13">
                  <c:v>4.3499999999999996</c:v>
                </c:pt>
                <c:pt idx="14">
                  <c:v>4.09</c:v>
                </c:pt>
                <c:pt idx="15">
                  <c:v>4.2699999999999996</c:v>
                </c:pt>
                <c:pt idx="16">
                  <c:v>4</c:v>
                </c:pt>
                <c:pt idx="17">
                  <c:v>3.92</c:v>
                </c:pt>
                <c:pt idx="18">
                  <c:v>3.85</c:v>
                </c:pt>
                <c:pt idx="19">
                  <c:v>3.79</c:v>
                </c:pt>
                <c:pt idx="20">
                  <c:v>3.71</c:v>
                </c:pt>
                <c:pt idx="21">
                  <c:v>3.69</c:v>
                </c:pt>
                <c:pt idx="22">
                  <c:v>3.63</c:v>
                </c:pt>
                <c:pt idx="23">
                  <c:v>3.71</c:v>
                </c:pt>
                <c:pt idx="24">
                  <c:v>3.48</c:v>
                </c:pt>
                <c:pt idx="25">
                  <c:v>3.8142105263157893</c:v>
                </c:pt>
                <c:pt idx="26">
                  <c:v>4.12</c:v>
                </c:pt>
                <c:pt idx="27">
                  <c:v>4.2</c:v>
                </c:pt>
                <c:pt idx="28">
                  <c:v>3.77</c:v>
                </c:pt>
                <c:pt idx="29">
                  <c:v>4.04</c:v>
                </c:pt>
                <c:pt idx="30">
                  <c:v>3.98</c:v>
                </c:pt>
                <c:pt idx="31">
                  <c:v>3.62</c:v>
                </c:pt>
                <c:pt idx="32">
                  <c:v>3.82</c:v>
                </c:pt>
                <c:pt idx="33">
                  <c:v>3.59</c:v>
                </c:pt>
                <c:pt idx="34">
                  <c:v>3.86</c:v>
                </c:pt>
                <c:pt idx="35">
                  <c:v>3.74</c:v>
                </c:pt>
                <c:pt idx="36">
                  <c:v>3.53</c:v>
                </c:pt>
                <c:pt idx="37">
                  <c:v>3.63</c:v>
                </c:pt>
                <c:pt idx="38">
                  <c:v>4.03</c:v>
                </c:pt>
                <c:pt idx="39">
                  <c:v>3.66</c:v>
                </c:pt>
                <c:pt idx="40">
                  <c:v>3.51</c:v>
                </c:pt>
                <c:pt idx="41">
                  <c:v>3.84</c:v>
                </c:pt>
                <c:pt idx="42">
                  <c:v>3.7</c:v>
                </c:pt>
                <c:pt idx="43">
                  <c:v>3.98</c:v>
                </c:pt>
                <c:pt idx="44">
                  <c:v>3.85</c:v>
                </c:pt>
                <c:pt idx="45" formatCode="Основной">
                  <c:v>3.9500000000000006</c:v>
                </c:pt>
                <c:pt idx="46">
                  <c:v>4.12</c:v>
                </c:pt>
                <c:pt idx="47">
                  <c:v>4.46</c:v>
                </c:pt>
                <c:pt idx="48">
                  <c:v>4.3</c:v>
                </c:pt>
                <c:pt idx="49">
                  <c:v>4</c:v>
                </c:pt>
                <c:pt idx="50">
                  <c:v>4.4000000000000004</c:v>
                </c:pt>
                <c:pt idx="51">
                  <c:v>4.08</c:v>
                </c:pt>
                <c:pt idx="52">
                  <c:v>4.37</c:v>
                </c:pt>
                <c:pt idx="53">
                  <c:v>4.12</c:v>
                </c:pt>
                <c:pt idx="54">
                  <c:v>3.94</c:v>
                </c:pt>
                <c:pt idx="55">
                  <c:v>3.5</c:v>
                </c:pt>
                <c:pt idx="56">
                  <c:v>3.42</c:v>
                </c:pt>
                <c:pt idx="57">
                  <c:v>3.56</c:v>
                </c:pt>
                <c:pt idx="58">
                  <c:v>4.08</c:v>
                </c:pt>
                <c:pt idx="59">
                  <c:v>3.37</c:v>
                </c:pt>
                <c:pt idx="60">
                  <c:v>3.92</c:v>
                </c:pt>
                <c:pt idx="61">
                  <c:v>3.45</c:v>
                </c:pt>
                <c:pt idx="62">
                  <c:v>3.98</c:v>
                </c:pt>
                <c:pt idx="63">
                  <c:v>4.34</c:v>
                </c:pt>
                <c:pt idx="64">
                  <c:v>3.64</c:v>
                </c:pt>
                <c:pt idx="65">
                  <c:v>3.7906249999999999</c:v>
                </c:pt>
                <c:pt idx="66">
                  <c:v>4</c:v>
                </c:pt>
                <c:pt idx="67">
                  <c:v>4</c:v>
                </c:pt>
                <c:pt idx="68">
                  <c:v>3.95</c:v>
                </c:pt>
                <c:pt idx="69">
                  <c:v>3.88</c:v>
                </c:pt>
                <c:pt idx="70">
                  <c:v>4.4400000000000004</c:v>
                </c:pt>
                <c:pt idx="71">
                  <c:v>3.19</c:v>
                </c:pt>
                <c:pt idx="72">
                  <c:v>3.35</c:v>
                </c:pt>
                <c:pt idx="73">
                  <c:v>3.78</c:v>
                </c:pt>
                <c:pt idx="74">
                  <c:v>3.79</c:v>
                </c:pt>
                <c:pt idx="75">
                  <c:v>3.77</c:v>
                </c:pt>
                <c:pt idx="76">
                  <c:v>3.69</c:v>
                </c:pt>
                <c:pt idx="77">
                  <c:v>3.41</c:v>
                </c:pt>
                <c:pt idx="78">
                  <c:v>3.76</c:v>
                </c:pt>
                <c:pt idx="79">
                  <c:v>3.73</c:v>
                </c:pt>
                <c:pt idx="80">
                  <c:v>3.88</c:v>
                </c:pt>
                <c:pt idx="81">
                  <c:v>4.03</c:v>
                </c:pt>
                <c:pt idx="82">
                  <c:v>3.9172413793103442</c:v>
                </c:pt>
                <c:pt idx="83">
                  <c:v>3.8</c:v>
                </c:pt>
                <c:pt idx="84">
                  <c:v>3.71</c:v>
                </c:pt>
                <c:pt idx="85">
                  <c:v>3.85</c:v>
                </c:pt>
                <c:pt idx="86">
                  <c:v>3.94</c:v>
                </c:pt>
                <c:pt idx="87">
                  <c:v>3.97</c:v>
                </c:pt>
                <c:pt idx="88">
                  <c:v>3.89</c:v>
                </c:pt>
                <c:pt idx="89">
                  <c:v>3.84</c:v>
                </c:pt>
                <c:pt idx="90">
                  <c:v>3.79</c:v>
                </c:pt>
                <c:pt idx="91">
                  <c:v>3.7</c:v>
                </c:pt>
                <c:pt idx="92">
                  <c:v>3.83</c:v>
                </c:pt>
                <c:pt idx="93">
                  <c:v>3.56</c:v>
                </c:pt>
                <c:pt idx="94">
                  <c:v>3.91</c:v>
                </c:pt>
                <c:pt idx="95">
                  <c:v>4.03</c:v>
                </c:pt>
                <c:pt idx="96">
                  <c:v>3.98</c:v>
                </c:pt>
                <c:pt idx="97">
                  <c:v>3.94</c:v>
                </c:pt>
                <c:pt idx="98">
                  <c:v>4.04</c:v>
                </c:pt>
                <c:pt idx="99">
                  <c:v>3.98</c:v>
                </c:pt>
                <c:pt idx="100">
                  <c:v>3.57</c:v>
                </c:pt>
                <c:pt idx="101">
                  <c:v>3.77</c:v>
                </c:pt>
                <c:pt idx="102">
                  <c:v>3.6</c:v>
                </c:pt>
                <c:pt idx="103">
                  <c:v>3.94</c:v>
                </c:pt>
                <c:pt idx="104">
                  <c:v>4.16</c:v>
                </c:pt>
                <c:pt idx="105">
                  <c:v>3.99</c:v>
                </c:pt>
                <c:pt idx="106">
                  <c:v>4.08</c:v>
                </c:pt>
                <c:pt idx="107">
                  <c:v>3.89</c:v>
                </c:pt>
                <c:pt idx="108">
                  <c:v>4.33</c:v>
                </c:pt>
                <c:pt idx="109">
                  <c:v>4.1500000000000004</c:v>
                </c:pt>
                <c:pt idx="110">
                  <c:v>4.28</c:v>
                </c:pt>
                <c:pt idx="111">
                  <c:v>4.08</c:v>
                </c:pt>
                <c:pt idx="115">
                  <c:v>4.1659999999999995</c:v>
                </c:pt>
                <c:pt idx="116">
                  <c:v>4.49</c:v>
                </c:pt>
                <c:pt idx="117">
                  <c:v>4.78</c:v>
                </c:pt>
                <c:pt idx="118">
                  <c:v>4.41</c:v>
                </c:pt>
                <c:pt idx="119">
                  <c:v>4.33</c:v>
                </c:pt>
                <c:pt idx="120">
                  <c:v>4.3499999999999996</c:v>
                </c:pt>
                <c:pt idx="121">
                  <c:v>4.41</c:v>
                </c:pt>
                <c:pt idx="122">
                  <c:v>4.08</c:v>
                </c:pt>
                <c:pt idx="123">
                  <c:v>3.71</c:v>
                </c:pt>
                <c:pt idx="124" formatCode="Основной">
                  <c:v>3.37</c:v>
                </c:pt>
                <c:pt idx="125" formatCode="Основной">
                  <c:v>3.73</c:v>
                </c:pt>
              </c:numCache>
            </c:numRef>
          </c:val>
          <c:smooth val="0"/>
        </c:ser>
        <c:ser>
          <c:idx val="8"/>
          <c:order val="12"/>
          <c:tx>
            <c:v>2015 ср.балл по городу</c:v>
          </c:tx>
          <c:spPr>
            <a:ln w="25400">
              <a:solidFill>
                <a:srgbClr val="CC66FF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районам'!$AC$5:$AC$131</c:f>
              <c:numCache>
                <c:formatCode>Основной</c:formatCode>
                <c:ptCount val="127"/>
                <c:pt idx="0">
                  <c:v>4.01</c:v>
                </c:pt>
                <c:pt idx="1">
                  <c:v>4.01</c:v>
                </c:pt>
                <c:pt idx="2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 formatCode="0,00">
                  <c:v>4.01</c:v>
                </c:pt>
                <c:pt idx="11">
                  <c:v>4.01</c:v>
                </c:pt>
                <c:pt idx="12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 formatCode="0,00">
                  <c:v>4.01</c:v>
                </c:pt>
                <c:pt idx="26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 formatCode="0,00">
                  <c:v>4.01</c:v>
                </c:pt>
                <c:pt idx="46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4.01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>
                  <c:v>4.01</c:v>
                </c:pt>
                <c:pt idx="58" formatCode="0,00">
                  <c:v>4.01</c:v>
                </c:pt>
                <c:pt idx="59">
                  <c:v>4.01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 formatCode="0,00">
                  <c:v>4.01</c:v>
                </c:pt>
                <c:pt idx="65" formatCode="0,00">
                  <c:v>4.01</c:v>
                </c:pt>
                <c:pt idx="66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2" formatCode="0,00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>
                  <c:v>4.01</c:v>
                </c:pt>
                <c:pt idx="114">
                  <c:v>4.01</c:v>
                </c:pt>
                <c:pt idx="115" formatCode="0,00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  <c:pt idx="122">
                  <c:v>4.01</c:v>
                </c:pt>
                <c:pt idx="123">
                  <c:v>4.01</c:v>
                </c:pt>
                <c:pt idx="124">
                  <c:v>4.01</c:v>
                </c:pt>
                <c:pt idx="125">
                  <c:v>4.01</c:v>
                </c:pt>
                <c:pt idx="126">
                  <c:v>4.01</c:v>
                </c:pt>
              </c:numCache>
            </c:numRef>
          </c:val>
          <c:smooth val="0"/>
        </c:ser>
        <c:ser>
          <c:idx val="9"/>
          <c:order val="13"/>
          <c:tx>
            <c:v>2015 ср.балл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'Рус. 9 - диаграмма по районам'!$B$5:$B$131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ОШ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156</c:v>
                </c:pt>
                <c:pt idx="114">
                  <c:v>МАОУ СШ № 157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Гимназия № 12 "М и Т"</c:v>
                </c:pt>
                <c:pt idx="118">
                  <c:v>МБОУ Гимназия  № 16</c:v>
                </c:pt>
                <c:pt idx="119">
                  <c:v>МБОУ Лицей № 2</c:v>
                </c:pt>
                <c:pt idx="120">
                  <c:v>МБОУ СШ № 4</c:v>
                </c:pt>
                <c:pt idx="121">
                  <c:v>МБОУ СШ № 10 </c:v>
                </c:pt>
                <c:pt idx="122">
                  <c:v>МБОУ СШ № 14 </c:v>
                </c:pt>
                <c:pt idx="123">
                  <c:v>МБОУ СШ № 27</c:v>
                </c:pt>
                <c:pt idx="124">
                  <c:v>МБОУ СШ № 51</c:v>
                </c:pt>
                <c:pt idx="125">
                  <c:v>МАОУ СШ "Комплекс Покровский"</c:v>
                </c:pt>
                <c:pt idx="126">
                  <c:v>МАОУ СШ № 155</c:v>
                </c:pt>
              </c:strCache>
            </c:strRef>
          </c:cat>
          <c:val>
            <c:numRef>
              <c:f>'Рус. 9 - диаграмма по районам'!$AB$5:$AB$131</c:f>
              <c:numCache>
                <c:formatCode>0,00</c:formatCode>
                <c:ptCount val="127"/>
                <c:pt idx="0">
                  <c:v>4.3</c:v>
                </c:pt>
                <c:pt idx="1">
                  <c:v>4.1887499999999998</c:v>
                </c:pt>
                <c:pt idx="2">
                  <c:v>4.01</c:v>
                </c:pt>
                <c:pt idx="3">
                  <c:v>4.4000000000000004</c:v>
                </c:pt>
                <c:pt idx="4">
                  <c:v>4.2</c:v>
                </c:pt>
                <c:pt idx="5">
                  <c:v>3.9</c:v>
                </c:pt>
                <c:pt idx="6">
                  <c:v>4.2</c:v>
                </c:pt>
                <c:pt idx="7">
                  <c:v>4.0999999999999996</c:v>
                </c:pt>
                <c:pt idx="8">
                  <c:v>4.5999999999999996</c:v>
                </c:pt>
                <c:pt idx="9">
                  <c:v>4.0999999999999996</c:v>
                </c:pt>
                <c:pt idx="10">
                  <c:v>3.8235714285714293</c:v>
                </c:pt>
                <c:pt idx="11">
                  <c:v>3.98</c:v>
                </c:pt>
                <c:pt idx="12">
                  <c:v>4.0999999999999996</c:v>
                </c:pt>
                <c:pt idx="13">
                  <c:v>4</c:v>
                </c:pt>
                <c:pt idx="14">
                  <c:v>4.2</c:v>
                </c:pt>
                <c:pt idx="15">
                  <c:v>4</c:v>
                </c:pt>
                <c:pt idx="16">
                  <c:v>4.0999999999999996</c:v>
                </c:pt>
                <c:pt idx="17">
                  <c:v>3.8</c:v>
                </c:pt>
                <c:pt idx="18">
                  <c:v>3.65</c:v>
                </c:pt>
                <c:pt idx="19">
                  <c:v>3.8</c:v>
                </c:pt>
                <c:pt idx="20">
                  <c:v>3.7</c:v>
                </c:pt>
                <c:pt idx="21">
                  <c:v>3.2</c:v>
                </c:pt>
                <c:pt idx="22">
                  <c:v>3.4</c:v>
                </c:pt>
                <c:pt idx="23">
                  <c:v>4.0999999999999996</c:v>
                </c:pt>
                <c:pt idx="24">
                  <c:v>3.5</c:v>
                </c:pt>
                <c:pt idx="25">
                  <c:v>3.7468421052631569</c:v>
                </c:pt>
                <c:pt idx="26">
                  <c:v>4.2</c:v>
                </c:pt>
                <c:pt idx="27">
                  <c:v>4.2</c:v>
                </c:pt>
                <c:pt idx="28">
                  <c:v>4.07</c:v>
                </c:pt>
                <c:pt idx="29">
                  <c:v>4.0999999999999996</c:v>
                </c:pt>
                <c:pt idx="30">
                  <c:v>3.9</c:v>
                </c:pt>
                <c:pt idx="31">
                  <c:v>3.4</c:v>
                </c:pt>
                <c:pt idx="32">
                  <c:v>3.8</c:v>
                </c:pt>
                <c:pt idx="33">
                  <c:v>3.8</c:v>
                </c:pt>
                <c:pt idx="34">
                  <c:v>3.9</c:v>
                </c:pt>
                <c:pt idx="35">
                  <c:v>3.4</c:v>
                </c:pt>
                <c:pt idx="36">
                  <c:v>3.3</c:v>
                </c:pt>
                <c:pt idx="37">
                  <c:v>3.8</c:v>
                </c:pt>
                <c:pt idx="38">
                  <c:v>4.0199999999999996</c:v>
                </c:pt>
                <c:pt idx="39">
                  <c:v>3.3</c:v>
                </c:pt>
                <c:pt idx="40">
                  <c:v>3.4</c:v>
                </c:pt>
                <c:pt idx="41">
                  <c:v>3.5</c:v>
                </c:pt>
                <c:pt idx="42">
                  <c:v>3.4</c:v>
                </c:pt>
                <c:pt idx="43">
                  <c:v>3.9</c:v>
                </c:pt>
                <c:pt idx="44">
                  <c:v>3.8</c:v>
                </c:pt>
                <c:pt idx="45">
                  <c:v>4.0526315789473681</c:v>
                </c:pt>
                <c:pt idx="46">
                  <c:v>4.0999999999999996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4.2</c:v>
                </c:pt>
                <c:pt idx="50">
                  <c:v>4.3</c:v>
                </c:pt>
                <c:pt idx="51">
                  <c:v>4.0999999999999996</c:v>
                </c:pt>
                <c:pt idx="52">
                  <c:v>4.5999999999999996</c:v>
                </c:pt>
                <c:pt idx="53">
                  <c:v>3.9</c:v>
                </c:pt>
                <c:pt idx="54">
                  <c:v>4.2</c:v>
                </c:pt>
                <c:pt idx="55">
                  <c:v>3.6</c:v>
                </c:pt>
                <c:pt idx="56">
                  <c:v>4.0999999999999996</c:v>
                </c:pt>
                <c:pt idx="57">
                  <c:v>3.6</c:v>
                </c:pt>
                <c:pt idx="58">
                  <c:v>4.4000000000000004</c:v>
                </c:pt>
                <c:pt idx="59">
                  <c:v>3.3</c:v>
                </c:pt>
                <c:pt idx="60">
                  <c:v>4.0999999999999996</c:v>
                </c:pt>
                <c:pt idx="61">
                  <c:v>3.7</c:v>
                </c:pt>
                <c:pt idx="62">
                  <c:v>3.5</c:v>
                </c:pt>
                <c:pt idx="63">
                  <c:v>4.0999999999999996</c:v>
                </c:pt>
                <c:pt idx="64">
                  <c:v>4.4000000000000004</c:v>
                </c:pt>
                <c:pt idx="65">
                  <c:v>3.9737499999999999</c:v>
                </c:pt>
                <c:pt idx="66">
                  <c:v>4.05</c:v>
                </c:pt>
                <c:pt idx="67">
                  <c:v>3.99</c:v>
                </c:pt>
                <c:pt idx="68">
                  <c:v>4.38</c:v>
                </c:pt>
                <c:pt idx="69">
                  <c:v>3.92</c:v>
                </c:pt>
                <c:pt idx="70">
                  <c:v>3.97</c:v>
                </c:pt>
                <c:pt idx="71">
                  <c:v>3.1</c:v>
                </c:pt>
                <c:pt idx="72">
                  <c:v>3.9</c:v>
                </c:pt>
                <c:pt idx="73">
                  <c:v>4.04</c:v>
                </c:pt>
                <c:pt idx="74">
                  <c:v>4.09</c:v>
                </c:pt>
                <c:pt idx="75">
                  <c:v>3.68</c:v>
                </c:pt>
                <c:pt idx="76">
                  <c:v>4.03</c:v>
                </c:pt>
                <c:pt idx="77">
                  <c:v>3.9</c:v>
                </c:pt>
                <c:pt idx="78">
                  <c:v>4.2</c:v>
                </c:pt>
                <c:pt idx="79">
                  <c:v>3.72</c:v>
                </c:pt>
                <c:pt idx="80">
                  <c:v>4.3099999999999996</c:v>
                </c:pt>
                <c:pt idx="81">
                  <c:v>4.3</c:v>
                </c:pt>
                <c:pt idx="82">
                  <c:v>3.9503448275862074</c:v>
                </c:pt>
                <c:pt idx="83">
                  <c:v>4</c:v>
                </c:pt>
                <c:pt idx="84">
                  <c:v>3.7</c:v>
                </c:pt>
                <c:pt idx="85">
                  <c:v>4</c:v>
                </c:pt>
                <c:pt idx="86">
                  <c:v>4.0999999999999996</c:v>
                </c:pt>
                <c:pt idx="87">
                  <c:v>4</c:v>
                </c:pt>
                <c:pt idx="88">
                  <c:v>4.08</c:v>
                </c:pt>
                <c:pt idx="89">
                  <c:v>4</c:v>
                </c:pt>
                <c:pt idx="90">
                  <c:v>4.0999999999999996</c:v>
                </c:pt>
                <c:pt idx="91">
                  <c:v>4</c:v>
                </c:pt>
                <c:pt idx="92">
                  <c:v>3.6</c:v>
                </c:pt>
                <c:pt idx="93">
                  <c:v>3.7</c:v>
                </c:pt>
                <c:pt idx="94">
                  <c:v>4</c:v>
                </c:pt>
                <c:pt idx="95">
                  <c:v>3.9</c:v>
                </c:pt>
                <c:pt idx="96">
                  <c:v>3.9</c:v>
                </c:pt>
                <c:pt idx="97">
                  <c:v>4</c:v>
                </c:pt>
                <c:pt idx="98">
                  <c:v>4</c:v>
                </c:pt>
                <c:pt idx="99">
                  <c:v>3.68</c:v>
                </c:pt>
                <c:pt idx="100">
                  <c:v>3.9</c:v>
                </c:pt>
                <c:pt idx="101">
                  <c:v>3.8</c:v>
                </c:pt>
                <c:pt idx="102">
                  <c:v>3.9</c:v>
                </c:pt>
                <c:pt idx="103">
                  <c:v>3.9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3.9</c:v>
                </c:pt>
                <c:pt idx="108">
                  <c:v>4.2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</c:v>
                </c:pt>
                <c:pt idx="115">
                  <c:v>4.083333333333333</c:v>
                </c:pt>
                <c:pt idx="116">
                  <c:v>4.4000000000000004</c:v>
                </c:pt>
                <c:pt idx="117">
                  <c:v>4.5999999999999996</c:v>
                </c:pt>
                <c:pt idx="118">
                  <c:v>4.5</c:v>
                </c:pt>
                <c:pt idx="119">
                  <c:v>4.5</c:v>
                </c:pt>
                <c:pt idx="120">
                  <c:v>3.5</c:v>
                </c:pt>
                <c:pt idx="121">
                  <c:v>4.5</c:v>
                </c:pt>
                <c:pt idx="122">
                  <c:v>3</c:v>
                </c:pt>
                <c:pt idx="123">
                  <c:v>3.95</c:v>
                </c:pt>
                <c:pt idx="124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28480"/>
        <c:axId val="262630400"/>
      </c:lineChart>
      <c:catAx>
        <c:axId val="26262848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2630400"/>
        <c:crosses val="autoZero"/>
        <c:auto val="1"/>
        <c:lblAlgn val="ctr"/>
        <c:lblOffset val="100"/>
        <c:noMultiLvlLbl val="0"/>
      </c:catAx>
      <c:valAx>
        <c:axId val="2626304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62628480"/>
        <c:crosses val="autoZero"/>
        <c:crossBetween val="between"/>
        <c:majorUnit val="0.5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75125567521333"/>
          <c:y val="1.4663280064634887E-2"/>
          <c:w val="0.8512487443247867"/>
          <c:h val="4.254231174867254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Русский язык</a:t>
            </a:r>
            <a:r>
              <a:rPr lang="ru-RU" baseline="0"/>
              <a:t> ОГЭ 9 кл.  2021 - 2015 </a:t>
            </a:r>
            <a:endParaRPr lang="ru-RU"/>
          </a:p>
        </c:rich>
      </c:tx>
      <c:layout>
        <c:manualLayout>
          <c:xMode val="edge"/>
          <c:yMode val="edge"/>
          <c:x val="2.0823108597004793E-2"/>
          <c:y val="1.327065235093405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65406700219077E-2"/>
          <c:y val="8.1810598567632314E-2"/>
          <c:w val="0.97898053219058023"/>
          <c:h val="0.58398397623048171"/>
        </c:manualLayout>
      </c:layout>
      <c:lineChart>
        <c:grouping val="standard"/>
        <c:varyColors val="0"/>
        <c:ser>
          <c:idx val="13"/>
          <c:order val="0"/>
          <c:tx>
            <c:v>2021 ср.балл по городу</c:v>
          </c:tx>
          <c:spPr>
            <a:ln w="25400">
              <a:solidFill>
                <a:srgbClr val="E19682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диаграмма'!$E$5:$E$131</c:f>
              <c:numCache>
                <c:formatCode>Основной</c:formatCode>
                <c:ptCount val="127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  <c:pt idx="126">
                  <c:v>3.67</c:v>
                </c:pt>
              </c:numCache>
            </c:numRef>
          </c:val>
          <c:smooth val="0"/>
        </c:ser>
        <c:ser>
          <c:idx val="12"/>
          <c:order val="1"/>
          <c:tx>
            <c:v>2021 ср.балл ОУ</c:v>
          </c:tx>
          <c:spPr>
            <a:ln w="25400">
              <a:solidFill>
                <a:srgbClr val="993300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диаграмма'!$D$5:$D$131</c:f>
              <c:numCache>
                <c:formatCode>0,00</c:formatCode>
                <c:ptCount val="127"/>
                <c:pt idx="0">
                  <c:v>3.78</c:v>
                </c:pt>
                <c:pt idx="1">
                  <c:v>3.7975628823199195</c:v>
                </c:pt>
                <c:pt idx="2">
                  <c:v>4.2110091743119265</c:v>
                </c:pt>
                <c:pt idx="3">
                  <c:v>4.0540540540540544</c:v>
                </c:pt>
                <c:pt idx="4">
                  <c:v>3.9189189189189189</c:v>
                </c:pt>
                <c:pt idx="5">
                  <c:v>3.8644067796610169</c:v>
                </c:pt>
                <c:pt idx="6">
                  <c:v>3.8137931034482757</c:v>
                </c:pt>
                <c:pt idx="7">
                  <c:v>3.641509433962264</c:v>
                </c:pt>
                <c:pt idx="8">
                  <c:v>3.4637681159420288</c:v>
                </c:pt>
                <c:pt idx="9">
                  <c:v>3.4130434782608696</c:v>
                </c:pt>
                <c:pt idx="10">
                  <c:v>3.5876578801287287</c:v>
                </c:pt>
                <c:pt idx="11">
                  <c:v>4.1355932203389827</c:v>
                </c:pt>
                <c:pt idx="12">
                  <c:v>3.858974358974359</c:v>
                </c:pt>
                <c:pt idx="13">
                  <c:v>3.8506493506493507</c:v>
                </c:pt>
                <c:pt idx="14">
                  <c:v>3.8</c:v>
                </c:pt>
                <c:pt idx="15">
                  <c:v>3.6607142857142856</c:v>
                </c:pt>
                <c:pt idx="16">
                  <c:v>3.5217391304347827</c:v>
                </c:pt>
                <c:pt idx="17">
                  <c:v>3.5</c:v>
                </c:pt>
                <c:pt idx="18">
                  <c:v>3.4482758620689653</c:v>
                </c:pt>
                <c:pt idx="19">
                  <c:v>3.4214876033057853</c:v>
                </c:pt>
                <c:pt idx="20">
                  <c:v>3.4</c:v>
                </c:pt>
                <c:pt idx="21">
                  <c:v>3.2469135802469138</c:v>
                </c:pt>
                <c:pt idx="22">
                  <c:v>3.2075471698113209</c:v>
                </c:pt>
                <c:pt idx="25">
                  <c:v>3.4071356038231024</c:v>
                </c:pt>
                <c:pt idx="26">
                  <c:v>3.7934782608695654</c:v>
                </c:pt>
                <c:pt idx="27">
                  <c:v>3.7142857142857144</c:v>
                </c:pt>
                <c:pt idx="28">
                  <c:v>3.6753246753246751</c:v>
                </c:pt>
                <c:pt idx="29">
                  <c:v>3.6146788990825689</c:v>
                </c:pt>
                <c:pt idx="30">
                  <c:v>3.5249999999999999</c:v>
                </c:pt>
                <c:pt idx="31">
                  <c:v>3.5333333333333332</c:v>
                </c:pt>
                <c:pt idx="32">
                  <c:v>3.5208333333333335</c:v>
                </c:pt>
                <c:pt idx="33">
                  <c:v>3.4757281553398056</c:v>
                </c:pt>
                <c:pt idx="34">
                  <c:v>3.4257425742574257</c:v>
                </c:pt>
                <c:pt idx="35">
                  <c:v>3.4133333333333336</c:v>
                </c:pt>
                <c:pt idx="36">
                  <c:v>3.3846153846153846</c:v>
                </c:pt>
                <c:pt idx="37">
                  <c:v>3.3378378378378377</c:v>
                </c:pt>
                <c:pt idx="38">
                  <c:v>3.2714285714285714</c:v>
                </c:pt>
                <c:pt idx="39">
                  <c:v>3.2352941176470589</c:v>
                </c:pt>
                <c:pt idx="40">
                  <c:v>3.0370370370370372</c:v>
                </c:pt>
                <c:pt idx="41">
                  <c:v>3.0285714285714285</c:v>
                </c:pt>
                <c:pt idx="42">
                  <c:v>2.9347826086956523</c:v>
                </c:pt>
                <c:pt idx="45">
                  <c:v>3.6459022237724361</c:v>
                </c:pt>
                <c:pt idx="46">
                  <c:v>4.2307692307692308</c:v>
                </c:pt>
                <c:pt idx="47">
                  <c:v>4.2244897959183669</c:v>
                </c:pt>
                <c:pt idx="48">
                  <c:v>4.1192052980132452</c:v>
                </c:pt>
                <c:pt idx="49">
                  <c:v>3.9578947368421051</c:v>
                </c:pt>
                <c:pt idx="50">
                  <c:v>3.8771929824561404</c:v>
                </c:pt>
                <c:pt idx="51">
                  <c:v>3.8743961352657004</c:v>
                </c:pt>
                <c:pt idx="52">
                  <c:v>3.8349514563106797</c:v>
                </c:pt>
                <c:pt idx="53">
                  <c:v>3.7938144329896906</c:v>
                </c:pt>
                <c:pt idx="54">
                  <c:v>3.7721518987341773</c:v>
                </c:pt>
                <c:pt idx="55">
                  <c:v>3.7243589743589745</c:v>
                </c:pt>
                <c:pt idx="56">
                  <c:v>3.5806451612903225</c:v>
                </c:pt>
                <c:pt idx="57">
                  <c:v>3.55</c:v>
                </c:pt>
                <c:pt idx="58">
                  <c:v>3.4</c:v>
                </c:pt>
                <c:pt idx="59">
                  <c:v>3.3255813953488373</c:v>
                </c:pt>
                <c:pt idx="60">
                  <c:v>3.2916666666666665</c:v>
                </c:pt>
                <c:pt idx="61">
                  <c:v>3.2083333333333335</c:v>
                </c:pt>
                <c:pt idx="62">
                  <c:v>3.1666666666666665</c:v>
                </c:pt>
                <c:pt idx="63">
                  <c:v>3.1702127659574466</c:v>
                </c:pt>
                <c:pt idx="64">
                  <c:v>3.1698113207547172</c:v>
                </c:pt>
                <c:pt idx="65">
                  <c:v>3.6864478958836289</c:v>
                </c:pt>
                <c:pt idx="66">
                  <c:v>3.9945054945054945</c:v>
                </c:pt>
                <c:pt idx="67">
                  <c:v>3.9054054054054053</c:v>
                </c:pt>
                <c:pt idx="68">
                  <c:v>3.9027777777777777</c:v>
                </c:pt>
                <c:pt idx="69">
                  <c:v>3.9019607843137254</c:v>
                </c:pt>
                <c:pt idx="70">
                  <c:v>3.8968253968253967</c:v>
                </c:pt>
                <c:pt idx="71">
                  <c:v>3.8932038834951457</c:v>
                </c:pt>
                <c:pt idx="72">
                  <c:v>3.875</c:v>
                </c:pt>
                <c:pt idx="73">
                  <c:v>3.7536231884057969</c:v>
                </c:pt>
                <c:pt idx="74">
                  <c:v>3.6666666666666665</c:v>
                </c:pt>
                <c:pt idx="75">
                  <c:v>3.5370370370370372</c:v>
                </c:pt>
                <c:pt idx="76">
                  <c:v>3.3084112149532712</c:v>
                </c:pt>
                <c:pt idx="77">
                  <c:v>3.1884057971014492</c:v>
                </c:pt>
                <c:pt idx="78">
                  <c:v>3.1</c:v>
                </c:pt>
                <c:pt idx="82">
                  <c:v>3.5486768327407274</c:v>
                </c:pt>
                <c:pt idx="83">
                  <c:v>4.08411214953271</c:v>
                </c:pt>
                <c:pt idx="84">
                  <c:v>3.9897435897435898</c:v>
                </c:pt>
                <c:pt idx="85">
                  <c:v>3.8461538461538463</c:v>
                </c:pt>
                <c:pt idx="86">
                  <c:v>3.7731958762886597</c:v>
                </c:pt>
                <c:pt idx="87">
                  <c:v>3.7625000000000002</c:v>
                </c:pt>
                <c:pt idx="88">
                  <c:v>3.7463768115942031</c:v>
                </c:pt>
                <c:pt idx="89">
                  <c:v>3.7250000000000001</c:v>
                </c:pt>
                <c:pt idx="90">
                  <c:v>3.7222222222222223</c:v>
                </c:pt>
                <c:pt idx="91">
                  <c:v>3.6774193548387095</c:v>
                </c:pt>
                <c:pt idx="92">
                  <c:v>3.6623376623376624</c:v>
                </c:pt>
                <c:pt idx="93">
                  <c:v>3.6555555555555554</c:v>
                </c:pt>
                <c:pt idx="94">
                  <c:v>3.6496815286624202</c:v>
                </c:pt>
                <c:pt idx="95">
                  <c:v>3.6335877862595418</c:v>
                </c:pt>
                <c:pt idx="96">
                  <c:v>3.6111111111111112</c:v>
                </c:pt>
                <c:pt idx="97">
                  <c:v>3.5675675675675675</c:v>
                </c:pt>
                <c:pt idx="98">
                  <c:v>3.5728155339805827</c:v>
                </c:pt>
                <c:pt idx="99">
                  <c:v>3.5185185185185186</c:v>
                </c:pt>
                <c:pt idx="100">
                  <c:v>3.5</c:v>
                </c:pt>
                <c:pt idx="101">
                  <c:v>3.5045045045045047</c:v>
                </c:pt>
                <c:pt idx="102">
                  <c:v>3.4761904761904763</c:v>
                </c:pt>
                <c:pt idx="103">
                  <c:v>3.4666666666666668</c:v>
                </c:pt>
                <c:pt idx="104">
                  <c:v>3.4380952380952383</c:v>
                </c:pt>
                <c:pt idx="105">
                  <c:v>3.4264705882352939</c:v>
                </c:pt>
                <c:pt idx="106">
                  <c:v>3.4177215189873418</c:v>
                </c:pt>
                <c:pt idx="107">
                  <c:v>3.4191176470588234</c:v>
                </c:pt>
                <c:pt idx="108">
                  <c:v>3.2906976744186047</c:v>
                </c:pt>
                <c:pt idx="109">
                  <c:v>3.2711864406779663</c:v>
                </c:pt>
                <c:pt idx="110">
                  <c:v>3.2575757575757578</c:v>
                </c:pt>
                <c:pt idx="111">
                  <c:v>3.264367816091954</c:v>
                </c:pt>
                <c:pt idx="112">
                  <c:v>3.125</c:v>
                </c:pt>
                <c:pt idx="113">
                  <c:v>2.9534883720930232</c:v>
                </c:pt>
                <c:pt idx="115">
                  <c:v>3.826546688402106</c:v>
                </c:pt>
                <c:pt idx="116">
                  <c:v>4.3928571428571432</c:v>
                </c:pt>
                <c:pt idx="117">
                  <c:v>4.0384615384615383</c:v>
                </c:pt>
                <c:pt idx="118">
                  <c:v>4.0131578947368425</c:v>
                </c:pt>
                <c:pt idx="119">
                  <c:v>3.9702970297029703</c:v>
                </c:pt>
                <c:pt idx="120">
                  <c:v>3.8957345971563981</c:v>
                </c:pt>
                <c:pt idx="121">
                  <c:v>3.7450980392156863</c:v>
                </c:pt>
                <c:pt idx="122">
                  <c:v>3.74</c:v>
                </c:pt>
                <c:pt idx="123">
                  <c:v>3.3875000000000002</c:v>
                </c:pt>
                <c:pt idx="124">
                  <c:v>3.2558139534883721</c:v>
                </c:pt>
              </c:numCache>
            </c:numRef>
          </c:val>
          <c:smooth val="0"/>
        </c:ser>
        <c:ser>
          <c:idx val="11"/>
          <c:order val="2"/>
          <c:tx>
            <c:v>2020 ср.балл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диаграмма'!$I$5:$I$131</c:f>
              <c:numCache>
                <c:formatCode>Основной</c:formatCode>
                <c:ptCount val="127"/>
                <c:pt idx="0">
                  <c:v>3.28</c:v>
                </c:pt>
                <c:pt idx="1">
                  <c:v>3.28</c:v>
                </c:pt>
                <c:pt idx="2">
                  <c:v>3.28</c:v>
                </c:pt>
                <c:pt idx="3">
                  <c:v>3.28</c:v>
                </c:pt>
                <c:pt idx="4">
                  <c:v>3.28</c:v>
                </c:pt>
                <c:pt idx="5">
                  <c:v>3.28</c:v>
                </c:pt>
                <c:pt idx="6">
                  <c:v>3.28</c:v>
                </c:pt>
                <c:pt idx="7">
                  <c:v>3.28</c:v>
                </c:pt>
                <c:pt idx="8">
                  <c:v>3.28</c:v>
                </c:pt>
                <c:pt idx="9">
                  <c:v>3.28</c:v>
                </c:pt>
                <c:pt idx="10">
                  <c:v>3.28</c:v>
                </c:pt>
                <c:pt idx="11">
                  <c:v>3.28</c:v>
                </c:pt>
                <c:pt idx="12">
                  <c:v>3.28</c:v>
                </c:pt>
                <c:pt idx="13">
                  <c:v>3.28</c:v>
                </c:pt>
                <c:pt idx="14">
                  <c:v>3.28</c:v>
                </c:pt>
                <c:pt idx="15">
                  <c:v>3.28</c:v>
                </c:pt>
                <c:pt idx="16">
                  <c:v>3.28</c:v>
                </c:pt>
                <c:pt idx="17">
                  <c:v>3.28</c:v>
                </c:pt>
                <c:pt idx="18">
                  <c:v>3.28</c:v>
                </c:pt>
                <c:pt idx="19">
                  <c:v>3.28</c:v>
                </c:pt>
                <c:pt idx="20">
                  <c:v>3.28</c:v>
                </c:pt>
                <c:pt idx="21">
                  <c:v>3.28</c:v>
                </c:pt>
                <c:pt idx="22">
                  <c:v>3.28</c:v>
                </c:pt>
                <c:pt idx="23">
                  <c:v>3.28</c:v>
                </c:pt>
                <c:pt idx="24">
                  <c:v>3.28</c:v>
                </c:pt>
                <c:pt idx="25">
                  <c:v>3.28</c:v>
                </c:pt>
                <c:pt idx="26">
                  <c:v>3.28</c:v>
                </c:pt>
                <c:pt idx="27">
                  <c:v>3.28</c:v>
                </c:pt>
                <c:pt idx="28">
                  <c:v>3.28</c:v>
                </c:pt>
                <c:pt idx="29">
                  <c:v>3.28</c:v>
                </c:pt>
                <c:pt idx="30">
                  <c:v>3.28</c:v>
                </c:pt>
                <c:pt idx="31">
                  <c:v>3.28</c:v>
                </c:pt>
                <c:pt idx="32">
                  <c:v>3.28</c:v>
                </c:pt>
                <c:pt idx="33">
                  <c:v>3.28</c:v>
                </c:pt>
                <c:pt idx="34">
                  <c:v>3.28</c:v>
                </c:pt>
                <c:pt idx="35">
                  <c:v>3.28</c:v>
                </c:pt>
                <c:pt idx="36">
                  <c:v>3.28</c:v>
                </c:pt>
                <c:pt idx="37">
                  <c:v>3.28</c:v>
                </c:pt>
                <c:pt idx="38">
                  <c:v>3.28</c:v>
                </c:pt>
                <c:pt idx="39">
                  <c:v>3.28</c:v>
                </c:pt>
                <c:pt idx="40">
                  <c:v>3.28</c:v>
                </c:pt>
                <c:pt idx="41">
                  <c:v>3.28</c:v>
                </c:pt>
                <c:pt idx="42">
                  <c:v>3.28</c:v>
                </c:pt>
                <c:pt idx="43">
                  <c:v>3.28</c:v>
                </c:pt>
                <c:pt idx="44">
                  <c:v>3.28</c:v>
                </c:pt>
                <c:pt idx="45">
                  <c:v>3.28</c:v>
                </c:pt>
                <c:pt idx="46">
                  <c:v>3.28</c:v>
                </c:pt>
                <c:pt idx="47">
                  <c:v>3.28</c:v>
                </c:pt>
                <c:pt idx="48">
                  <c:v>3.28</c:v>
                </c:pt>
                <c:pt idx="49">
                  <c:v>3.28</c:v>
                </c:pt>
                <c:pt idx="50">
                  <c:v>3.28</c:v>
                </c:pt>
                <c:pt idx="51">
                  <c:v>3.28</c:v>
                </c:pt>
                <c:pt idx="52">
                  <c:v>3.28</c:v>
                </c:pt>
                <c:pt idx="53">
                  <c:v>3.28</c:v>
                </c:pt>
                <c:pt idx="54">
                  <c:v>3.28</c:v>
                </c:pt>
                <c:pt idx="55">
                  <c:v>3.28</c:v>
                </c:pt>
                <c:pt idx="56">
                  <c:v>3.28</c:v>
                </c:pt>
                <c:pt idx="57">
                  <c:v>3.28</c:v>
                </c:pt>
                <c:pt idx="58">
                  <c:v>3.28</c:v>
                </c:pt>
                <c:pt idx="59">
                  <c:v>3.28</c:v>
                </c:pt>
                <c:pt idx="60">
                  <c:v>3.28</c:v>
                </c:pt>
                <c:pt idx="61">
                  <c:v>3.28</c:v>
                </c:pt>
                <c:pt idx="62">
                  <c:v>3.28</c:v>
                </c:pt>
                <c:pt idx="63">
                  <c:v>3.28</c:v>
                </c:pt>
                <c:pt idx="64">
                  <c:v>3.28</c:v>
                </c:pt>
                <c:pt idx="65">
                  <c:v>3.28</c:v>
                </c:pt>
                <c:pt idx="66">
                  <c:v>3.28</c:v>
                </c:pt>
                <c:pt idx="67">
                  <c:v>3.28</c:v>
                </c:pt>
                <c:pt idx="68">
                  <c:v>3.28</c:v>
                </c:pt>
                <c:pt idx="69">
                  <c:v>3.28</c:v>
                </c:pt>
                <c:pt idx="70">
                  <c:v>3.28</c:v>
                </c:pt>
                <c:pt idx="71">
                  <c:v>3.28</c:v>
                </c:pt>
                <c:pt idx="72">
                  <c:v>3.28</c:v>
                </c:pt>
                <c:pt idx="73">
                  <c:v>3.28</c:v>
                </c:pt>
                <c:pt idx="74">
                  <c:v>3.28</c:v>
                </c:pt>
                <c:pt idx="75">
                  <c:v>3.28</c:v>
                </c:pt>
                <c:pt idx="76">
                  <c:v>3.28</c:v>
                </c:pt>
                <c:pt idx="77">
                  <c:v>3.28</c:v>
                </c:pt>
                <c:pt idx="78">
                  <c:v>3.28</c:v>
                </c:pt>
                <c:pt idx="79">
                  <c:v>3.28</c:v>
                </c:pt>
                <c:pt idx="80">
                  <c:v>3.28</c:v>
                </c:pt>
                <c:pt idx="81">
                  <c:v>3.28</c:v>
                </c:pt>
                <c:pt idx="82">
                  <c:v>3.28</c:v>
                </c:pt>
                <c:pt idx="83">
                  <c:v>3.28</c:v>
                </c:pt>
                <c:pt idx="84">
                  <c:v>3.28</c:v>
                </c:pt>
                <c:pt idx="85">
                  <c:v>3.28</c:v>
                </c:pt>
                <c:pt idx="86">
                  <c:v>3.28</c:v>
                </c:pt>
                <c:pt idx="87">
                  <c:v>3.28</c:v>
                </c:pt>
                <c:pt idx="88">
                  <c:v>3.28</c:v>
                </c:pt>
                <c:pt idx="89">
                  <c:v>3.28</c:v>
                </c:pt>
                <c:pt idx="90">
                  <c:v>3.28</c:v>
                </c:pt>
                <c:pt idx="91">
                  <c:v>3.28</c:v>
                </c:pt>
                <c:pt idx="92">
                  <c:v>3.28</c:v>
                </c:pt>
                <c:pt idx="93">
                  <c:v>3.28</c:v>
                </c:pt>
                <c:pt idx="94">
                  <c:v>3.28</c:v>
                </c:pt>
                <c:pt idx="95">
                  <c:v>3.28</c:v>
                </c:pt>
                <c:pt idx="96">
                  <c:v>3.28</c:v>
                </c:pt>
                <c:pt idx="97">
                  <c:v>3.28</c:v>
                </c:pt>
                <c:pt idx="98">
                  <c:v>3.28</c:v>
                </c:pt>
                <c:pt idx="99">
                  <c:v>3.28</c:v>
                </c:pt>
                <c:pt idx="100">
                  <c:v>3.28</c:v>
                </c:pt>
                <c:pt idx="101">
                  <c:v>3.28</c:v>
                </c:pt>
                <c:pt idx="102">
                  <c:v>3.28</c:v>
                </c:pt>
                <c:pt idx="103">
                  <c:v>3.28</c:v>
                </c:pt>
                <c:pt idx="104">
                  <c:v>3.28</c:v>
                </c:pt>
                <c:pt idx="105">
                  <c:v>3.28</c:v>
                </c:pt>
                <c:pt idx="106">
                  <c:v>3.28</c:v>
                </c:pt>
                <c:pt idx="107">
                  <c:v>3.28</c:v>
                </c:pt>
                <c:pt idx="108">
                  <c:v>3.28</c:v>
                </c:pt>
                <c:pt idx="109">
                  <c:v>3.28</c:v>
                </c:pt>
                <c:pt idx="110">
                  <c:v>3.28</c:v>
                </c:pt>
                <c:pt idx="111">
                  <c:v>3.28</c:v>
                </c:pt>
                <c:pt idx="112">
                  <c:v>3.28</c:v>
                </c:pt>
                <c:pt idx="113">
                  <c:v>3.28</c:v>
                </c:pt>
                <c:pt idx="114">
                  <c:v>3.28</c:v>
                </c:pt>
                <c:pt idx="115">
                  <c:v>3.28</c:v>
                </c:pt>
                <c:pt idx="116">
                  <c:v>3.28</c:v>
                </c:pt>
                <c:pt idx="117">
                  <c:v>3.28</c:v>
                </c:pt>
                <c:pt idx="118">
                  <c:v>3.28</c:v>
                </c:pt>
                <c:pt idx="119">
                  <c:v>3.28</c:v>
                </c:pt>
                <c:pt idx="120">
                  <c:v>3.28</c:v>
                </c:pt>
                <c:pt idx="121">
                  <c:v>3.28</c:v>
                </c:pt>
                <c:pt idx="122">
                  <c:v>3.28</c:v>
                </c:pt>
                <c:pt idx="123">
                  <c:v>3.28</c:v>
                </c:pt>
                <c:pt idx="124">
                  <c:v>3.28</c:v>
                </c:pt>
                <c:pt idx="125">
                  <c:v>3.28</c:v>
                </c:pt>
                <c:pt idx="126">
                  <c:v>3.28</c:v>
                </c:pt>
              </c:numCache>
            </c:numRef>
          </c:val>
          <c:smooth val="0"/>
        </c:ser>
        <c:ser>
          <c:idx val="10"/>
          <c:order val="3"/>
          <c:tx>
            <c:v>2020 ср.балл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диаграмма'!$H$5:$H$131</c:f>
              <c:numCache>
                <c:formatCode>0,00</c:formatCode>
                <c:ptCount val="127"/>
                <c:pt idx="1">
                  <c:v>3.3701400000000001</c:v>
                </c:pt>
                <c:pt idx="2">
                  <c:v>3.3111999999999999</c:v>
                </c:pt>
                <c:pt idx="3">
                  <c:v>3.1355</c:v>
                </c:pt>
                <c:pt idx="5">
                  <c:v>3.4542000000000002</c:v>
                </c:pt>
                <c:pt idx="8">
                  <c:v>3.6556999999999999</c:v>
                </c:pt>
                <c:pt idx="9">
                  <c:v>3.2941000000000003</c:v>
                </c:pt>
                <c:pt idx="10">
                  <c:v>3.0248999999999997</c:v>
                </c:pt>
                <c:pt idx="13">
                  <c:v>3.8639999999999999</c:v>
                </c:pt>
                <c:pt idx="17">
                  <c:v>3</c:v>
                </c:pt>
                <c:pt idx="18">
                  <c:v>3.1730999999999998</c:v>
                </c:pt>
                <c:pt idx="22">
                  <c:v>2.0625</c:v>
                </c:pt>
                <c:pt idx="25">
                  <c:v>2.7272499999999997</c:v>
                </c:pt>
                <c:pt idx="27">
                  <c:v>2.5454000000000003</c:v>
                </c:pt>
                <c:pt idx="29">
                  <c:v>3.0211999999999999</c:v>
                </c:pt>
                <c:pt idx="32">
                  <c:v>2.4706000000000001</c:v>
                </c:pt>
                <c:pt idx="33">
                  <c:v>3.1604999999999994</c:v>
                </c:pt>
                <c:pt idx="35">
                  <c:v>2.4210000000000003</c:v>
                </c:pt>
                <c:pt idx="36">
                  <c:v>2.7826</c:v>
                </c:pt>
                <c:pt idx="40">
                  <c:v>3.0416999999999996</c:v>
                </c:pt>
                <c:pt idx="42">
                  <c:v>2.375</c:v>
                </c:pt>
                <c:pt idx="45">
                  <c:v>2.9694090909090907</c:v>
                </c:pt>
                <c:pt idx="48">
                  <c:v>3.0225</c:v>
                </c:pt>
                <c:pt idx="49">
                  <c:v>3.1836000000000002</c:v>
                </c:pt>
                <c:pt idx="50">
                  <c:v>3.0203000000000002</c:v>
                </c:pt>
                <c:pt idx="51">
                  <c:v>3.2856000000000001</c:v>
                </c:pt>
                <c:pt idx="52">
                  <c:v>3.2765000000000004</c:v>
                </c:pt>
                <c:pt idx="53">
                  <c:v>2.7826999999999997</c:v>
                </c:pt>
                <c:pt idx="58">
                  <c:v>2.8489999999999998</c:v>
                </c:pt>
                <c:pt idx="60">
                  <c:v>3.375</c:v>
                </c:pt>
                <c:pt idx="62">
                  <c:v>2.5</c:v>
                </c:pt>
                <c:pt idx="63">
                  <c:v>3.1793999999999993</c:v>
                </c:pt>
                <c:pt idx="64">
                  <c:v>2.1888999999999998</c:v>
                </c:pt>
                <c:pt idx="65">
                  <c:v>3.2254857142857145</c:v>
                </c:pt>
                <c:pt idx="66">
                  <c:v>3.13</c:v>
                </c:pt>
                <c:pt idx="67">
                  <c:v>4.0861999999999998</c:v>
                </c:pt>
                <c:pt idx="68">
                  <c:v>2.8001</c:v>
                </c:pt>
                <c:pt idx="69">
                  <c:v>3.0806</c:v>
                </c:pt>
                <c:pt idx="72">
                  <c:v>3.4597999999999995</c:v>
                </c:pt>
                <c:pt idx="75">
                  <c:v>2.92</c:v>
                </c:pt>
                <c:pt idx="77">
                  <c:v>3.1016999999999997</c:v>
                </c:pt>
                <c:pt idx="82" formatCode="Основной">
                  <c:v>3.1299555555555552</c:v>
                </c:pt>
                <c:pt idx="83">
                  <c:v>2.8351999999999999</c:v>
                </c:pt>
                <c:pt idx="84">
                  <c:v>3.2142999999999997</c:v>
                </c:pt>
                <c:pt idx="85">
                  <c:v>3.5246999999999997</c:v>
                </c:pt>
                <c:pt idx="87">
                  <c:v>3.2110000000000003</c:v>
                </c:pt>
                <c:pt idx="88">
                  <c:v>2.9090999999999996</c:v>
                </c:pt>
                <c:pt idx="90">
                  <c:v>2.8514000000000004</c:v>
                </c:pt>
                <c:pt idx="91">
                  <c:v>2.2000000000000002</c:v>
                </c:pt>
                <c:pt idx="92">
                  <c:v>3.3432000000000004</c:v>
                </c:pt>
                <c:pt idx="95">
                  <c:v>4.24</c:v>
                </c:pt>
                <c:pt idx="97">
                  <c:v>3.1017999999999999</c:v>
                </c:pt>
                <c:pt idx="99">
                  <c:v>3.3637000000000001</c:v>
                </c:pt>
                <c:pt idx="100">
                  <c:v>2.7122000000000002</c:v>
                </c:pt>
                <c:pt idx="102">
                  <c:v>3.0882000000000001</c:v>
                </c:pt>
                <c:pt idx="106">
                  <c:v>3.0455000000000001</c:v>
                </c:pt>
                <c:pt idx="107">
                  <c:v>2.6608999999999998</c:v>
                </c:pt>
                <c:pt idx="110">
                  <c:v>3.5167000000000002</c:v>
                </c:pt>
                <c:pt idx="111">
                  <c:v>3.8382999999999998</c:v>
                </c:pt>
                <c:pt idx="112">
                  <c:v>2.6830000000000003</c:v>
                </c:pt>
                <c:pt idx="115">
                  <c:v>3.0356749999999999</c:v>
                </c:pt>
                <c:pt idx="120">
                  <c:v>3.2171000000000003</c:v>
                </c:pt>
                <c:pt idx="121">
                  <c:v>2.8919000000000001</c:v>
                </c:pt>
                <c:pt idx="123">
                  <c:v>2.8462000000000001</c:v>
                </c:pt>
                <c:pt idx="124">
                  <c:v>3.1875</c:v>
                </c:pt>
              </c:numCache>
            </c:numRef>
          </c:val>
          <c:smooth val="0"/>
        </c:ser>
        <c:ser>
          <c:idx val="0"/>
          <c:order val="4"/>
          <c:tx>
            <c:v>2019 ср.балл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диаграмма'!$M$5:$M$131</c:f>
              <c:numCache>
                <c:formatCode>Основной</c:formatCode>
                <c:ptCount val="127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6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  <c:pt idx="32">
                  <c:v>3.85</c:v>
                </c:pt>
                <c:pt idx="33">
                  <c:v>3.85</c:v>
                </c:pt>
                <c:pt idx="34">
                  <c:v>3.85</c:v>
                </c:pt>
                <c:pt idx="35">
                  <c:v>3.85</c:v>
                </c:pt>
                <c:pt idx="36">
                  <c:v>3.85</c:v>
                </c:pt>
                <c:pt idx="37">
                  <c:v>3.85</c:v>
                </c:pt>
                <c:pt idx="38">
                  <c:v>3.85</c:v>
                </c:pt>
                <c:pt idx="39">
                  <c:v>3.85</c:v>
                </c:pt>
                <c:pt idx="40">
                  <c:v>3.85</c:v>
                </c:pt>
                <c:pt idx="41">
                  <c:v>3.85</c:v>
                </c:pt>
                <c:pt idx="42">
                  <c:v>3.85</c:v>
                </c:pt>
                <c:pt idx="43">
                  <c:v>3.85</c:v>
                </c:pt>
                <c:pt idx="44">
                  <c:v>3.85</c:v>
                </c:pt>
                <c:pt idx="45">
                  <c:v>3.85</c:v>
                </c:pt>
                <c:pt idx="46">
                  <c:v>3.85</c:v>
                </c:pt>
                <c:pt idx="47">
                  <c:v>3.85</c:v>
                </c:pt>
                <c:pt idx="48">
                  <c:v>3.85</c:v>
                </c:pt>
                <c:pt idx="49">
                  <c:v>3.85</c:v>
                </c:pt>
                <c:pt idx="50">
                  <c:v>3.85</c:v>
                </c:pt>
                <c:pt idx="51">
                  <c:v>3.85</c:v>
                </c:pt>
                <c:pt idx="52">
                  <c:v>3.85</c:v>
                </c:pt>
                <c:pt idx="53">
                  <c:v>3.85</c:v>
                </c:pt>
                <c:pt idx="54">
                  <c:v>3.85</c:v>
                </c:pt>
                <c:pt idx="55">
                  <c:v>3.85</c:v>
                </c:pt>
                <c:pt idx="56">
                  <c:v>3.85</c:v>
                </c:pt>
                <c:pt idx="57">
                  <c:v>3.85</c:v>
                </c:pt>
                <c:pt idx="58">
                  <c:v>3.85</c:v>
                </c:pt>
                <c:pt idx="59">
                  <c:v>3.85</c:v>
                </c:pt>
                <c:pt idx="60">
                  <c:v>3.85</c:v>
                </c:pt>
                <c:pt idx="61">
                  <c:v>3.85</c:v>
                </c:pt>
                <c:pt idx="62">
                  <c:v>3.85</c:v>
                </c:pt>
                <c:pt idx="63">
                  <c:v>3.85</c:v>
                </c:pt>
                <c:pt idx="64">
                  <c:v>3.85</c:v>
                </c:pt>
                <c:pt idx="65">
                  <c:v>3.85</c:v>
                </c:pt>
                <c:pt idx="66">
                  <c:v>3.85</c:v>
                </c:pt>
                <c:pt idx="67">
                  <c:v>3.85</c:v>
                </c:pt>
                <c:pt idx="68">
                  <c:v>3.85</c:v>
                </c:pt>
                <c:pt idx="69">
                  <c:v>3.85</c:v>
                </c:pt>
                <c:pt idx="70">
                  <c:v>3.85</c:v>
                </c:pt>
                <c:pt idx="71">
                  <c:v>3.85</c:v>
                </c:pt>
                <c:pt idx="72">
                  <c:v>3.85</c:v>
                </c:pt>
                <c:pt idx="73">
                  <c:v>3.85</c:v>
                </c:pt>
                <c:pt idx="74">
                  <c:v>3.85</c:v>
                </c:pt>
                <c:pt idx="75">
                  <c:v>3.85</c:v>
                </c:pt>
                <c:pt idx="76">
                  <c:v>3.85</c:v>
                </c:pt>
                <c:pt idx="77">
                  <c:v>3.85</c:v>
                </c:pt>
                <c:pt idx="78">
                  <c:v>3.85</c:v>
                </c:pt>
                <c:pt idx="79">
                  <c:v>3.85</c:v>
                </c:pt>
                <c:pt idx="80">
                  <c:v>3.85</c:v>
                </c:pt>
                <c:pt idx="81">
                  <c:v>3.85</c:v>
                </c:pt>
                <c:pt idx="82">
                  <c:v>3.85</c:v>
                </c:pt>
                <c:pt idx="83">
                  <c:v>3.85</c:v>
                </c:pt>
                <c:pt idx="84">
                  <c:v>3.85</c:v>
                </c:pt>
                <c:pt idx="85">
                  <c:v>3.85</c:v>
                </c:pt>
                <c:pt idx="86">
                  <c:v>3.85</c:v>
                </c:pt>
                <c:pt idx="87">
                  <c:v>3.85</c:v>
                </c:pt>
                <c:pt idx="88">
                  <c:v>3.85</c:v>
                </c:pt>
                <c:pt idx="89">
                  <c:v>3.85</c:v>
                </c:pt>
                <c:pt idx="90">
                  <c:v>3.85</c:v>
                </c:pt>
                <c:pt idx="91">
                  <c:v>3.85</c:v>
                </c:pt>
                <c:pt idx="92">
                  <c:v>3.85</c:v>
                </c:pt>
                <c:pt idx="93">
                  <c:v>3.85</c:v>
                </c:pt>
                <c:pt idx="94">
                  <c:v>3.85</c:v>
                </c:pt>
                <c:pt idx="95">
                  <c:v>3.85</c:v>
                </c:pt>
                <c:pt idx="96">
                  <c:v>3.85</c:v>
                </c:pt>
                <c:pt idx="97">
                  <c:v>3.85</c:v>
                </c:pt>
                <c:pt idx="98">
                  <c:v>3.85</c:v>
                </c:pt>
                <c:pt idx="99">
                  <c:v>3.85</c:v>
                </c:pt>
                <c:pt idx="100">
                  <c:v>3.85</c:v>
                </c:pt>
                <c:pt idx="101">
                  <c:v>3.85</c:v>
                </c:pt>
                <c:pt idx="102">
                  <c:v>3.85</c:v>
                </c:pt>
                <c:pt idx="103">
                  <c:v>3.85</c:v>
                </c:pt>
                <c:pt idx="104">
                  <c:v>3.85</c:v>
                </c:pt>
                <c:pt idx="105">
                  <c:v>3.85</c:v>
                </c:pt>
                <c:pt idx="106">
                  <c:v>3.85</c:v>
                </c:pt>
                <c:pt idx="107">
                  <c:v>3.85</c:v>
                </c:pt>
                <c:pt idx="108">
                  <c:v>3.85</c:v>
                </c:pt>
                <c:pt idx="109">
                  <c:v>3.85</c:v>
                </c:pt>
                <c:pt idx="110">
                  <c:v>3.85</c:v>
                </c:pt>
                <c:pt idx="111">
                  <c:v>3.85</c:v>
                </c:pt>
                <c:pt idx="112">
                  <c:v>3.85</c:v>
                </c:pt>
                <c:pt idx="113">
                  <c:v>3.85</c:v>
                </c:pt>
                <c:pt idx="114">
                  <c:v>3.85</c:v>
                </c:pt>
                <c:pt idx="115">
                  <c:v>3.85</c:v>
                </c:pt>
                <c:pt idx="116">
                  <c:v>3.85</c:v>
                </c:pt>
                <c:pt idx="117">
                  <c:v>3.85</c:v>
                </c:pt>
                <c:pt idx="118">
                  <c:v>3.85</c:v>
                </c:pt>
                <c:pt idx="119">
                  <c:v>3.85</c:v>
                </c:pt>
                <c:pt idx="120">
                  <c:v>3.85</c:v>
                </c:pt>
                <c:pt idx="121">
                  <c:v>3.85</c:v>
                </c:pt>
                <c:pt idx="122">
                  <c:v>3.85</c:v>
                </c:pt>
                <c:pt idx="123">
                  <c:v>3.85</c:v>
                </c:pt>
                <c:pt idx="124">
                  <c:v>3.85</c:v>
                </c:pt>
                <c:pt idx="125">
                  <c:v>3.85</c:v>
                </c:pt>
                <c:pt idx="126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8-476D-908B-6D765A489287}"/>
            </c:ext>
          </c:extLst>
        </c:ser>
        <c:ser>
          <c:idx val="1"/>
          <c:order val="5"/>
          <c:tx>
            <c:v>2019 ср.балл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диаграмма'!$L$5:$L$131</c:f>
              <c:numCache>
                <c:formatCode>0,00</c:formatCode>
                <c:ptCount val="127"/>
                <c:pt idx="0">
                  <c:v>3.9882352941176471</c:v>
                </c:pt>
                <c:pt idx="1">
                  <c:v>3.9571555087977335</c:v>
                </c:pt>
                <c:pt idx="2">
                  <c:v>4.336283185840708</c:v>
                </c:pt>
                <c:pt idx="3">
                  <c:v>4.3</c:v>
                </c:pt>
                <c:pt idx="4">
                  <c:v>3.8974358974358974</c:v>
                </c:pt>
                <c:pt idx="5">
                  <c:v>3.904109589041096</c:v>
                </c:pt>
                <c:pt idx="6">
                  <c:v>4.064516129032258</c:v>
                </c:pt>
                <c:pt idx="7">
                  <c:v>3.87</c:v>
                </c:pt>
                <c:pt idx="8">
                  <c:v>3.721518987341772</c:v>
                </c:pt>
                <c:pt idx="9">
                  <c:v>3.563380281690141</c:v>
                </c:pt>
                <c:pt idx="10">
                  <c:v>3.8217976043941997</c:v>
                </c:pt>
                <c:pt idx="11">
                  <c:v>4.2238805970149258</c:v>
                </c:pt>
                <c:pt idx="12">
                  <c:v>4.1038961038961039</c:v>
                </c:pt>
                <c:pt idx="13">
                  <c:v>4.0429447852760738</c:v>
                </c:pt>
                <c:pt idx="14">
                  <c:v>4.0084033613445378</c:v>
                </c:pt>
                <c:pt idx="15">
                  <c:v>4.1057692307692308</c:v>
                </c:pt>
                <c:pt idx="16">
                  <c:v>3.7826086956521738</c:v>
                </c:pt>
                <c:pt idx="17">
                  <c:v>3.5211267605633805</c:v>
                </c:pt>
                <c:pt idx="18">
                  <c:v>3.7727272727272729</c:v>
                </c:pt>
                <c:pt idx="19">
                  <c:v>3.8888888888888888</c:v>
                </c:pt>
                <c:pt idx="20">
                  <c:v>3.7049180327868854</c:v>
                </c:pt>
                <c:pt idx="21">
                  <c:v>3.4</c:v>
                </c:pt>
                <c:pt idx="22">
                  <c:v>3.6666666666666665</c:v>
                </c:pt>
                <c:pt idx="23">
                  <c:v>3.4615384615384617</c:v>
                </c:pt>
                <c:pt idx="25">
                  <c:v>3.7048492879553439</c:v>
                </c:pt>
                <c:pt idx="26">
                  <c:v>3.9827586206896552</c:v>
                </c:pt>
                <c:pt idx="27">
                  <c:v>4.1030927835051543</c:v>
                </c:pt>
                <c:pt idx="28">
                  <c:v>3.8969072164948453</c:v>
                </c:pt>
                <c:pt idx="29">
                  <c:v>3.7623762376237622</c:v>
                </c:pt>
                <c:pt idx="30">
                  <c:v>3.6666666666666665</c:v>
                </c:pt>
                <c:pt idx="31">
                  <c:v>3.4607843137254903</c:v>
                </c:pt>
                <c:pt idx="32">
                  <c:v>3.4320987654320989</c:v>
                </c:pt>
                <c:pt idx="33">
                  <c:v>3.9387755102040818</c:v>
                </c:pt>
                <c:pt idx="34">
                  <c:v>3.810810810810811</c:v>
                </c:pt>
                <c:pt idx="35">
                  <c:v>4</c:v>
                </c:pt>
                <c:pt idx="36">
                  <c:v>3.7733333333333334</c:v>
                </c:pt>
                <c:pt idx="37">
                  <c:v>3.4516129032258065</c:v>
                </c:pt>
                <c:pt idx="38">
                  <c:v>3.6666666666666665</c:v>
                </c:pt>
                <c:pt idx="39">
                  <c:v>3.3880597014925371</c:v>
                </c:pt>
                <c:pt idx="40">
                  <c:v>3.3287671232876712</c:v>
                </c:pt>
                <c:pt idx="41">
                  <c:v>3.7692307692307692</c:v>
                </c:pt>
                <c:pt idx="42">
                  <c:v>3.629032258064516</c:v>
                </c:pt>
                <c:pt idx="43">
                  <c:v>3.6511627906976742</c:v>
                </c:pt>
                <c:pt idx="44">
                  <c:v>3.68</c:v>
                </c:pt>
                <c:pt idx="45">
                  <c:v>3.8693370347695968</c:v>
                </c:pt>
                <c:pt idx="46">
                  <c:v>4.3125</c:v>
                </c:pt>
                <c:pt idx="47">
                  <c:v>4.3934426229508201</c:v>
                </c:pt>
                <c:pt idx="48">
                  <c:v>4.3310344827586205</c:v>
                </c:pt>
                <c:pt idx="49">
                  <c:v>3.8536585365853657</c:v>
                </c:pt>
                <c:pt idx="50">
                  <c:v>3.7647058823529411</c:v>
                </c:pt>
                <c:pt idx="51">
                  <c:v>4.1229050279329611</c:v>
                </c:pt>
                <c:pt idx="52">
                  <c:v>4.0760869565217392</c:v>
                </c:pt>
                <c:pt idx="53">
                  <c:v>3.7524752475247523</c:v>
                </c:pt>
                <c:pt idx="54">
                  <c:v>3.8148148148148149</c:v>
                </c:pt>
                <c:pt idx="55">
                  <c:v>4.0419161676646711</c:v>
                </c:pt>
                <c:pt idx="56">
                  <c:v>3.8970588235294117</c:v>
                </c:pt>
                <c:pt idx="57">
                  <c:v>3.7951807228915664</c:v>
                </c:pt>
                <c:pt idx="58">
                  <c:v>3.5625</c:v>
                </c:pt>
                <c:pt idx="59">
                  <c:v>3.8536585365853657</c:v>
                </c:pt>
                <c:pt idx="60">
                  <c:v>3.5714285714285716</c:v>
                </c:pt>
                <c:pt idx="61">
                  <c:v>3.12</c:v>
                </c:pt>
                <c:pt idx="62">
                  <c:v>3.9</c:v>
                </c:pt>
                <c:pt idx="63">
                  <c:v>3.7826086956521738</c:v>
                </c:pt>
                <c:pt idx="64">
                  <c:v>3.5714285714285716</c:v>
                </c:pt>
                <c:pt idx="65">
                  <c:v>3.8040271884988379</c:v>
                </c:pt>
                <c:pt idx="66">
                  <c:v>3.7755102040816326</c:v>
                </c:pt>
                <c:pt idx="67">
                  <c:v>4.024096385542169</c:v>
                </c:pt>
                <c:pt idx="68">
                  <c:v>4.021505376344086</c:v>
                </c:pt>
                <c:pt idx="69">
                  <c:v>3.6666666666666665</c:v>
                </c:pt>
                <c:pt idx="70">
                  <c:v>4.0526315789473681</c:v>
                </c:pt>
                <c:pt idx="71">
                  <c:v>4.0761904761904759</c:v>
                </c:pt>
                <c:pt idx="72">
                  <c:v>4.0252100840336134</c:v>
                </c:pt>
                <c:pt idx="73">
                  <c:v>3.8571428571428572</c:v>
                </c:pt>
                <c:pt idx="74">
                  <c:v>3.8421052631578947</c:v>
                </c:pt>
                <c:pt idx="75">
                  <c:v>4.0212765957446805</c:v>
                </c:pt>
                <c:pt idx="76">
                  <c:v>3.36046511627907</c:v>
                </c:pt>
                <c:pt idx="77">
                  <c:v>3.5217391304347827</c:v>
                </c:pt>
                <c:pt idx="78">
                  <c:v>3.360655737704918</c:v>
                </c:pt>
                <c:pt idx="80">
                  <c:v>3.7837837837837838</c:v>
                </c:pt>
                <c:pt idx="81">
                  <c:v>3.6714285714285713</c:v>
                </c:pt>
                <c:pt idx="82">
                  <c:v>3.7578283741565044</c:v>
                </c:pt>
                <c:pt idx="83">
                  <c:v>3.9254658385093166</c:v>
                </c:pt>
                <c:pt idx="84">
                  <c:v>4</c:v>
                </c:pt>
                <c:pt idx="85">
                  <c:v>3.8640776699029127</c:v>
                </c:pt>
                <c:pt idx="86">
                  <c:v>3.7837837837837838</c:v>
                </c:pt>
                <c:pt idx="87">
                  <c:v>3.6666666666666665</c:v>
                </c:pt>
                <c:pt idx="88">
                  <c:v>3.7333333333333334</c:v>
                </c:pt>
                <c:pt idx="89">
                  <c:v>3.8227848101265822</c:v>
                </c:pt>
                <c:pt idx="90">
                  <c:v>3.9957627118644066</c:v>
                </c:pt>
                <c:pt idx="92">
                  <c:v>3.975609756097561</c:v>
                </c:pt>
                <c:pt idx="93">
                  <c:v>3.8461538461538463</c:v>
                </c:pt>
                <c:pt idx="94">
                  <c:v>3.8511904761904763</c:v>
                </c:pt>
                <c:pt idx="95">
                  <c:v>4.1496062992125982</c:v>
                </c:pt>
                <c:pt idx="96">
                  <c:v>3.8814814814814813</c:v>
                </c:pt>
                <c:pt idx="97">
                  <c:v>4.132352941176471</c:v>
                </c:pt>
                <c:pt idx="98">
                  <c:v>3.9038461538461537</c:v>
                </c:pt>
                <c:pt idx="99">
                  <c:v>4</c:v>
                </c:pt>
                <c:pt idx="100">
                  <c:v>3.3880597014925371</c:v>
                </c:pt>
                <c:pt idx="101">
                  <c:v>3.8888888888888888</c:v>
                </c:pt>
                <c:pt idx="102">
                  <c:v>3.7209302325581395</c:v>
                </c:pt>
                <c:pt idx="103">
                  <c:v>3.7564102564102564</c:v>
                </c:pt>
                <c:pt idx="104">
                  <c:v>3.5227272727272729</c:v>
                </c:pt>
                <c:pt idx="105">
                  <c:v>3.535211267605634</c:v>
                </c:pt>
                <c:pt idx="106">
                  <c:v>3.7254901960784315</c:v>
                </c:pt>
                <c:pt idx="107">
                  <c:v>3.7184466019417477</c:v>
                </c:pt>
                <c:pt idx="108">
                  <c:v>3.542056074766355</c:v>
                </c:pt>
                <c:pt idx="109">
                  <c:v>3.7647058823529411</c:v>
                </c:pt>
                <c:pt idx="110">
                  <c:v>3.5490196078431371</c:v>
                </c:pt>
                <c:pt idx="112">
                  <c:v>3.25</c:v>
                </c:pt>
                <c:pt idx="113">
                  <c:v>3.3157894736842106</c:v>
                </c:pt>
                <c:pt idx="114">
                  <c:v>3.5249999999999999</c:v>
                </c:pt>
                <c:pt idx="115">
                  <c:v>3.9180556610485713</c:v>
                </c:pt>
                <c:pt idx="116">
                  <c:v>4.5227272727272725</c:v>
                </c:pt>
                <c:pt idx="117">
                  <c:v>4.2750000000000004</c:v>
                </c:pt>
                <c:pt idx="118">
                  <c:v>4.1739130434782608</c:v>
                </c:pt>
                <c:pt idx="119">
                  <c:v>4.072164948453608</c:v>
                </c:pt>
                <c:pt idx="120">
                  <c:v>3.7767441860465114</c:v>
                </c:pt>
                <c:pt idx="121">
                  <c:v>3.5423728813559321</c:v>
                </c:pt>
                <c:pt idx="122">
                  <c:v>3.7446808510638299</c:v>
                </c:pt>
                <c:pt idx="124">
                  <c:v>3.236842105263158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8-476D-908B-6D765A489287}"/>
            </c:ext>
          </c:extLst>
        </c:ser>
        <c:ser>
          <c:idx val="2"/>
          <c:order val="6"/>
          <c:tx>
            <c:v>2018 ср.балл по городу</c:v>
          </c:tx>
          <c:spPr>
            <a:ln w="254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диаграмма'!$Q$5:$Q$131</c:f>
              <c:numCache>
                <c:formatCode>Основной</c:formatCode>
                <c:ptCount val="127"/>
                <c:pt idx="0">
                  <c:v>3.71</c:v>
                </c:pt>
                <c:pt idx="1">
                  <c:v>3.71</c:v>
                </c:pt>
                <c:pt idx="2">
                  <c:v>3.71</c:v>
                </c:pt>
                <c:pt idx="3">
                  <c:v>3.71</c:v>
                </c:pt>
                <c:pt idx="4">
                  <c:v>3.71</c:v>
                </c:pt>
                <c:pt idx="5">
                  <c:v>3.71</c:v>
                </c:pt>
                <c:pt idx="6">
                  <c:v>3.71</c:v>
                </c:pt>
                <c:pt idx="7">
                  <c:v>3.71</c:v>
                </c:pt>
                <c:pt idx="8">
                  <c:v>3.71</c:v>
                </c:pt>
                <c:pt idx="9">
                  <c:v>3.71</c:v>
                </c:pt>
                <c:pt idx="10">
                  <c:v>3.71</c:v>
                </c:pt>
                <c:pt idx="11">
                  <c:v>3.71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3.71</c:v>
                </c:pt>
                <c:pt idx="16">
                  <c:v>3.71</c:v>
                </c:pt>
                <c:pt idx="17">
                  <c:v>3.71</c:v>
                </c:pt>
                <c:pt idx="18">
                  <c:v>3.71</c:v>
                </c:pt>
                <c:pt idx="19">
                  <c:v>3.71</c:v>
                </c:pt>
                <c:pt idx="20">
                  <c:v>3.71</c:v>
                </c:pt>
                <c:pt idx="21">
                  <c:v>3.71</c:v>
                </c:pt>
                <c:pt idx="22">
                  <c:v>3.71</c:v>
                </c:pt>
                <c:pt idx="23">
                  <c:v>3.71</c:v>
                </c:pt>
                <c:pt idx="24">
                  <c:v>3.71</c:v>
                </c:pt>
                <c:pt idx="25">
                  <c:v>3.71</c:v>
                </c:pt>
                <c:pt idx="26">
                  <c:v>3.71</c:v>
                </c:pt>
                <c:pt idx="27">
                  <c:v>3.71</c:v>
                </c:pt>
                <c:pt idx="28">
                  <c:v>3.71</c:v>
                </c:pt>
                <c:pt idx="29">
                  <c:v>3.71</c:v>
                </c:pt>
                <c:pt idx="30">
                  <c:v>3.71</c:v>
                </c:pt>
                <c:pt idx="31">
                  <c:v>3.71</c:v>
                </c:pt>
                <c:pt idx="32">
                  <c:v>3.71</c:v>
                </c:pt>
                <c:pt idx="33">
                  <c:v>3.71</c:v>
                </c:pt>
                <c:pt idx="34">
                  <c:v>3.71</c:v>
                </c:pt>
                <c:pt idx="35">
                  <c:v>3.71</c:v>
                </c:pt>
                <c:pt idx="36">
                  <c:v>3.71</c:v>
                </c:pt>
                <c:pt idx="37">
                  <c:v>3.71</c:v>
                </c:pt>
                <c:pt idx="38">
                  <c:v>3.71</c:v>
                </c:pt>
                <c:pt idx="39">
                  <c:v>3.71</c:v>
                </c:pt>
                <c:pt idx="40">
                  <c:v>3.71</c:v>
                </c:pt>
                <c:pt idx="41">
                  <c:v>3.71</c:v>
                </c:pt>
                <c:pt idx="42">
                  <c:v>3.71</c:v>
                </c:pt>
                <c:pt idx="43">
                  <c:v>3.71</c:v>
                </c:pt>
                <c:pt idx="44">
                  <c:v>3.71</c:v>
                </c:pt>
                <c:pt idx="45">
                  <c:v>3.71</c:v>
                </c:pt>
                <c:pt idx="46">
                  <c:v>3.71</c:v>
                </c:pt>
                <c:pt idx="47">
                  <c:v>3.71</c:v>
                </c:pt>
                <c:pt idx="48">
                  <c:v>3.71</c:v>
                </c:pt>
                <c:pt idx="49">
                  <c:v>3.71</c:v>
                </c:pt>
                <c:pt idx="50">
                  <c:v>3.71</c:v>
                </c:pt>
                <c:pt idx="51">
                  <c:v>3.71</c:v>
                </c:pt>
                <c:pt idx="52">
                  <c:v>3.71</c:v>
                </c:pt>
                <c:pt idx="53">
                  <c:v>3.71</c:v>
                </c:pt>
                <c:pt idx="54">
                  <c:v>3.71</c:v>
                </c:pt>
                <c:pt idx="55">
                  <c:v>3.71</c:v>
                </c:pt>
                <c:pt idx="56">
                  <c:v>3.71</c:v>
                </c:pt>
                <c:pt idx="57">
                  <c:v>3.71</c:v>
                </c:pt>
                <c:pt idx="58">
                  <c:v>3.71</c:v>
                </c:pt>
                <c:pt idx="59">
                  <c:v>3.71</c:v>
                </c:pt>
                <c:pt idx="60">
                  <c:v>3.71</c:v>
                </c:pt>
                <c:pt idx="61">
                  <c:v>3.71</c:v>
                </c:pt>
                <c:pt idx="62">
                  <c:v>3.71</c:v>
                </c:pt>
                <c:pt idx="63">
                  <c:v>3.71</c:v>
                </c:pt>
                <c:pt idx="64">
                  <c:v>3.71</c:v>
                </c:pt>
                <c:pt idx="65">
                  <c:v>3.71</c:v>
                </c:pt>
                <c:pt idx="66">
                  <c:v>3.71</c:v>
                </c:pt>
                <c:pt idx="67">
                  <c:v>3.71</c:v>
                </c:pt>
                <c:pt idx="68">
                  <c:v>3.71</c:v>
                </c:pt>
                <c:pt idx="69">
                  <c:v>3.71</c:v>
                </c:pt>
                <c:pt idx="70">
                  <c:v>3.71</c:v>
                </c:pt>
                <c:pt idx="71">
                  <c:v>3.71</c:v>
                </c:pt>
                <c:pt idx="72">
                  <c:v>3.71</c:v>
                </c:pt>
                <c:pt idx="73">
                  <c:v>3.71</c:v>
                </c:pt>
                <c:pt idx="74">
                  <c:v>3.71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3.71</c:v>
                </c:pt>
                <c:pt idx="79">
                  <c:v>3.71</c:v>
                </c:pt>
                <c:pt idx="80">
                  <c:v>3.71</c:v>
                </c:pt>
                <c:pt idx="81">
                  <c:v>3.71</c:v>
                </c:pt>
                <c:pt idx="82">
                  <c:v>3.71</c:v>
                </c:pt>
                <c:pt idx="83">
                  <c:v>3.71</c:v>
                </c:pt>
                <c:pt idx="84">
                  <c:v>3.71</c:v>
                </c:pt>
                <c:pt idx="85">
                  <c:v>3.71</c:v>
                </c:pt>
                <c:pt idx="86">
                  <c:v>3.71</c:v>
                </c:pt>
                <c:pt idx="87">
                  <c:v>3.71</c:v>
                </c:pt>
                <c:pt idx="88">
                  <c:v>3.71</c:v>
                </c:pt>
                <c:pt idx="89">
                  <c:v>3.71</c:v>
                </c:pt>
                <c:pt idx="90">
                  <c:v>3.71</c:v>
                </c:pt>
                <c:pt idx="91">
                  <c:v>3.71</c:v>
                </c:pt>
                <c:pt idx="92">
                  <c:v>3.71</c:v>
                </c:pt>
                <c:pt idx="93">
                  <c:v>3.71</c:v>
                </c:pt>
                <c:pt idx="94">
                  <c:v>3.71</c:v>
                </c:pt>
                <c:pt idx="95">
                  <c:v>3.71</c:v>
                </c:pt>
                <c:pt idx="96">
                  <c:v>3.71</c:v>
                </c:pt>
                <c:pt idx="97">
                  <c:v>3.71</c:v>
                </c:pt>
                <c:pt idx="98">
                  <c:v>3.71</c:v>
                </c:pt>
                <c:pt idx="99">
                  <c:v>3.71</c:v>
                </c:pt>
                <c:pt idx="100">
                  <c:v>3.71</c:v>
                </c:pt>
                <c:pt idx="101">
                  <c:v>3.71</c:v>
                </c:pt>
                <c:pt idx="102">
                  <c:v>3.71</c:v>
                </c:pt>
                <c:pt idx="103">
                  <c:v>3.71</c:v>
                </c:pt>
                <c:pt idx="104">
                  <c:v>3.71</c:v>
                </c:pt>
                <c:pt idx="105">
                  <c:v>3.71</c:v>
                </c:pt>
                <c:pt idx="106">
                  <c:v>3.71</c:v>
                </c:pt>
                <c:pt idx="107">
                  <c:v>3.71</c:v>
                </c:pt>
                <c:pt idx="108">
                  <c:v>3.71</c:v>
                </c:pt>
                <c:pt idx="109">
                  <c:v>3.71</c:v>
                </c:pt>
                <c:pt idx="110">
                  <c:v>3.71</c:v>
                </c:pt>
                <c:pt idx="111">
                  <c:v>3.71</c:v>
                </c:pt>
                <c:pt idx="112">
                  <c:v>3.71</c:v>
                </c:pt>
                <c:pt idx="113">
                  <c:v>3.71</c:v>
                </c:pt>
                <c:pt idx="114">
                  <c:v>3.71</c:v>
                </c:pt>
                <c:pt idx="115">
                  <c:v>3.71</c:v>
                </c:pt>
                <c:pt idx="116">
                  <c:v>3.71</c:v>
                </c:pt>
                <c:pt idx="117">
                  <c:v>3.71</c:v>
                </c:pt>
                <c:pt idx="118">
                  <c:v>3.71</c:v>
                </c:pt>
                <c:pt idx="119">
                  <c:v>3.71</c:v>
                </c:pt>
                <c:pt idx="120">
                  <c:v>3.71</c:v>
                </c:pt>
                <c:pt idx="121">
                  <c:v>3.71</c:v>
                </c:pt>
                <c:pt idx="122">
                  <c:v>3.71</c:v>
                </c:pt>
                <c:pt idx="123">
                  <c:v>3.71</c:v>
                </c:pt>
                <c:pt idx="124">
                  <c:v>3.71</c:v>
                </c:pt>
                <c:pt idx="125">
                  <c:v>3.71</c:v>
                </c:pt>
                <c:pt idx="126">
                  <c:v>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F98-476D-908B-6D765A489287}"/>
            </c:ext>
          </c:extLst>
        </c:ser>
        <c:ser>
          <c:idx val="3"/>
          <c:order val="7"/>
          <c:tx>
            <c:v>2018 ср.балл ОУ</c:v>
          </c:tx>
          <c:spPr>
            <a:ln w="25400" cap="rnd">
              <a:solidFill>
                <a:srgbClr val="FFB90D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диаграмма'!$P$5:$P$131</c:f>
              <c:numCache>
                <c:formatCode>0,00</c:formatCode>
                <c:ptCount val="127"/>
                <c:pt idx="0">
                  <c:v>3.82</c:v>
                </c:pt>
                <c:pt idx="1">
                  <c:v>3.8464026969149492</c:v>
                </c:pt>
                <c:pt idx="2">
                  <c:v>4.023076923076923</c:v>
                </c:pt>
                <c:pt idx="3">
                  <c:v>3.8775510204081631</c:v>
                </c:pt>
                <c:pt idx="4">
                  <c:v>3.808080808080808</c:v>
                </c:pt>
                <c:pt idx="5">
                  <c:v>3.93</c:v>
                </c:pt>
                <c:pt idx="6">
                  <c:v>3.7664233576642334</c:v>
                </c:pt>
                <c:pt idx="7">
                  <c:v>3.9898989898989901</c:v>
                </c:pt>
                <c:pt idx="8">
                  <c:v>3.7333333333333334</c:v>
                </c:pt>
                <c:pt idx="9">
                  <c:v>3.6428571428571428</c:v>
                </c:pt>
                <c:pt idx="10">
                  <c:v>3.5821327763260844</c:v>
                </c:pt>
                <c:pt idx="11">
                  <c:v>3.9</c:v>
                </c:pt>
                <c:pt idx="12">
                  <c:v>3.8877551020408165</c:v>
                </c:pt>
                <c:pt idx="13">
                  <c:v>3.8243243243243241</c:v>
                </c:pt>
                <c:pt idx="14">
                  <c:v>3.7815126050420167</c:v>
                </c:pt>
                <c:pt idx="15">
                  <c:v>3.8484848484848486</c:v>
                </c:pt>
                <c:pt idx="16">
                  <c:v>3.3783783783783785</c:v>
                </c:pt>
                <c:pt idx="17">
                  <c:v>3.5094339622641511</c:v>
                </c:pt>
                <c:pt idx="18">
                  <c:v>3.2857142857142856</c:v>
                </c:pt>
                <c:pt idx="19">
                  <c:v>3.44</c:v>
                </c:pt>
                <c:pt idx="20">
                  <c:v>3.4845360824742269</c:v>
                </c:pt>
                <c:pt idx="21">
                  <c:v>3.3013698630136985</c:v>
                </c:pt>
                <c:pt idx="22">
                  <c:v>3.3877551020408165</c:v>
                </c:pt>
                <c:pt idx="23">
                  <c:v>3.5384615384615383</c:v>
                </c:pt>
                <c:pt idx="25">
                  <c:v>3.5231912166485833</c:v>
                </c:pt>
                <c:pt idx="26">
                  <c:v>3.7105263157894739</c:v>
                </c:pt>
                <c:pt idx="27">
                  <c:v>3.8333333333333335</c:v>
                </c:pt>
                <c:pt idx="28">
                  <c:v>3.7894736842105261</c:v>
                </c:pt>
                <c:pt idx="29">
                  <c:v>3.6585365853658538</c:v>
                </c:pt>
                <c:pt idx="30">
                  <c:v>3.2173913043478262</c:v>
                </c:pt>
                <c:pt idx="31">
                  <c:v>3.4387755102040818</c:v>
                </c:pt>
                <c:pt idx="32">
                  <c:v>3.3235294117647061</c:v>
                </c:pt>
                <c:pt idx="33">
                  <c:v>3.5772357723577235</c:v>
                </c:pt>
                <c:pt idx="34">
                  <c:v>3.6842105263157894</c:v>
                </c:pt>
                <c:pt idx="35">
                  <c:v>3.7196261682242993</c:v>
                </c:pt>
                <c:pt idx="36">
                  <c:v>3.6575342465753424</c:v>
                </c:pt>
                <c:pt idx="37">
                  <c:v>3.3793103448275863</c:v>
                </c:pt>
                <c:pt idx="38">
                  <c:v>3.8461538461538463</c:v>
                </c:pt>
                <c:pt idx="39">
                  <c:v>3.2826086956521738</c:v>
                </c:pt>
                <c:pt idx="40">
                  <c:v>3.1363636363636362</c:v>
                </c:pt>
                <c:pt idx="41">
                  <c:v>3.2903225806451615</c:v>
                </c:pt>
                <c:pt idx="42">
                  <c:v>3.4571428571428573</c:v>
                </c:pt>
                <c:pt idx="43">
                  <c:v>3.4102564102564101</c:v>
                </c:pt>
                <c:pt idx="44">
                  <c:v>3.5283018867924527</c:v>
                </c:pt>
                <c:pt idx="45">
                  <c:v>3.7561878565284359</c:v>
                </c:pt>
                <c:pt idx="46">
                  <c:v>4.1379310344827589</c:v>
                </c:pt>
                <c:pt idx="47">
                  <c:v>4.0535714285714288</c:v>
                </c:pt>
                <c:pt idx="48">
                  <c:v>3.9477124183006538</c:v>
                </c:pt>
                <c:pt idx="49">
                  <c:v>3.8026315789473686</c:v>
                </c:pt>
                <c:pt idx="50">
                  <c:v>3.76</c:v>
                </c:pt>
                <c:pt idx="51">
                  <c:v>4.0292397660818713</c:v>
                </c:pt>
                <c:pt idx="52">
                  <c:v>4.104166666666667</c:v>
                </c:pt>
                <c:pt idx="53">
                  <c:v>3.8058252427184467</c:v>
                </c:pt>
                <c:pt idx="54">
                  <c:v>3.7291666666666665</c:v>
                </c:pt>
                <c:pt idx="55">
                  <c:v>3.9012345679012346</c:v>
                </c:pt>
                <c:pt idx="56">
                  <c:v>3.7954545454545454</c:v>
                </c:pt>
                <c:pt idx="57">
                  <c:v>3.6712328767123288</c:v>
                </c:pt>
                <c:pt idx="58">
                  <c:v>3.4722222222222223</c:v>
                </c:pt>
                <c:pt idx="59">
                  <c:v>3.375</c:v>
                </c:pt>
                <c:pt idx="60">
                  <c:v>3.6470588235294117</c:v>
                </c:pt>
                <c:pt idx="61">
                  <c:v>3.2962962962962963</c:v>
                </c:pt>
                <c:pt idx="62">
                  <c:v>3.7142857142857144</c:v>
                </c:pt>
                <c:pt idx="63">
                  <c:v>3.5593220338983049</c:v>
                </c:pt>
                <c:pt idx="64">
                  <c:v>3.5652173913043477</c:v>
                </c:pt>
                <c:pt idx="65">
                  <c:v>3.6481424123642965</c:v>
                </c:pt>
                <c:pt idx="66">
                  <c:v>3.8333333333333335</c:v>
                </c:pt>
                <c:pt idx="67">
                  <c:v>3.9183673469387754</c:v>
                </c:pt>
                <c:pt idx="68">
                  <c:v>3.8823529411764706</c:v>
                </c:pt>
                <c:pt idx="69">
                  <c:v>3.4705882352941178</c:v>
                </c:pt>
                <c:pt idx="70">
                  <c:v>3.85</c:v>
                </c:pt>
                <c:pt idx="71">
                  <c:v>3.71</c:v>
                </c:pt>
                <c:pt idx="72">
                  <c:v>3.8282828282828283</c:v>
                </c:pt>
                <c:pt idx="73">
                  <c:v>3.847826086956522</c:v>
                </c:pt>
                <c:pt idx="74">
                  <c:v>3.6865671641791047</c:v>
                </c:pt>
                <c:pt idx="75">
                  <c:v>3.7209302325581395</c:v>
                </c:pt>
                <c:pt idx="76">
                  <c:v>3.2142857142857144</c:v>
                </c:pt>
                <c:pt idx="77">
                  <c:v>3.4489795918367347</c:v>
                </c:pt>
                <c:pt idx="78">
                  <c:v>3.3857142857142857</c:v>
                </c:pt>
                <c:pt idx="80">
                  <c:v>3.5595238095238093</c:v>
                </c:pt>
                <c:pt idx="81">
                  <c:v>3.3653846153846154</c:v>
                </c:pt>
                <c:pt idx="82">
                  <c:v>3.6157995323063292</c:v>
                </c:pt>
                <c:pt idx="83">
                  <c:v>3.862857142857143</c:v>
                </c:pt>
                <c:pt idx="84">
                  <c:v>3.9322033898305087</c:v>
                </c:pt>
                <c:pt idx="85">
                  <c:v>3.7432432432432434</c:v>
                </c:pt>
                <c:pt idx="86">
                  <c:v>3.6442307692307692</c:v>
                </c:pt>
                <c:pt idx="88">
                  <c:v>3.6851851851851851</c:v>
                </c:pt>
                <c:pt idx="89">
                  <c:v>3.5333333333333332</c:v>
                </c:pt>
                <c:pt idx="90">
                  <c:v>3.8258706467661692</c:v>
                </c:pt>
                <c:pt idx="92">
                  <c:v>3.5753424657534247</c:v>
                </c:pt>
                <c:pt idx="93">
                  <c:v>3.7422680412371134</c:v>
                </c:pt>
                <c:pt idx="94">
                  <c:v>3.6363636363636362</c:v>
                </c:pt>
                <c:pt idx="95">
                  <c:v>3.7615384615384615</c:v>
                </c:pt>
                <c:pt idx="96">
                  <c:v>3.7272727272727271</c:v>
                </c:pt>
                <c:pt idx="97">
                  <c:v>3.9444444444444446</c:v>
                </c:pt>
                <c:pt idx="98">
                  <c:v>3.6666666666666665</c:v>
                </c:pt>
                <c:pt idx="99">
                  <c:v>3.3043478260869565</c:v>
                </c:pt>
                <c:pt idx="100">
                  <c:v>3.42</c:v>
                </c:pt>
                <c:pt idx="101">
                  <c:v>3.7433628318584069</c:v>
                </c:pt>
                <c:pt idx="102">
                  <c:v>3.4444444444444446</c:v>
                </c:pt>
                <c:pt idx="103">
                  <c:v>3.8374999999999999</c:v>
                </c:pt>
                <c:pt idx="104">
                  <c:v>3.5925925925925926</c:v>
                </c:pt>
                <c:pt idx="105">
                  <c:v>3.4166666666666665</c:v>
                </c:pt>
                <c:pt idx="106">
                  <c:v>3.7333333333333334</c:v>
                </c:pt>
                <c:pt idx="107">
                  <c:v>3.5940594059405941</c:v>
                </c:pt>
                <c:pt idx="108">
                  <c:v>3.44</c:v>
                </c:pt>
                <c:pt idx="109">
                  <c:v>3.5490196078431371</c:v>
                </c:pt>
                <c:pt idx="110">
                  <c:v>3.7058823529411766</c:v>
                </c:pt>
                <c:pt idx="112">
                  <c:v>3.3207547169811322</c:v>
                </c:pt>
                <c:pt idx="113">
                  <c:v>3.3023255813953489</c:v>
                </c:pt>
                <c:pt idx="114">
                  <c:v>3.1730769230769229</c:v>
                </c:pt>
                <c:pt idx="115">
                  <c:v>3.7485037173503541</c:v>
                </c:pt>
                <c:pt idx="116">
                  <c:v>4.1521739130434785</c:v>
                </c:pt>
                <c:pt idx="117">
                  <c:v>4.2336448598130838</c:v>
                </c:pt>
                <c:pt idx="118">
                  <c:v>4.0306122448979593</c:v>
                </c:pt>
                <c:pt idx="119">
                  <c:v>3.883116883116883</c:v>
                </c:pt>
                <c:pt idx="120">
                  <c:v>3.57</c:v>
                </c:pt>
                <c:pt idx="121">
                  <c:v>3.7692307692307692</c:v>
                </c:pt>
                <c:pt idx="122">
                  <c:v>3.5</c:v>
                </c:pt>
                <c:pt idx="124">
                  <c:v>2.9795918367346941</c:v>
                </c:pt>
                <c:pt idx="125">
                  <c:v>3.6666666666666665</c:v>
                </c:pt>
                <c:pt idx="126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F98-476D-908B-6D765A489287}"/>
            </c:ext>
          </c:extLst>
        </c:ser>
        <c:ser>
          <c:idx val="4"/>
          <c:order val="8"/>
          <c:tx>
            <c:v>2017 ср.балл по городу</c:v>
          </c:tx>
          <c:spPr>
            <a:ln w="28575" cap="rnd">
              <a:solidFill>
                <a:srgbClr val="66FF33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диаграмма'!$U$5:$U$131</c:f>
              <c:numCache>
                <c:formatCode>Основной</c:formatCode>
                <c:ptCount val="127"/>
                <c:pt idx="0">
                  <c:v>3.96</c:v>
                </c:pt>
                <c:pt idx="1">
                  <c:v>3.96</c:v>
                </c:pt>
                <c:pt idx="2">
                  <c:v>3.96</c:v>
                </c:pt>
                <c:pt idx="3">
                  <c:v>3.96</c:v>
                </c:pt>
                <c:pt idx="4">
                  <c:v>3.96</c:v>
                </c:pt>
                <c:pt idx="5">
                  <c:v>3.96</c:v>
                </c:pt>
                <c:pt idx="6">
                  <c:v>3.96</c:v>
                </c:pt>
                <c:pt idx="7">
                  <c:v>3.96</c:v>
                </c:pt>
                <c:pt idx="8">
                  <c:v>3.96</c:v>
                </c:pt>
                <c:pt idx="9">
                  <c:v>3.96</c:v>
                </c:pt>
                <c:pt idx="10" formatCode="0,00">
                  <c:v>3.96</c:v>
                </c:pt>
                <c:pt idx="11">
                  <c:v>3.96</c:v>
                </c:pt>
                <c:pt idx="12">
                  <c:v>3.96</c:v>
                </c:pt>
                <c:pt idx="13">
                  <c:v>3.96</c:v>
                </c:pt>
                <c:pt idx="14">
                  <c:v>3.96</c:v>
                </c:pt>
                <c:pt idx="15">
                  <c:v>3.96</c:v>
                </c:pt>
                <c:pt idx="16">
                  <c:v>3.96</c:v>
                </c:pt>
                <c:pt idx="17">
                  <c:v>3.96</c:v>
                </c:pt>
                <c:pt idx="18">
                  <c:v>3.96</c:v>
                </c:pt>
                <c:pt idx="19">
                  <c:v>3.96</c:v>
                </c:pt>
                <c:pt idx="20">
                  <c:v>3.96</c:v>
                </c:pt>
                <c:pt idx="21">
                  <c:v>3.96</c:v>
                </c:pt>
                <c:pt idx="22">
                  <c:v>3.96</c:v>
                </c:pt>
                <c:pt idx="23">
                  <c:v>3.96</c:v>
                </c:pt>
                <c:pt idx="24">
                  <c:v>3.96</c:v>
                </c:pt>
                <c:pt idx="25" formatCode="0,00">
                  <c:v>3.96</c:v>
                </c:pt>
                <c:pt idx="26">
                  <c:v>3.96</c:v>
                </c:pt>
                <c:pt idx="27">
                  <c:v>3.96</c:v>
                </c:pt>
                <c:pt idx="28">
                  <c:v>3.96</c:v>
                </c:pt>
                <c:pt idx="29">
                  <c:v>3.96</c:v>
                </c:pt>
                <c:pt idx="30">
                  <c:v>3.96</c:v>
                </c:pt>
                <c:pt idx="31">
                  <c:v>3.96</c:v>
                </c:pt>
                <c:pt idx="32">
                  <c:v>3.96</c:v>
                </c:pt>
                <c:pt idx="33">
                  <c:v>3.96</c:v>
                </c:pt>
                <c:pt idx="34">
                  <c:v>3.96</c:v>
                </c:pt>
                <c:pt idx="35">
                  <c:v>3.96</c:v>
                </c:pt>
                <c:pt idx="36">
                  <c:v>3.96</c:v>
                </c:pt>
                <c:pt idx="37">
                  <c:v>3.96</c:v>
                </c:pt>
                <c:pt idx="38">
                  <c:v>3.96</c:v>
                </c:pt>
                <c:pt idx="39">
                  <c:v>3.96</c:v>
                </c:pt>
                <c:pt idx="40">
                  <c:v>3.96</c:v>
                </c:pt>
                <c:pt idx="41">
                  <c:v>3.96</c:v>
                </c:pt>
                <c:pt idx="42">
                  <c:v>3.96</c:v>
                </c:pt>
                <c:pt idx="43">
                  <c:v>3.96</c:v>
                </c:pt>
                <c:pt idx="44">
                  <c:v>3.96</c:v>
                </c:pt>
                <c:pt idx="45" formatCode="0,00">
                  <c:v>3.96</c:v>
                </c:pt>
                <c:pt idx="46">
                  <c:v>3.96</c:v>
                </c:pt>
                <c:pt idx="47">
                  <c:v>3.96</c:v>
                </c:pt>
                <c:pt idx="48">
                  <c:v>3.96</c:v>
                </c:pt>
                <c:pt idx="49">
                  <c:v>3.96</c:v>
                </c:pt>
                <c:pt idx="50">
                  <c:v>3.96</c:v>
                </c:pt>
                <c:pt idx="51">
                  <c:v>3.96</c:v>
                </c:pt>
                <c:pt idx="52">
                  <c:v>3.96</c:v>
                </c:pt>
                <c:pt idx="53">
                  <c:v>3.96</c:v>
                </c:pt>
                <c:pt idx="54">
                  <c:v>3.96</c:v>
                </c:pt>
                <c:pt idx="55">
                  <c:v>3.96</c:v>
                </c:pt>
                <c:pt idx="56">
                  <c:v>3.96</c:v>
                </c:pt>
                <c:pt idx="57">
                  <c:v>3.96</c:v>
                </c:pt>
                <c:pt idx="58">
                  <c:v>3.96</c:v>
                </c:pt>
                <c:pt idx="59">
                  <c:v>3.96</c:v>
                </c:pt>
                <c:pt idx="60">
                  <c:v>3.96</c:v>
                </c:pt>
                <c:pt idx="61">
                  <c:v>3.96</c:v>
                </c:pt>
                <c:pt idx="62">
                  <c:v>3.96</c:v>
                </c:pt>
                <c:pt idx="63">
                  <c:v>3.96</c:v>
                </c:pt>
                <c:pt idx="64">
                  <c:v>3.96</c:v>
                </c:pt>
                <c:pt idx="65" formatCode="0,00">
                  <c:v>3.96</c:v>
                </c:pt>
                <c:pt idx="66">
                  <c:v>3.96</c:v>
                </c:pt>
                <c:pt idx="67">
                  <c:v>3.96</c:v>
                </c:pt>
                <c:pt idx="68">
                  <c:v>3.96</c:v>
                </c:pt>
                <c:pt idx="69">
                  <c:v>3.96</c:v>
                </c:pt>
                <c:pt idx="70">
                  <c:v>3.96</c:v>
                </c:pt>
                <c:pt idx="71">
                  <c:v>3.96</c:v>
                </c:pt>
                <c:pt idx="72">
                  <c:v>3.96</c:v>
                </c:pt>
                <c:pt idx="73">
                  <c:v>3.96</c:v>
                </c:pt>
                <c:pt idx="74">
                  <c:v>3.96</c:v>
                </c:pt>
                <c:pt idx="75">
                  <c:v>3.96</c:v>
                </c:pt>
                <c:pt idx="76">
                  <c:v>3.96</c:v>
                </c:pt>
                <c:pt idx="77">
                  <c:v>3.96</c:v>
                </c:pt>
                <c:pt idx="78">
                  <c:v>3.96</c:v>
                </c:pt>
                <c:pt idx="79">
                  <c:v>3.96</c:v>
                </c:pt>
                <c:pt idx="80">
                  <c:v>3.96</c:v>
                </c:pt>
                <c:pt idx="81">
                  <c:v>3.96</c:v>
                </c:pt>
                <c:pt idx="82" formatCode="0,00">
                  <c:v>3.96</c:v>
                </c:pt>
                <c:pt idx="83">
                  <c:v>3.96</c:v>
                </c:pt>
                <c:pt idx="84">
                  <c:v>3.96</c:v>
                </c:pt>
                <c:pt idx="85">
                  <c:v>3.96</c:v>
                </c:pt>
                <c:pt idx="86">
                  <c:v>3.96</c:v>
                </c:pt>
                <c:pt idx="87">
                  <c:v>3.96</c:v>
                </c:pt>
                <c:pt idx="88">
                  <c:v>3.96</c:v>
                </c:pt>
                <c:pt idx="89">
                  <c:v>3.96</c:v>
                </c:pt>
                <c:pt idx="90">
                  <c:v>3.96</c:v>
                </c:pt>
                <c:pt idx="91">
                  <c:v>3.96</c:v>
                </c:pt>
                <c:pt idx="92">
                  <c:v>3.96</c:v>
                </c:pt>
                <c:pt idx="93">
                  <c:v>3.96</c:v>
                </c:pt>
                <c:pt idx="94">
                  <c:v>3.96</c:v>
                </c:pt>
                <c:pt idx="95">
                  <c:v>3.96</c:v>
                </c:pt>
                <c:pt idx="96">
                  <c:v>3.96</c:v>
                </c:pt>
                <c:pt idx="97">
                  <c:v>3.96</c:v>
                </c:pt>
                <c:pt idx="98">
                  <c:v>3.96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3.96</c:v>
                </c:pt>
                <c:pt idx="104">
                  <c:v>3.96</c:v>
                </c:pt>
                <c:pt idx="105">
                  <c:v>3.96</c:v>
                </c:pt>
                <c:pt idx="106">
                  <c:v>3.96</c:v>
                </c:pt>
                <c:pt idx="107">
                  <c:v>3.96</c:v>
                </c:pt>
                <c:pt idx="108">
                  <c:v>3.96</c:v>
                </c:pt>
                <c:pt idx="109">
                  <c:v>3.96</c:v>
                </c:pt>
                <c:pt idx="110">
                  <c:v>3.96</c:v>
                </c:pt>
                <c:pt idx="111">
                  <c:v>3.96</c:v>
                </c:pt>
                <c:pt idx="112">
                  <c:v>3.96</c:v>
                </c:pt>
                <c:pt idx="113">
                  <c:v>3.96</c:v>
                </c:pt>
                <c:pt idx="114">
                  <c:v>3.96</c:v>
                </c:pt>
                <c:pt idx="115" formatCode="0,00">
                  <c:v>3.96</c:v>
                </c:pt>
                <c:pt idx="116">
                  <c:v>3.96</c:v>
                </c:pt>
                <c:pt idx="117">
                  <c:v>3.96</c:v>
                </c:pt>
                <c:pt idx="118">
                  <c:v>3.96</c:v>
                </c:pt>
                <c:pt idx="119">
                  <c:v>3.96</c:v>
                </c:pt>
                <c:pt idx="120">
                  <c:v>3.96</c:v>
                </c:pt>
                <c:pt idx="121">
                  <c:v>3.96</c:v>
                </c:pt>
                <c:pt idx="122">
                  <c:v>3.96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F98-476D-908B-6D765A489287}"/>
            </c:ext>
          </c:extLst>
        </c:ser>
        <c:ser>
          <c:idx val="5"/>
          <c:order val="9"/>
          <c:tx>
            <c:v>2017 ср.балл ОУ</c:v>
          </c:tx>
          <c:spPr>
            <a:ln w="22225" cap="rnd">
              <a:solidFill>
                <a:srgbClr val="009644"/>
              </a:solidFill>
              <a:round/>
            </a:ln>
            <a:effectLst/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диаграмма'!$T$5:$T$131</c:f>
              <c:numCache>
                <c:formatCode>0,00</c:formatCode>
                <c:ptCount val="127"/>
                <c:pt idx="0">
                  <c:v>4.2745098039215685</c:v>
                </c:pt>
                <c:pt idx="1">
                  <c:v>4.0657748668508162</c:v>
                </c:pt>
                <c:pt idx="2">
                  <c:v>4.3578947368421055</c:v>
                </c:pt>
                <c:pt idx="3">
                  <c:v>4.1081081081081079</c:v>
                </c:pt>
                <c:pt idx="4">
                  <c:v>4.3636363636363633</c:v>
                </c:pt>
                <c:pt idx="5">
                  <c:v>3.9859154929577465</c:v>
                </c:pt>
                <c:pt idx="6">
                  <c:v>3.6769230769230767</c:v>
                </c:pt>
                <c:pt idx="7">
                  <c:v>4.068965517241379</c:v>
                </c:pt>
                <c:pt idx="8">
                  <c:v>3.9910714285714284</c:v>
                </c:pt>
                <c:pt idx="9">
                  <c:v>3.9736842105263159</c:v>
                </c:pt>
                <c:pt idx="10">
                  <c:v>3.8056595304455705</c:v>
                </c:pt>
                <c:pt idx="11">
                  <c:v>3.8823529411764706</c:v>
                </c:pt>
                <c:pt idx="12">
                  <c:v>4.1413043478260869</c:v>
                </c:pt>
                <c:pt idx="13">
                  <c:v>4.0389610389610393</c:v>
                </c:pt>
                <c:pt idx="14">
                  <c:v>4.2389380530973453</c:v>
                </c:pt>
                <c:pt idx="15">
                  <c:v>3.9285714285714284</c:v>
                </c:pt>
                <c:pt idx="16">
                  <c:v>3.4444444444444446</c:v>
                </c:pt>
                <c:pt idx="17">
                  <c:v>3.6538461538461537</c:v>
                </c:pt>
                <c:pt idx="18">
                  <c:v>3.64</c:v>
                </c:pt>
                <c:pt idx="19">
                  <c:v>3.9791666666666665</c:v>
                </c:pt>
                <c:pt idx="20">
                  <c:v>3.6785714285714284</c:v>
                </c:pt>
                <c:pt idx="21">
                  <c:v>3.5769230769230771</c:v>
                </c:pt>
                <c:pt idx="22">
                  <c:v>3.5961538461538463</c:v>
                </c:pt>
                <c:pt idx="23">
                  <c:v>4.08</c:v>
                </c:pt>
                <c:pt idx="24">
                  <c:v>3.4</c:v>
                </c:pt>
                <c:pt idx="25">
                  <c:v>3.7626072383896374</c:v>
                </c:pt>
                <c:pt idx="26">
                  <c:v>3.8538461538461539</c:v>
                </c:pt>
                <c:pt idx="27">
                  <c:v>4.0431034482758621</c:v>
                </c:pt>
                <c:pt idx="28">
                  <c:v>4.23943661971831</c:v>
                </c:pt>
                <c:pt idx="29">
                  <c:v>3.7162162162162162</c:v>
                </c:pt>
                <c:pt idx="30">
                  <c:v>3.4545454545454546</c:v>
                </c:pt>
                <c:pt idx="31">
                  <c:v>3.6712328767123288</c:v>
                </c:pt>
                <c:pt idx="32">
                  <c:v>3.5857142857142859</c:v>
                </c:pt>
                <c:pt idx="33">
                  <c:v>4.058252427184466</c:v>
                </c:pt>
                <c:pt idx="34">
                  <c:v>4.0192307692307692</c:v>
                </c:pt>
                <c:pt idx="35">
                  <c:v>3.7297297297297298</c:v>
                </c:pt>
                <c:pt idx="36">
                  <c:v>4.1333333333333337</c:v>
                </c:pt>
                <c:pt idx="37">
                  <c:v>3.4</c:v>
                </c:pt>
                <c:pt idx="38">
                  <c:v>3.6666666666666665</c:v>
                </c:pt>
                <c:pt idx="39">
                  <c:v>3.7692307692307692</c:v>
                </c:pt>
                <c:pt idx="40">
                  <c:v>3.5384615384615383</c:v>
                </c:pt>
                <c:pt idx="41">
                  <c:v>3.3888888888888888</c:v>
                </c:pt>
                <c:pt idx="42">
                  <c:v>3.6785714285714284</c:v>
                </c:pt>
                <c:pt idx="43">
                  <c:v>3.62</c:v>
                </c:pt>
                <c:pt idx="44">
                  <c:v>3.9230769230769229</c:v>
                </c:pt>
                <c:pt idx="45">
                  <c:v>4.0095517858229872</c:v>
                </c:pt>
                <c:pt idx="46">
                  <c:v>4.3157894736842106</c:v>
                </c:pt>
                <c:pt idx="47">
                  <c:v>4.5087719298245617</c:v>
                </c:pt>
                <c:pt idx="48">
                  <c:v>4.4000000000000004</c:v>
                </c:pt>
                <c:pt idx="49">
                  <c:v>4.128571428571429</c:v>
                </c:pt>
                <c:pt idx="50">
                  <c:v>4</c:v>
                </c:pt>
                <c:pt idx="51">
                  <c:v>4.0671140939597317</c:v>
                </c:pt>
                <c:pt idx="52">
                  <c:v>4.17</c:v>
                </c:pt>
                <c:pt idx="53">
                  <c:v>4.0136986301369859</c:v>
                </c:pt>
                <c:pt idx="54">
                  <c:v>3.8837209302325579</c:v>
                </c:pt>
                <c:pt idx="55">
                  <c:v>4.0476190476190474</c:v>
                </c:pt>
                <c:pt idx="56">
                  <c:v>4.3409090909090908</c:v>
                </c:pt>
                <c:pt idx="57">
                  <c:v>3.9729729729729728</c:v>
                </c:pt>
                <c:pt idx="58">
                  <c:v>3.6721311475409837</c:v>
                </c:pt>
                <c:pt idx="59">
                  <c:v>3.6</c:v>
                </c:pt>
                <c:pt idx="60">
                  <c:v>4</c:v>
                </c:pt>
                <c:pt idx="61">
                  <c:v>3.25</c:v>
                </c:pt>
                <c:pt idx="62">
                  <c:v>4.125</c:v>
                </c:pt>
                <c:pt idx="63">
                  <c:v>4</c:v>
                </c:pt>
                <c:pt idx="64">
                  <c:v>3.6851851851851851</c:v>
                </c:pt>
                <c:pt idx="65">
                  <c:v>3.8194844247372317</c:v>
                </c:pt>
                <c:pt idx="66">
                  <c:v>3.7608695652173911</c:v>
                </c:pt>
                <c:pt idx="67">
                  <c:v>4.1411764705882357</c:v>
                </c:pt>
                <c:pt idx="68">
                  <c:v>3.3571428571428572</c:v>
                </c:pt>
                <c:pt idx="69">
                  <c:v>3.5660377358490565</c:v>
                </c:pt>
                <c:pt idx="70">
                  <c:v>4.2244897959183669</c:v>
                </c:pt>
                <c:pt idx="71">
                  <c:v>3.5531914893617023</c:v>
                </c:pt>
                <c:pt idx="72">
                  <c:v>3.875</c:v>
                </c:pt>
                <c:pt idx="73">
                  <c:v>3.6708860759493671</c:v>
                </c:pt>
                <c:pt idx="74">
                  <c:v>3.6666666666666665</c:v>
                </c:pt>
                <c:pt idx="75">
                  <c:v>4.2197802197802199</c:v>
                </c:pt>
                <c:pt idx="76">
                  <c:v>3.6296296296296298</c:v>
                </c:pt>
                <c:pt idx="77">
                  <c:v>4.2249999999999996</c:v>
                </c:pt>
                <c:pt idx="78">
                  <c:v>3.6326530612244898</c:v>
                </c:pt>
                <c:pt idx="79">
                  <c:v>3.5757575757575757</c:v>
                </c:pt>
                <c:pt idx="80">
                  <c:v>4.0641025641025639</c:v>
                </c:pt>
                <c:pt idx="81">
                  <c:v>3.9493670886075951</c:v>
                </c:pt>
                <c:pt idx="82">
                  <c:v>3.8680082651978105</c:v>
                </c:pt>
                <c:pt idx="83">
                  <c:v>4.2132352941176467</c:v>
                </c:pt>
                <c:pt idx="84">
                  <c:v>4.0930232558139537</c:v>
                </c:pt>
                <c:pt idx="85">
                  <c:v>4.1016042780748663</c:v>
                </c:pt>
                <c:pt idx="86">
                  <c:v>4.0106382978723403</c:v>
                </c:pt>
                <c:pt idx="88">
                  <c:v>4</c:v>
                </c:pt>
                <c:pt idx="89">
                  <c:v>3.8865979381443299</c:v>
                </c:pt>
                <c:pt idx="90">
                  <c:v>4.1256544502617798</c:v>
                </c:pt>
                <c:pt idx="92">
                  <c:v>3.8024691358024691</c:v>
                </c:pt>
                <c:pt idx="93">
                  <c:v>4</c:v>
                </c:pt>
                <c:pt idx="94">
                  <c:v>3.9900990099009901</c:v>
                </c:pt>
                <c:pt idx="95">
                  <c:v>3.9729729729729728</c:v>
                </c:pt>
                <c:pt idx="96">
                  <c:v>3.8333333333333335</c:v>
                </c:pt>
                <c:pt idx="97">
                  <c:v>3.8648648648648649</c:v>
                </c:pt>
                <c:pt idx="98">
                  <c:v>4.0606060606060606</c:v>
                </c:pt>
                <c:pt idx="99">
                  <c:v>3.7777777777777777</c:v>
                </c:pt>
                <c:pt idx="100">
                  <c:v>3.48</c:v>
                </c:pt>
                <c:pt idx="101">
                  <c:v>3.8554216867469879</c:v>
                </c:pt>
                <c:pt idx="102">
                  <c:v>3.75</c:v>
                </c:pt>
                <c:pt idx="103">
                  <c:v>3.7575757575757578</c:v>
                </c:pt>
                <c:pt idx="104">
                  <c:v>4.12</c:v>
                </c:pt>
                <c:pt idx="105">
                  <c:v>3.4761904761904763</c:v>
                </c:pt>
                <c:pt idx="106">
                  <c:v>3.8656716417910446</c:v>
                </c:pt>
                <c:pt idx="107">
                  <c:v>3.9</c:v>
                </c:pt>
                <c:pt idx="108">
                  <c:v>3.4933333333333332</c:v>
                </c:pt>
                <c:pt idx="109">
                  <c:v>3.86046511627907</c:v>
                </c:pt>
                <c:pt idx="110">
                  <c:v>3.5909090909090908</c:v>
                </c:pt>
                <c:pt idx="112">
                  <c:v>3.5510204081632653</c:v>
                </c:pt>
                <c:pt idx="113">
                  <c:v>3.8</c:v>
                </c:pt>
                <c:pt idx="114">
                  <c:v>3.9387755102040818</c:v>
                </c:pt>
                <c:pt idx="115">
                  <c:v>4.0623841129263116</c:v>
                </c:pt>
                <c:pt idx="116">
                  <c:v>4.5999999999999996</c:v>
                </c:pt>
                <c:pt idx="117">
                  <c:v>4.5098039215686274</c:v>
                </c:pt>
                <c:pt idx="118">
                  <c:v>4.4285714285714288</c:v>
                </c:pt>
                <c:pt idx="119">
                  <c:v>4.1449275362318838</c:v>
                </c:pt>
                <c:pt idx="120">
                  <c:v>3.9102564102564101</c:v>
                </c:pt>
                <c:pt idx="121">
                  <c:v>3.9636363636363638</c:v>
                </c:pt>
                <c:pt idx="122">
                  <c:v>3.68</c:v>
                </c:pt>
                <c:pt idx="124">
                  <c:v>3.3513513513513513</c:v>
                </c:pt>
                <c:pt idx="125">
                  <c:v>4.2352941176470589</c:v>
                </c:pt>
                <c:pt idx="126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F98-476D-908B-6D765A489287}"/>
            </c:ext>
          </c:extLst>
        </c:ser>
        <c:ser>
          <c:idx val="6"/>
          <c:order val="10"/>
          <c:tx>
            <c:v>2016 ср.балл по городу</c:v>
          </c:tx>
          <c:spPr>
            <a:ln w="25400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диаграмма'!$Y$5:$Y$131</c:f>
              <c:numCache>
                <c:formatCode>Основной</c:formatCode>
                <c:ptCount val="127"/>
                <c:pt idx="0" formatCode="0,00">
                  <c:v>3.99</c:v>
                </c:pt>
                <c:pt idx="1">
                  <c:v>3.99</c:v>
                </c:pt>
                <c:pt idx="2" formatCode="0,00">
                  <c:v>3.99</c:v>
                </c:pt>
                <c:pt idx="3">
                  <c:v>4.49</c:v>
                </c:pt>
                <c:pt idx="4" formatCode="0,00">
                  <c:v>4.41</c:v>
                </c:pt>
                <c:pt idx="5" formatCode="0,00">
                  <c:v>3.99</c:v>
                </c:pt>
                <c:pt idx="6">
                  <c:v>3.99</c:v>
                </c:pt>
                <c:pt idx="7" formatCode="0,00">
                  <c:v>3.99</c:v>
                </c:pt>
                <c:pt idx="8" formatCode="0,00">
                  <c:v>3.99</c:v>
                </c:pt>
                <c:pt idx="9" formatCode="0,00">
                  <c:v>3.99</c:v>
                </c:pt>
                <c:pt idx="10" formatCode="0,00">
                  <c:v>3.99</c:v>
                </c:pt>
                <c:pt idx="11" formatCode="0,00">
                  <c:v>3.99</c:v>
                </c:pt>
                <c:pt idx="12" formatCode="0,00">
                  <c:v>3.99</c:v>
                </c:pt>
                <c:pt idx="13" formatCode="0,00">
                  <c:v>3.99</c:v>
                </c:pt>
                <c:pt idx="14" formatCode="0,00">
                  <c:v>3.99</c:v>
                </c:pt>
                <c:pt idx="15" formatCode="0,00">
                  <c:v>3.99</c:v>
                </c:pt>
                <c:pt idx="16" formatCode="0,00">
                  <c:v>3.99</c:v>
                </c:pt>
                <c:pt idx="17" formatCode="0,00">
                  <c:v>3.99</c:v>
                </c:pt>
                <c:pt idx="18" formatCode="0,00">
                  <c:v>3.99</c:v>
                </c:pt>
                <c:pt idx="19" formatCode="0,00">
                  <c:v>3.99</c:v>
                </c:pt>
                <c:pt idx="20" formatCode="0,00">
                  <c:v>3.99</c:v>
                </c:pt>
                <c:pt idx="21" formatCode="0,00">
                  <c:v>3.99</c:v>
                </c:pt>
                <c:pt idx="22" formatCode="0,00">
                  <c:v>3.99</c:v>
                </c:pt>
                <c:pt idx="23" formatCode="0,00">
                  <c:v>3.99</c:v>
                </c:pt>
                <c:pt idx="24" formatCode="0,00">
                  <c:v>3.99</c:v>
                </c:pt>
                <c:pt idx="25" formatCode="0,00">
                  <c:v>3.99</c:v>
                </c:pt>
                <c:pt idx="26" formatCode="0,00">
                  <c:v>3.99</c:v>
                </c:pt>
                <c:pt idx="27" formatCode="0,00">
                  <c:v>3.99</c:v>
                </c:pt>
                <c:pt idx="28" formatCode="0,00">
                  <c:v>3.99</c:v>
                </c:pt>
                <c:pt idx="29" formatCode="0,00">
                  <c:v>3.99</c:v>
                </c:pt>
                <c:pt idx="30" formatCode="0,00">
                  <c:v>3.99</c:v>
                </c:pt>
                <c:pt idx="31" formatCode="0,00">
                  <c:v>3.99</c:v>
                </c:pt>
                <c:pt idx="32" formatCode="0,00">
                  <c:v>3.99</c:v>
                </c:pt>
                <c:pt idx="33" formatCode="0,00">
                  <c:v>3.99</c:v>
                </c:pt>
                <c:pt idx="34" formatCode="0,00">
                  <c:v>3.99</c:v>
                </c:pt>
                <c:pt idx="35" formatCode="0,00">
                  <c:v>3.99</c:v>
                </c:pt>
                <c:pt idx="36" formatCode="0,00">
                  <c:v>3.99</c:v>
                </c:pt>
                <c:pt idx="37" formatCode="0,00">
                  <c:v>3.99</c:v>
                </c:pt>
                <c:pt idx="38" formatCode="0,00">
                  <c:v>3.99</c:v>
                </c:pt>
                <c:pt idx="39" formatCode="0,00">
                  <c:v>3.99</c:v>
                </c:pt>
                <c:pt idx="40" formatCode="0,00">
                  <c:v>3.99</c:v>
                </c:pt>
                <c:pt idx="41" formatCode="0,00">
                  <c:v>3.99</c:v>
                </c:pt>
                <c:pt idx="42" formatCode="0,00">
                  <c:v>3.99</c:v>
                </c:pt>
                <c:pt idx="43" formatCode="0,00">
                  <c:v>3.99</c:v>
                </c:pt>
                <c:pt idx="44" formatCode="0,00">
                  <c:v>3.99</c:v>
                </c:pt>
                <c:pt idx="45" formatCode="0,00">
                  <c:v>3.99</c:v>
                </c:pt>
                <c:pt idx="46" formatCode="0,00">
                  <c:v>3.99</c:v>
                </c:pt>
                <c:pt idx="47" formatCode="0,00">
                  <c:v>3.99</c:v>
                </c:pt>
                <c:pt idx="48" formatCode="0,00">
                  <c:v>3.99</c:v>
                </c:pt>
                <c:pt idx="49" formatCode="0,00">
                  <c:v>3.99</c:v>
                </c:pt>
                <c:pt idx="50" formatCode="0,00">
                  <c:v>3.99</c:v>
                </c:pt>
                <c:pt idx="51" formatCode="0,00">
                  <c:v>3.99</c:v>
                </c:pt>
                <c:pt idx="52" formatCode="0,00">
                  <c:v>3.99</c:v>
                </c:pt>
                <c:pt idx="53" formatCode="0,00">
                  <c:v>3.99</c:v>
                </c:pt>
                <c:pt idx="54" formatCode="0,00">
                  <c:v>3.99</c:v>
                </c:pt>
                <c:pt idx="55" formatCode="0,00">
                  <c:v>3.99</c:v>
                </c:pt>
                <c:pt idx="56" formatCode="0,00">
                  <c:v>3.99</c:v>
                </c:pt>
                <c:pt idx="57" formatCode="0,00">
                  <c:v>3.99</c:v>
                </c:pt>
                <c:pt idx="58" formatCode="0,00">
                  <c:v>3.99</c:v>
                </c:pt>
                <c:pt idx="59" formatCode="0,00">
                  <c:v>3.99</c:v>
                </c:pt>
                <c:pt idx="60" formatCode="0,00">
                  <c:v>3.99</c:v>
                </c:pt>
                <c:pt idx="61" formatCode="0,00">
                  <c:v>3.99</c:v>
                </c:pt>
                <c:pt idx="62" formatCode="0,00">
                  <c:v>3.99</c:v>
                </c:pt>
                <c:pt idx="63" formatCode="0,00">
                  <c:v>3.99</c:v>
                </c:pt>
                <c:pt idx="64" formatCode="0,00">
                  <c:v>3.99</c:v>
                </c:pt>
                <c:pt idx="65" formatCode="0,00">
                  <c:v>3.99</c:v>
                </c:pt>
                <c:pt idx="66" formatCode="0,00">
                  <c:v>3.99</c:v>
                </c:pt>
                <c:pt idx="67" formatCode="0,00">
                  <c:v>3.99</c:v>
                </c:pt>
                <c:pt idx="68" formatCode="0,00">
                  <c:v>3.99</c:v>
                </c:pt>
                <c:pt idx="69" formatCode="0,00">
                  <c:v>3.99</c:v>
                </c:pt>
                <c:pt idx="70" formatCode="0,00">
                  <c:v>3.99</c:v>
                </c:pt>
                <c:pt idx="71" formatCode="0,00">
                  <c:v>3.99</c:v>
                </c:pt>
                <c:pt idx="72" formatCode="0,00">
                  <c:v>3.99</c:v>
                </c:pt>
                <c:pt idx="73" formatCode="0,00">
                  <c:v>3.99</c:v>
                </c:pt>
                <c:pt idx="74" formatCode="0,00">
                  <c:v>3.99</c:v>
                </c:pt>
                <c:pt idx="75" formatCode="0,00">
                  <c:v>3.99</c:v>
                </c:pt>
                <c:pt idx="76" formatCode="0,00">
                  <c:v>3.99</c:v>
                </c:pt>
                <c:pt idx="77" formatCode="0,00">
                  <c:v>3.99</c:v>
                </c:pt>
                <c:pt idx="78" formatCode="0,00">
                  <c:v>3.99</c:v>
                </c:pt>
                <c:pt idx="79" formatCode="0,00">
                  <c:v>3.99</c:v>
                </c:pt>
                <c:pt idx="80" formatCode="0,00">
                  <c:v>3.99</c:v>
                </c:pt>
                <c:pt idx="81" formatCode="0,00">
                  <c:v>3.99</c:v>
                </c:pt>
                <c:pt idx="82" formatCode="0,00">
                  <c:v>3.99</c:v>
                </c:pt>
                <c:pt idx="83" formatCode="0,00">
                  <c:v>3.99</c:v>
                </c:pt>
                <c:pt idx="84" formatCode="0,00">
                  <c:v>3.99</c:v>
                </c:pt>
                <c:pt idx="85" formatCode="0,00">
                  <c:v>3.99</c:v>
                </c:pt>
                <c:pt idx="86" formatCode="0,00">
                  <c:v>3.99</c:v>
                </c:pt>
                <c:pt idx="87" formatCode="0,00">
                  <c:v>3.99</c:v>
                </c:pt>
                <c:pt idx="88" formatCode="0,00">
                  <c:v>3.99</c:v>
                </c:pt>
                <c:pt idx="89" formatCode="0,00">
                  <c:v>3.99</c:v>
                </c:pt>
                <c:pt idx="90" formatCode="0,00">
                  <c:v>3.99</c:v>
                </c:pt>
                <c:pt idx="91" formatCode="0,00">
                  <c:v>3.99</c:v>
                </c:pt>
                <c:pt idx="92" formatCode="0,00">
                  <c:v>3.99</c:v>
                </c:pt>
                <c:pt idx="93" formatCode="0,00">
                  <c:v>3.99</c:v>
                </c:pt>
                <c:pt idx="94" formatCode="0,00">
                  <c:v>3.99</c:v>
                </c:pt>
                <c:pt idx="95" formatCode="0,00">
                  <c:v>3.99</c:v>
                </c:pt>
                <c:pt idx="96" formatCode="0,00">
                  <c:v>3.99</c:v>
                </c:pt>
                <c:pt idx="97" formatCode="0,00">
                  <c:v>3.99</c:v>
                </c:pt>
                <c:pt idx="98" formatCode="0,00">
                  <c:v>3.99</c:v>
                </c:pt>
                <c:pt idx="99" formatCode="0,00">
                  <c:v>3.99</c:v>
                </c:pt>
                <c:pt idx="100" formatCode="0,00">
                  <c:v>3.99</c:v>
                </c:pt>
                <c:pt idx="101" formatCode="0,00">
                  <c:v>3.99</c:v>
                </c:pt>
                <c:pt idx="102" formatCode="0,00">
                  <c:v>3.99</c:v>
                </c:pt>
                <c:pt idx="103" formatCode="0,00">
                  <c:v>3.99</c:v>
                </c:pt>
                <c:pt idx="104" formatCode="0,00">
                  <c:v>3.99</c:v>
                </c:pt>
                <c:pt idx="105" formatCode="0,00">
                  <c:v>3.99</c:v>
                </c:pt>
                <c:pt idx="106" formatCode="0,00">
                  <c:v>3.99</c:v>
                </c:pt>
                <c:pt idx="107" formatCode="0,00">
                  <c:v>3.99</c:v>
                </c:pt>
                <c:pt idx="108" formatCode="0,00">
                  <c:v>3.99</c:v>
                </c:pt>
                <c:pt idx="109" formatCode="0,00">
                  <c:v>3.99</c:v>
                </c:pt>
                <c:pt idx="110" formatCode="0,00">
                  <c:v>3.99</c:v>
                </c:pt>
                <c:pt idx="111" formatCode="0,00">
                  <c:v>3.99</c:v>
                </c:pt>
                <c:pt idx="112" formatCode="0,00">
                  <c:v>3.99</c:v>
                </c:pt>
                <c:pt idx="113" formatCode="0,00">
                  <c:v>3.99</c:v>
                </c:pt>
                <c:pt idx="114" formatCode="0,00">
                  <c:v>3.99</c:v>
                </c:pt>
                <c:pt idx="115" formatCode="0,00">
                  <c:v>3.99</c:v>
                </c:pt>
                <c:pt idx="116" formatCode="0,00">
                  <c:v>3.99</c:v>
                </c:pt>
                <c:pt idx="117" formatCode="0,00">
                  <c:v>3.99</c:v>
                </c:pt>
                <c:pt idx="118" formatCode="0,00">
                  <c:v>3.99</c:v>
                </c:pt>
                <c:pt idx="119" formatCode="0,00">
                  <c:v>3.99</c:v>
                </c:pt>
                <c:pt idx="120" formatCode="0,00">
                  <c:v>3.99</c:v>
                </c:pt>
                <c:pt idx="121" formatCode="0,00">
                  <c:v>3.99</c:v>
                </c:pt>
                <c:pt idx="122" formatCode="0,00">
                  <c:v>3.99</c:v>
                </c:pt>
                <c:pt idx="123" formatCode="0,00">
                  <c:v>3.99</c:v>
                </c:pt>
                <c:pt idx="124" formatCode="0,00">
                  <c:v>3.99</c:v>
                </c:pt>
                <c:pt idx="125" formatCode="0,00">
                  <c:v>3.99</c:v>
                </c:pt>
                <c:pt idx="126" formatCode="0,00">
                  <c:v>3.99</c:v>
                </c:pt>
              </c:numCache>
            </c:numRef>
          </c:val>
          <c:smooth val="0"/>
        </c:ser>
        <c:ser>
          <c:idx val="7"/>
          <c:order val="11"/>
          <c:tx>
            <c:v>2016 ср.балл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диаграмма'!$X$5:$X$131</c:f>
              <c:numCache>
                <c:formatCode>0,00</c:formatCode>
                <c:ptCount val="127"/>
                <c:pt idx="0">
                  <c:v>4.13</c:v>
                </c:pt>
                <c:pt idx="1">
                  <c:v>4.1687499999999993</c:v>
                </c:pt>
                <c:pt idx="2">
                  <c:v>4.26</c:v>
                </c:pt>
                <c:pt idx="3">
                  <c:v>4.2300000000000004</c:v>
                </c:pt>
                <c:pt idx="4">
                  <c:v>4.21</c:v>
                </c:pt>
                <c:pt idx="5">
                  <c:v>4</c:v>
                </c:pt>
                <c:pt idx="6">
                  <c:v>4.0599999999999996</c:v>
                </c:pt>
                <c:pt idx="7">
                  <c:v>4.13</c:v>
                </c:pt>
                <c:pt idx="8">
                  <c:v>4.2</c:v>
                </c:pt>
                <c:pt idx="9">
                  <c:v>4.26</c:v>
                </c:pt>
                <c:pt idx="10">
                  <c:v>3.9042857142857152</c:v>
                </c:pt>
                <c:pt idx="11">
                  <c:v>4.18</c:v>
                </c:pt>
                <c:pt idx="12">
                  <c:v>4.3499999999999996</c:v>
                </c:pt>
                <c:pt idx="13">
                  <c:v>4.09</c:v>
                </c:pt>
                <c:pt idx="14">
                  <c:v>4.2699999999999996</c:v>
                </c:pt>
                <c:pt idx="15">
                  <c:v>3.99</c:v>
                </c:pt>
                <c:pt idx="16">
                  <c:v>3.48</c:v>
                </c:pt>
                <c:pt idx="17">
                  <c:v>4</c:v>
                </c:pt>
                <c:pt idx="18">
                  <c:v>3.79</c:v>
                </c:pt>
                <c:pt idx="19">
                  <c:v>3.71</c:v>
                </c:pt>
                <c:pt idx="20">
                  <c:v>3.92</c:v>
                </c:pt>
                <c:pt idx="21">
                  <c:v>3.63</c:v>
                </c:pt>
                <c:pt idx="22">
                  <c:v>3.71</c:v>
                </c:pt>
                <c:pt idx="23">
                  <c:v>3.85</c:v>
                </c:pt>
                <c:pt idx="24">
                  <c:v>3.69</c:v>
                </c:pt>
                <c:pt idx="25">
                  <c:v>3.8142105263157893</c:v>
                </c:pt>
                <c:pt idx="26">
                  <c:v>4.2</c:v>
                </c:pt>
                <c:pt idx="27">
                  <c:v>4.12</c:v>
                </c:pt>
                <c:pt idx="28">
                  <c:v>4.03</c:v>
                </c:pt>
                <c:pt idx="29">
                  <c:v>3.98</c:v>
                </c:pt>
                <c:pt idx="30">
                  <c:v>3.51</c:v>
                </c:pt>
                <c:pt idx="31">
                  <c:v>3.85</c:v>
                </c:pt>
                <c:pt idx="32">
                  <c:v>3.63</c:v>
                </c:pt>
                <c:pt idx="33">
                  <c:v>3.98</c:v>
                </c:pt>
                <c:pt idx="34">
                  <c:v>3.86</c:v>
                </c:pt>
                <c:pt idx="35">
                  <c:v>3.77</c:v>
                </c:pt>
                <c:pt idx="36">
                  <c:v>4.04</c:v>
                </c:pt>
                <c:pt idx="37">
                  <c:v>3.62</c:v>
                </c:pt>
                <c:pt idx="38">
                  <c:v>3.59</c:v>
                </c:pt>
                <c:pt idx="39">
                  <c:v>3.7</c:v>
                </c:pt>
                <c:pt idx="40">
                  <c:v>3.66</c:v>
                </c:pt>
                <c:pt idx="41">
                  <c:v>3.53</c:v>
                </c:pt>
                <c:pt idx="42">
                  <c:v>3.82</c:v>
                </c:pt>
                <c:pt idx="43">
                  <c:v>3.74</c:v>
                </c:pt>
                <c:pt idx="44">
                  <c:v>3.84</c:v>
                </c:pt>
                <c:pt idx="45" formatCode="Основной">
                  <c:v>3.9499999999999997</c:v>
                </c:pt>
                <c:pt idx="46">
                  <c:v>4.37</c:v>
                </c:pt>
                <c:pt idx="47">
                  <c:v>4.46</c:v>
                </c:pt>
                <c:pt idx="48">
                  <c:v>4.3</c:v>
                </c:pt>
                <c:pt idx="49">
                  <c:v>4.08</c:v>
                </c:pt>
                <c:pt idx="50">
                  <c:v>3.64</c:v>
                </c:pt>
                <c:pt idx="51">
                  <c:v>4.12</c:v>
                </c:pt>
                <c:pt idx="52">
                  <c:v>4.34</c:v>
                </c:pt>
                <c:pt idx="53">
                  <c:v>4.4000000000000004</c:v>
                </c:pt>
                <c:pt idx="54">
                  <c:v>4.12</c:v>
                </c:pt>
                <c:pt idx="55">
                  <c:v>4</c:v>
                </c:pt>
                <c:pt idx="56">
                  <c:v>3.92</c:v>
                </c:pt>
                <c:pt idx="57">
                  <c:v>4.08</c:v>
                </c:pt>
                <c:pt idx="58">
                  <c:v>3.98</c:v>
                </c:pt>
                <c:pt idx="59">
                  <c:v>3.56</c:v>
                </c:pt>
                <c:pt idx="60">
                  <c:v>3.5</c:v>
                </c:pt>
                <c:pt idx="61">
                  <c:v>3.42</c:v>
                </c:pt>
                <c:pt idx="62">
                  <c:v>3.37</c:v>
                </c:pt>
                <c:pt idx="63">
                  <c:v>3.94</c:v>
                </c:pt>
                <c:pt idx="64">
                  <c:v>3.45</c:v>
                </c:pt>
                <c:pt idx="65">
                  <c:v>3.7906250000000004</c:v>
                </c:pt>
                <c:pt idx="66">
                  <c:v>3.69</c:v>
                </c:pt>
                <c:pt idx="67">
                  <c:v>4</c:v>
                </c:pt>
                <c:pt idx="68">
                  <c:v>4.4400000000000004</c:v>
                </c:pt>
                <c:pt idx="69">
                  <c:v>3.79</c:v>
                </c:pt>
                <c:pt idx="70">
                  <c:v>3.95</c:v>
                </c:pt>
                <c:pt idx="71">
                  <c:v>4.03</c:v>
                </c:pt>
                <c:pt idx="72">
                  <c:v>4</c:v>
                </c:pt>
                <c:pt idx="73">
                  <c:v>3.78</c:v>
                </c:pt>
                <c:pt idx="74">
                  <c:v>3.73</c:v>
                </c:pt>
                <c:pt idx="75">
                  <c:v>3.88</c:v>
                </c:pt>
                <c:pt idx="76">
                  <c:v>3.41</c:v>
                </c:pt>
                <c:pt idx="77">
                  <c:v>3.77</c:v>
                </c:pt>
                <c:pt idx="78">
                  <c:v>3.35</c:v>
                </c:pt>
                <c:pt idx="79">
                  <c:v>3.19</c:v>
                </c:pt>
                <c:pt idx="80">
                  <c:v>3.76</c:v>
                </c:pt>
                <c:pt idx="81">
                  <c:v>3.88</c:v>
                </c:pt>
                <c:pt idx="82">
                  <c:v>3.9172413793103442</c:v>
                </c:pt>
                <c:pt idx="83">
                  <c:v>4.28</c:v>
                </c:pt>
                <c:pt idx="84">
                  <c:v>4.33</c:v>
                </c:pt>
                <c:pt idx="85">
                  <c:v>4.16</c:v>
                </c:pt>
                <c:pt idx="86">
                  <c:v>3.94</c:v>
                </c:pt>
                <c:pt idx="88">
                  <c:v>4.08</c:v>
                </c:pt>
                <c:pt idx="89">
                  <c:v>3.89</c:v>
                </c:pt>
                <c:pt idx="90">
                  <c:v>4.1500000000000004</c:v>
                </c:pt>
                <c:pt idx="92">
                  <c:v>3.8</c:v>
                </c:pt>
                <c:pt idx="93">
                  <c:v>3.94</c:v>
                </c:pt>
                <c:pt idx="94">
                  <c:v>3.99</c:v>
                </c:pt>
                <c:pt idx="95">
                  <c:v>4.08</c:v>
                </c:pt>
                <c:pt idx="96">
                  <c:v>3.84</c:v>
                </c:pt>
                <c:pt idx="97">
                  <c:v>3.98</c:v>
                </c:pt>
                <c:pt idx="98">
                  <c:v>3.85</c:v>
                </c:pt>
                <c:pt idx="99">
                  <c:v>3.7</c:v>
                </c:pt>
                <c:pt idx="100">
                  <c:v>3.83</c:v>
                </c:pt>
                <c:pt idx="101">
                  <c:v>3.97</c:v>
                </c:pt>
                <c:pt idx="102">
                  <c:v>3.79</c:v>
                </c:pt>
                <c:pt idx="103">
                  <c:v>4.03</c:v>
                </c:pt>
                <c:pt idx="104">
                  <c:v>4.04</c:v>
                </c:pt>
                <c:pt idx="105">
                  <c:v>3.57</c:v>
                </c:pt>
                <c:pt idx="106">
                  <c:v>3.91</c:v>
                </c:pt>
                <c:pt idx="107">
                  <c:v>3.94</c:v>
                </c:pt>
                <c:pt idx="108">
                  <c:v>3.77</c:v>
                </c:pt>
                <c:pt idx="109">
                  <c:v>3.98</c:v>
                </c:pt>
                <c:pt idx="110">
                  <c:v>3.6</c:v>
                </c:pt>
                <c:pt idx="112">
                  <c:v>3.56</c:v>
                </c:pt>
                <c:pt idx="113">
                  <c:v>3.71</c:v>
                </c:pt>
                <c:pt idx="114">
                  <c:v>3.89</c:v>
                </c:pt>
                <c:pt idx="115">
                  <c:v>4.1659999999999995</c:v>
                </c:pt>
                <c:pt idx="116">
                  <c:v>4.49</c:v>
                </c:pt>
                <c:pt idx="117">
                  <c:v>4.41</c:v>
                </c:pt>
                <c:pt idx="118">
                  <c:v>4.33</c:v>
                </c:pt>
                <c:pt idx="119">
                  <c:v>4.41</c:v>
                </c:pt>
                <c:pt idx="120">
                  <c:v>3.73</c:v>
                </c:pt>
                <c:pt idx="121">
                  <c:v>3.71</c:v>
                </c:pt>
                <c:pt idx="122">
                  <c:v>4.3499999999999996</c:v>
                </c:pt>
                <c:pt idx="124">
                  <c:v>3.37</c:v>
                </c:pt>
                <c:pt idx="125">
                  <c:v>4.78</c:v>
                </c:pt>
                <c:pt idx="126">
                  <c:v>4.08</c:v>
                </c:pt>
              </c:numCache>
            </c:numRef>
          </c:val>
          <c:smooth val="0"/>
        </c:ser>
        <c:ser>
          <c:idx val="8"/>
          <c:order val="12"/>
          <c:tx>
            <c:v>2015 ср.балл по городу</c:v>
          </c:tx>
          <c:spPr>
            <a:ln w="25400">
              <a:solidFill>
                <a:srgbClr val="CC66FF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диаграмма'!$AC$5:$AC$131</c:f>
              <c:numCache>
                <c:formatCode>Основной</c:formatCode>
                <c:ptCount val="127"/>
                <c:pt idx="0">
                  <c:v>4.01</c:v>
                </c:pt>
                <c:pt idx="1">
                  <c:v>4.01</c:v>
                </c:pt>
                <c:pt idx="2">
                  <c:v>4.01</c:v>
                </c:pt>
                <c:pt idx="3">
                  <c:v>4.01</c:v>
                </c:pt>
                <c:pt idx="4">
                  <c:v>4.01</c:v>
                </c:pt>
                <c:pt idx="5">
                  <c:v>4.01</c:v>
                </c:pt>
                <c:pt idx="6">
                  <c:v>4.01</c:v>
                </c:pt>
                <c:pt idx="7">
                  <c:v>4.01</c:v>
                </c:pt>
                <c:pt idx="8">
                  <c:v>4.01</c:v>
                </c:pt>
                <c:pt idx="9">
                  <c:v>4.01</c:v>
                </c:pt>
                <c:pt idx="10" formatCode="0,00">
                  <c:v>4.01</c:v>
                </c:pt>
                <c:pt idx="11">
                  <c:v>4.01</c:v>
                </c:pt>
                <c:pt idx="12">
                  <c:v>4.01</c:v>
                </c:pt>
                <c:pt idx="13">
                  <c:v>4.01</c:v>
                </c:pt>
                <c:pt idx="14">
                  <c:v>4.01</c:v>
                </c:pt>
                <c:pt idx="15">
                  <c:v>4.01</c:v>
                </c:pt>
                <c:pt idx="16">
                  <c:v>4.01</c:v>
                </c:pt>
                <c:pt idx="17">
                  <c:v>4.01</c:v>
                </c:pt>
                <c:pt idx="18">
                  <c:v>4.01</c:v>
                </c:pt>
                <c:pt idx="19">
                  <c:v>4.01</c:v>
                </c:pt>
                <c:pt idx="20">
                  <c:v>4.01</c:v>
                </c:pt>
                <c:pt idx="21">
                  <c:v>4.01</c:v>
                </c:pt>
                <c:pt idx="22">
                  <c:v>4.01</c:v>
                </c:pt>
                <c:pt idx="23">
                  <c:v>4.01</c:v>
                </c:pt>
                <c:pt idx="24">
                  <c:v>4.01</c:v>
                </c:pt>
                <c:pt idx="25" formatCode="0,00">
                  <c:v>4.01</c:v>
                </c:pt>
                <c:pt idx="26">
                  <c:v>4.01</c:v>
                </c:pt>
                <c:pt idx="27">
                  <c:v>4.01</c:v>
                </c:pt>
                <c:pt idx="28">
                  <c:v>4.01</c:v>
                </c:pt>
                <c:pt idx="29">
                  <c:v>4.01</c:v>
                </c:pt>
                <c:pt idx="30">
                  <c:v>4.01</c:v>
                </c:pt>
                <c:pt idx="31">
                  <c:v>4.01</c:v>
                </c:pt>
                <c:pt idx="32">
                  <c:v>4.01</c:v>
                </c:pt>
                <c:pt idx="33">
                  <c:v>4.01</c:v>
                </c:pt>
                <c:pt idx="34">
                  <c:v>4.01</c:v>
                </c:pt>
                <c:pt idx="35">
                  <c:v>4.01</c:v>
                </c:pt>
                <c:pt idx="36">
                  <c:v>4.01</c:v>
                </c:pt>
                <c:pt idx="37">
                  <c:v>4.01</c:v>
                </c:pt>
                <c:pt idx="38">
                  <c:v>4.01</c:v>
                </c:pt>
                <c:pt idx="39">
                  <c:v>4.01</c:v>
                </c:pt>
                <c:pt idx="40">
                  <c:v>4.01</c:v>
                </c:pt>
                <c:pt idx="41">
                  <c:v>4.01</c:v>
                </c:pt>
                <c:pt idx="42">
                  <c:v>4.01</c:v>
                </c:pt>
                <c:pt idx="43">
                  <c:v>4.01</c:v>
                </c:pt>
                <c:pt idx="44">
                  <c:v>4.01</c:v>
                </c:pt>
                <c:pt idx="45" formatCode="0,00">
                  <c:v>4.01</c:v>
                </c:pt>
                <c:pt idx="46">
                  <c:v>4.01</c:v>
                </c:pt>
                <c:pt idx="47">
                  <c:v>4.01</c:v>
                </c:pt>
                <c:pt idx="48">
                  <c:v>4.01</c:v>
                </c:pt>
                <c:pt idx="49">
                  <c:v>4.01</c:v>
                </c:pt>
                <c:pt idx="50">
                  <c:v>4.4000000000000004</c:v>
                </c:pt>
                <c:pt idx="51">
                  <c:v>4.01</c:v>
                </c:pt>
                <c:pt idx="52">
                  <c:v>4.01</c:v>
                </c:pt>
                <c:pt idx="53">
                  <c:v>4.01</c:v>
                </c:pt>
                <c:pt idx="54">
                  <c:v>4.01</c:v>
                </c:pt>
                <c:pt idx="55">
                  <c:v>4.01</c:v>
                </c:pt>
                <c:pt idx="56">
                  <c:v>4.01</c:v>
                </c:pt>
                <c:pt idx="57" formatCode="0,00">
                  <c:v>4.4000000000000004</c:v>
                </c:pt>
                <c:pt idx="58">
                  <c:v>4.01</c:v>
                </c:pt>
                <c:pt idx="59" formatCode="0,00">
                  <c:v>4.01</c:v>
                </c:pt>
                <c:pt idx="60">
                  <c:v>4.01</c:v>
                </c:pt>
                <c:pt idx="61">
                  <c:v>4.01</c:v>
                </c:pt>
                <c:pt idx="62">
                  <c:v>4.01</c:v>
                </c:pt>
                <c:pt idx="63">
                  <c:v>4.01</c:v>
                </c:pt>
                <c:pt idx="64">
                  <c:v>4.01</c:v>
                </c:pt>
                <c:pt idx="65" formatCode="0,00">
                  <c:v>4.01</c:v>
                </c:pt>
                <c:pt idx="66">
                  <c:v>4.01</c:v>
                </c:pt>
                <c:pt idx="67">
                  <c:v>4.01</c:v>
                </c:pt>
                <c:pt idx="68">
                  <c:v>4.01</c:v>
                </c:pt>
                <c:pt idx="69">
                  <c:v>4.01</c:v>
                </c:pt>
                <c:pt idx="70">
                  <c:v>4.01</c:v>
                </c:pt>
                <c:pt idx="71">
                  <c:v>4.01</c:v>
                </c:pt>
                <c:pt idx="72">
                  <c:v>4.01</c:v>
                </c:pt>
                <c:pt idx="73">
                  <c:v>4.01</c:v>
                </c:pt>
                <c:pt idx="74">
                  <c:v>4.01</c:v>
                </c:pt>
                <c:pt idx="75">
                  <c:v>4.01</c:v>
                </c:pt>
                <c:pt idx="76">
                  <c:v>4.01</c:v>
                </c:pt>
                <c:pt idx="77">
                  <c:v>4.01</c:v>
                </c:pt>
                <c:pt idx="78">
                  <c:v>4.01</c:v>
                </c:pt>
                <c:pt idx="79">
                  <c:v>4.01</c:v>
                </c:pt>
                <c:pt idx="80">
                  <c:v>4.01</c:v>
                </c:pt>
                <c:pt idx="81">
                  <c:v>4.01</c:v>
                </c:pt>
                <c:pt idx="82" formatCode="0,00">
                  <c:v>4.01</c:v>
                </c:pt>
                <c:pt idx="83">
                  <c:v>4.01</c:v>
                </c:pt>
                <c:pt idx="84">
                  <c:v>4.01</c:v>
                </c:pt>
                <c:pt idx="85">
                  <c:v>4.01</c:v>
                </c:pt>
                <c:pt idx="86">
                  <c:v>4.01</c:v>
                </c:pt>
                <c:pt idx="87">
                  <c:v>4.01</c:v>
                </c:pt>
                <c:pt idx="88">
                  <c:v>4.01</c:v>
                </c:pt>
                <c:pt idx="89">
                  <c:v>4.01</c:v>
                </c:pt>
                <c:pt idx="90">
                  <c:v>4.01</c:v>
                </c:pt>
                <c:pt idx="91">
                  <c:v>4.01</c:v>
                </c:pt>
                <c:pt idx="92">
                  <c:v>4.01</c:v>
                </c:pt>
                <c:pt idx="93">
                  <c:v>4.01</c:v>
                </c:pt>
                <c:pt idx="94">
                  <c:v>4.01</c:v>
                </c:pt>
                <c:pt idx="95">
                  <c:v>4.01</c:v>
                </c:pt>
                <c:pt idx="96">
                  <c:v>4.01</c:v>
                </c:pt>
                <c:pt idx="97">
                  <c:v>4.01</c:v>
                </c:pt>
                <c:pt idx="98">
                  <c:v>4.01</c:v>
                </c:pt>
                <c:pt idx="99">
                  <c:v>4.01</c:v>
                </c:pt>
                <c:pt idx="100">
                  <c:v>4.01</c:v>
                </c:pt>
                <c:pt idx="101">
                  <c:v>4.01</c:v>
                </c:pt>
                <c:pt idx="102">
                  <c:v>4.01</c:v>
                </c:pt>
                <c:pt idx="103">
                  <c:v>4.01</c:v>
                </c:pt>
                <c:pt idx="104">
                  <c:v>4.01</c:v>
                </c:pt>
                <c:pt idx="105">
                  <c:v>4.01</c:v>
                </c:pt>
                <c:pt idx="106">
                  <c:v>4.01</c:v>
                </c:pt>
                <c:pt idx="107">
                  <c:v>4.01</c:v>
                </c:pt>
                <c:pt idx="108">
                  <c:v>4.01</c:v>
                </c:pt>
                <c:pt idx="109">
                  <c:v>4.01</c:v>
                </c:pt>
                <c:pt idx="110">
                  <c:v>4.01</c:v>
                </c:pt>
                <c:pt idx="111">
                  <c:v>4.01</c:v>
                </c:pt>
                <c:pt idx="112">
                  <c:v>4.01</c:v>
                </c:pt>
                <c:pt idx="113">
                  <c:v>4.01</c:v>
                </c:pt>
                <c:pt idx="114">
                  <c:v>4.01</c:v>
                </c:pt>
                <c:pt idx="115" formatCode="0,00">
                  <c:v>4.01</c:v>
                </c:pt>
                <c:pt idx="116">
                  <c:v>4.01</c:v>
                </c:pt>
                <c:pt idx="117">
                  <c:v>4.01</c:v>
                </c:pt>
                <c:pt idx="118">
                  <c:v>4.01</c:v>
                </c:pt>
                <c:pt idx="119">
                  <c:v>4.01</c:v>
                </c:pt>
                <c:pt idx="120">
                  <c:v>4.01</c:v>
                </c:pt>
                <c:pt idx="121">
                  <c:v>4.01</c:v>
                </c:pt>
                <c:pt idx="122">
                  <c:v>4.01</c:v>
                </c:pt>
                <c:pt idx="123">
                  <c:v>4.01</c:v>
                </c:pt>
                <c:pt idx="124">
                  <c:v>4.01</c:v>
                </c:pt>
                <c:pt idx="125">
                  <c:v>4.01</c:v>
                </c:pt>
                <c:pt idx="126">
                  <c:v>4.01</c:v>
                </c:pt>
              </c:numCache>
            </c:numRef>
          </c:val>
          <c:smooth val="0"/>
        </c:ser>
        <c:ser>
          <c:idx val="9"/>
          <c:order val="13"/>
          <c:tx>
            <c:v>2015 ср.балл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'Рус. 9 - диаграмма'!$B$5:$B$131</c:f>
              <c:strCache>
                <c:ptCount val="127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МАОУ Лицей № 7 </c:v>
                </c:pt>
                <c:pt idx="3">
                  <c:v>МБОУ Лицей № 28</c:v>
                </c:pt>
                <c:pt idx="4">
                  <c:v>МБОУ Гимназия № 8</c:v>
                </c:pt>
                <c:pt idx="5">
                  <c:v>МБОУ СШ № 86</c:v>
                </c:pt>
                <c:pt idx="6">
                  <c:v>МАОУ Гимназия № 9</c:v>
                </c:pt>
                <c:pt idx="7">
                  <c:v>МБОУ СШ № 19</c:v>
                </c:pt>
                <c:pt idx="8">
                  <c:v>МБОУ СШ № 12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Гимназия № 4</c:v>
                </c:pt>
                <c:pt idx="16">
                  <c:v>МБОУ СШ № 135</c:v>
                </c:pt>
                <c:pt idx="17">
                  <c:v>МБОУ СШ № 8 "Созидание"</c:v>
                </c:pt>
                <c:pt idx="18">
                  <c:v>МАОУ СШ № 55</c:v>
                </c:pt>
                <c:pt idx="19">
                  <c:v>МБОУ СШ № 90</c:v>
                </c:pt>
                <c:pt idx="20">
                  <c:v>МБОУ СШ № 46</c:v>
                </c:pt>
                <c:pt idx="21">
                  <c:v>МБОУ СШ № 81</c:v>
                </c:pt>
                <c:pt idx="22">
                  <c:v>МБОУ СШ № 63</c:v>
                </c:pt>
                <c:pt idx="23">
                  <c:v>МБОУ СШ № 49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МАОУ Гимназия № 11 </c:v>
                </c:pt>
                <c:pt idx="27">
                  <c:v>МБОУ Гимназия № 7</c:v>
                </c:pt>
                <c:pt idx="28">
                  <c:v>МБОУ СШ № 64</c:v>
                </c:pt>
                <c:pt idx="29">
                  <c:v>МБОУ СШ № 94</c:v>
                </c:pt>
                <c:pt idx="30">
                  <c:v>МБОУ СШ № 79</c:v>
                </c:pt>
                <c:pt idx="31">
                  <c:v>МАОУ СШ № 148</c:v>
                </c:pt>
                <c:pt idx="32">
                  <c:v>МБОУ СШ № 53</c:v>
                </c:pt>
                <c:pt idx="33">
                  <c:v>МАОУ Лицей № 12</c:v>
                </c:pt>
                <c:pt idx="34">
                  <c:v>МБОУ СШ № 44</c:v>
                </c:pt>
                <c:pt idx="35">
                  <c:v>МАОУ Гимназия № 15</c:v>
                </c:pt>
                <c:pt idx="36">
                  <c:v>МБОУ Лицей № 3</c:v>
                </c:pt>
                <c:pt idx="37">
                  <c:v>МБОУ СШ № 13</c:v>
                </c:pt>
                <c:pt idx="38">
                  <c:v>МБОУ СШ № 31</c:v>
                </c:pt>
                <c:pt idx="39">
                  <c:v>МБОУ СШ № 89</c:v>
                </c:pt>
                <c:pt idx="40">
                  <c:v>МБОУ СШ № 65</c:v>
                </c:pt>
                <c:pt idx="41">
                  <c:v>МБОУ СШ № 50</c:v>
                </c:pt>
                <c:pt idx="42">
                  <c:v>МБОУ СШ № 16</c:v>
                </c:pt>
                <c:pt idx="43">
                  <c:v>МБОУ СШ № 47</c:v>
                </c:pt>
                <c:pt idx="44">
                  <c:v>МБОУ СШ № 88</c:v>
                </c:pt>
                <c:pt idx="45">
                  <c:v>ОКТЯБРЬСКИЙ РАЙОН</c:v>
                </c:pt>
                <c:pt idx="46">
                  <c:v>МБОУ Школа-интернат № 1 </c:v>
                </c:pt>
                <c:pt idx="47">
                  <c:v>МБОУ Гимназия № 3</c:v>
                </c:pt>
                <c:pt idx="48">
                  <c:v>МАОУ Гимназия № 13 "Академ"</c:v>
                </c:pt>
                <c:pt idx="49">
                  <c:v>МБОУ Лицей № 10</c:v>
                </c:pt>
                <c:pt idx="50">
                  <c:v>МБОУ СШ № 133 </c:v>
                </c:pt>
                <c:pt idx="51">
                  <c:v>МАОУ "КУГ № 1 - Универс" </c:v>
                </c:pt>
                <c:pt idx="52">
                  <c:v>МБОУ СШ № 99</c:v>
                </c:pt>
                <c:pt idx="53">
                  <c:v>МБОУ Лицей № 8</c:v>
                </c:pt>
                <c:pt idx="54">
                  <c:v>МБОУ СШ № 3</c:v>
                </c:pt>
                <c:pt idx="55">
                  <c:v>МАОУ Лицей № 1</c:v>
                </c:pt>
                <c:pt idx="56">
                  <c:v>МБОУ СШ № 82</c:v>
                </c:pt>
                <c:pt idx="57">
                  <c:v>МБОУ СШ № 72 </c:v>
                </c:pt>
                <c:pt idx="58">
                  <c:v>МБОУ СШ № 95</c:v>
                </c:pt>
                <c:pt idx="59">
                  <c:v>МБОУ СШ № 39</c:v>
                </c:pt>
                <c:pt idx="60">
                  <c:v>МБОУ СШ № 30</c:v>
                </c:pt>
                <c:pt idx="61">
                  <c:v>МБОУ СШ № 36</c:v>
                </c:pt>
                <c:pt idx="62">
                  <c:v>МБОУ СШ № 73</c:v>
                </c:pt>
                <c:pt idx="63">
                  <c:v>МБОУ СШ № 21</c:v>
                </c:pt>
                <c:pt idx="64">
                  <c:v>МБОУ СШ № 84</c:v>
                </c:pt>
                <c:pt idx="65">
                  <c:v>СВЕРДЛОВСКИЙ РАЙОН</c:v>
                </c:pt>
                <c:pt idx="66">
                  <c:v>МБОУ СШ № 76</c:v>
                </c:pt>
                <c:pt idx="67">
                  <c:v>МАОУ Гимназия № 14</c:v>
                </c:pt>
                <c:pt idx="68">
                  <c:v>МБОУ СШ № 23</c:v>
                </c:pt>
                <c:pt idx="69">
                  <c:v>МБОУ СШ № 45</c:v>
                </c:pt>
                <c:pt idx="70">
                  <c:v>МБОУ СШ № 6</c:v>
                </c:pt>
                <c:pt idx="71">
                  <c:v>МБОУ СШ № 137</c:v>
                </c:pt>
                <c:pt idx="72">
                  <c:v>МАОУ Лицей № 9 "Лидер"</c:v>
                </c:pt>
                <c:pt idx="73">
                  <c:v>МБОУ СШ № 42</c:v>
                </c:pt>
                <c:pt idx="74">
                  <c:v>МБОУ СШ № 93</c:v>
                </c:pt>
                <c:pt idx="75">
                  <c:v>МБОУ СШ № 17</c:v>
                </c:pt>
                <c:pt idx="76">
                  <c:v>МБОУ СШ № 78</c:v>
                </c:pt>
                <c:pt idx="77">
                  <c:v>МБОУ СШ № 62</c:v>
                </c:pt>
                <c:pt idx="78">
                  <c:v>МБОУ СШ № 34</c:v>
                </c:pt>
                <c:pt idx="79">
                  <c:v>МБОУ ОШ № 25</c:v>
                </c:pt>
                <c:pt idx="80">
                  <c:v>МБОУ СШ № 92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151</c:v>
                </c:pt>
                <c:pt idx="84">
                  <c:v>МАОУ СШ № 149</c:v>
                </c:pt>
                <c:pt idx="85">
                  <c:v>МАОУ СШ № 143</c:v>
                </c:pt>
                <c:pt idx="86">
                  <c:v>МБОУ СШ № 7</c:v>
                </c:pt>
                <c:pt idx="87">
                  <c:v>МАОУ СШ № 154</c:v>
                </c:pt>
                <c:pt idx="88">
                  <c:v>МАОУ СШ № 145</c:v>
                </c:pt>
                <c:pt idx="89">
                  <c:v>МБОУ СШ № 147</c:v>
                </c:pt>
                <c:pt idx="90">
                  <c:v>МАОУ СШ № 150</c:v>
                </c:pt>
                <c:pt idx="91">
                  <c:v>МАОУ СШ № 157</c:v>
                </c:pt>
                <c:pt idx="92">
                  <c:v>МБОУ СШ № 1</c:v>
                </c:pt>
                <c:pt idx="93">
                  <c:v>МБОУ СШ № 141</c:v>
                </c:pt>
                <c:pt idx="94">
                  <c:v>МБОУ СШ № 144</c:v>
                </c:pt>
                <c:pt idx="95">
                  <c:v>МАОУ СШ № 152</c:v>
                </c:pt>
                <c:pt idx="96">
                  <c:v>МБОУ СШ № 24</c:v>
                </c:pt>
                <c:pt idx="97">
                  <c:v>МБОУ СШ № 98</c:v>
                </c:pt>
                <c:pt idx="98">
                  <c:v>МБОУ СШ № 5</c:v>
                </c:pt>
                <c:pt idx="99">
                  <c:v>МБОУ СШ № 66</c:v>
                </c:pt>
                <c:pt idx="100">
                  <c:v>МБОУ СШ № 69</c:v>
                </c:pt>
                <c:pt idx="101">
                  <c:v>МБОУ СШ № 18</c:v>
                </c:pt>
                <c:pt idx="102">
                  <c:v>МБОУ СШ № 56</c:v>
                </c:pt>
                <c:pt idx="103">
                  <c:v>МБОУ СШ № 91</c:v>
                </c:pt>
                <c:pt idx="104">
                  <c:v>МБОУ СШ № 115</c:v>
                </c:pt>
                <c:pt idx="105">
                  <c:v>МБОУ СШ № 129</c:v>
                </c:pt>
                <c:pt idx="106">
                  <c:v>МБОУ СШ № 85</c:v>
                </c:pt>
                <c:pt idx="107">
                  <c:v>МБОУ СШ № 108</c:v>
                </c:pt>
                <c:pt idx="108">
                  <c:v>МБОУ СШ № 134</c:v>
                </c:pt>
                <c:pt idx="109">
                  <c:v>МБОУ СШ № 121</c:v>
                </c:pt>
                <c:pt idx="110">
                  <c:v>МБОУ СШ № 139</c:v>
                </c:pt>
                <c:pt idx="111">
                  <c:v>МАОУ СШ № 156</c:v>
                </c:pt>
                <c:pt idx="112">
                  <c:v>МБОУ СШ № 70</c:v>
                </c:pt>
                <c:pt idx="113">
                  <c:v>МБОУ СШ № 2</c:v>
                </c:pt>
                <c:pt idx="114">
                  <c:v>МБОУ СШ № 22</c:v>
                </c:pt>
                <c:pt idx="115">
                  <c:v>ЦЕНТРАЛЬНЫЙ РАЙОН</c:v>
                </c:pt>
                <c:pt idx="116">
                  <c:v>МАОУ Гимназия № 2</c:v>
                </c:pt>
                <c:pt idx="117">
                  <c:v>МБОУ СШ № 10 </c:v>
                </c:pt>
                <c:pt idx="118">
                  <c:v>МБОУ Лицей № 2</c:v>
                </c:pt>
                <c:pt idx="119">
                  <c:v>МБОУ Гимназия  № 16</c:v>
                </c:pt>
                <c:pt idx="120">
                  <c:v>МАОУ СШ "Комплекс Покровский"</c:v>
                </c:pt>
                <c:pt idx="121">
                  <c:v>МБОУ СШ № 27</c:v>
                </c:pt>
                <c:pt idx="122">
                  <c:v>МБОУ СШ № 4</c:v>
                </c:pt>
                <c:pt idx="123">
                  <c:v>МАОУ СШ № 155</c:v>
                </c:pt>
                <c:pt idx="124">
                  <c:v>МБОУ СШ № 51</c:v>
                </c:pt>
                <c:pt idx="125">
                  <c:v>МБОУ Гимназия № 12 "М и Т"</c:v>
                </c:pt>
                <c:pt idx="126">
                  <c:v>МБОУ СШ № 14 </c:v>
                </c:pt>
              </c:strCache>
            </c:strRef>
          </c:cat>
          <c:val>
            <c:numRef>
              <c:f>'Рус. 9 - диаграмма'!$AB$5:$AB$131</c:f>
              <c:numCache>
                <c:formatCode>0,00</c:formatCode>
                <c:ptCount val="127"/>
                <c:pt idx="0">
                  <c:v>4.3</c:v>
                </c:pt>
                <c:pt idx="1">
                  <c:v>4.1887499999999998</c:v>
                </c:pt>
                <c:pt idx="2">
                  <c:v>4.2</c:v>
                </c:pt>
                <c:pt idx="3">
                  <c:v>3.9</c:v>
                </c:pt>
                <c:pt idx="4">
                  <c:v>4.01</c:v>
                </c:pt>
                <c:pt idx="5">
                  <c:v>4.0999999999999996</c:v>
                </c:pt>
                <c:pt idx="6">
                  <c:v>4.4000000000000004</c:v>
                </c:pt>
                <c:pt idx="7">
                  <c:v>4.0999999999999996</c:v>
                </c:pt>
                <c:pt idx="8">
                  <c:v>4.2</c:v>
                </c:pt>
                <c:pt idx="9">
                  <c:v>4.5999999999999996</c:v>
                </c:pt>
                <c:pt idx="10">
                  <c:v>3.8235714285714288</c:v>
                </c:pt>
                <c:pt idx="11">
                  <c:v>4.0999999999999996</c:v>
                </c:pt>
                <c:pt idx="12">
                  <c:v>4</c:v>
                </c:pt>
                <c:pt idx="13">
                  <c:v>4.2</c:v>
                </c:pt>
                <c:pt idx="14">
                  <c:v>4</c:v>
                </c:pt>
                <c:pt idx="15">
                  <c:v>3.98</c:v>
                </c:pt>
                <c:pt idx="16">
                  <c:v>3.5</c:v>
                </c:pt>
                <c:pt idx="17">
                  <c:v>4.0999999999999996</c:v>
                </c:pt>
                <c:pt idx="18">
                  <c:v>3.8</c:v>
                </c:pt>
                <c:pt idx="19">
                  <c:v>4.0999999999999996</c:v>
                </c:pt>
                <c:pt idx="20">
                  <c:v>3.8</c:v>
                </c:pt>
                <c:pt idx="21">
                  <c:v>3.4</c:v>
                </c:pt>
                <c:pt idx="22">
                  <c:v>3.7</c:v>
                </c:pt>
                <c:pt idx="23">
                  <c:v>3.65</c:v>
                </c:pt>
                <c:pt idx="24">
                  <c:v>3.2</c:v>
                </c:pt>
                <c:pt idx="25">
                  <c:v>3.7468421052631578</c:v>
                </c:pt>
                <c:pt idx="26">
                  <c:v>4.2</c:v>
                </c:pt>
                <c:pt idx="27">
                  <c:v>4.2</c:v>
                </c:pt>
                <c:pt idx="28">
                  <c:v>4.0199999999999996</c:v>
                </c:pt>
                <c:pt idx="29">
                  <c:v>3.9</c:v>
                </c:pt>
                <c:pt idx="30">
                  <c:v>3.4</c:v>
                </c:pt>
                <c:pt idx="31">
                  <c:v>3.8</c:v>
                </c:pt>
                <c:pt idx="32">
                  <c:v>3.8</c:v>
                </c:pt>
                <c:pt idx="33">
                  <c:v>3.9</c:v>
                </c:pt>
                <c:pt idx="34">
                  <c:v>3.9</c:v>
                </c:pt>
                <c:pt idx="35">
                  <c:v>4.07</c:v>
                </c:pt>
                <c:pt idx="36">
                  <c:v>4.0999999999999996</c:v>
                </c:pt>
                <c:pt idx="37">
                  <c:v>3.4</c:v>
                </c:pt>
                <c:pt idx="38">
                  <c:v>3.8</c:v>
                </c:pt>
                <c:pt idx="39">
                  <c:v>3.4</c:v>
                </c:pt>
                <c:pt idx="40">
                  <c:v>3.3</c:v>
                </c:pt>
                <c:pt idx="41">
                  <c:v>3.3</c:v>
                </c:pt>
                <c:pt idx="42">
                  <c:v>3.8</c:v>
                </c:pt>
                <c:pt idx="43">
                  <c:v>3.4</c:v>
                </c:pt>
                <c:pt idx="44">
                  <c:v>3.5</c:v>
                </c:pt>
                <c:pt idx="45">
                  <c:v>4.0526315789473681</c:v>
                </c:pt>
                <c:pt idx="46">
                  <c:v>4.5999999999999996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4.0999999999999996</c:v>
                </c:pt>
                <c:pt idx="50">
                  <c:v>4.4000000000000004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4.3</c:v>
                </c:pt>
                <c:pt idx="54">
                  <c:v>3.9</c:v>
                </c:pt>
                <c:pt idx="55">
                  <c:v>4.2</c:v>
                </c:pt>
                <c:pt idx="56">
                  <c:v>4.0999999999999996</c:v>
                </c:pt>
                <c:pt idx="57">
                  <c:v>4.4000000000000004</c:v>
                </c:pt>
                <c:pt idx="58">
                  <c:v>3.5</c:v>
                </c:pt>
                <c:pt idx="59">
                  <c:v>3.6</c:v>
                </c:pt>
                <c:pt idx="60">
                  <c:v>3.6</c:v>
                </c:pt>
                <c:pt idx="61">
                  <c:v>4.0999999999999996</c:v>
                </c:pt>
                <c:pt idx="62">
                  <c:v>3.3</c:v>
                </c:pt>
                <c:pt idx="63">
                  <c:v>4.2</c:v>
                </c:pt>
                <c:pt idx="64">
                  <c:v>3.7</c:v>
                </c:pt>
                <c:pt idx="65">
                  <c:v>3.9737500000000003</c:v>
                </c:pt>
                <c:pt idx="66">
                  <c:v>4.03</c:v>
                </c:pt>
                <c:pt idx="67">
                  <c:v>4.05</c:v>
                </c:pt>
                <c:pt idx="68">
                  <c:v>3.97</c:v>
                </c:pt>
                <c:pt idx="69">
                  <c:v>4.09</c:v>
                </c:pt>
                <c:pt idx="70">
                  <c:v>4.38</c:v>
                </c:pt>
                <c:pt idx="71">
                  <c:v>4.3</c:v>
                </c:pt>
                <c:pt idx="72">
                  <c:v>3.99</c:v>
                </c:pt>
                <c:pt idx="73">
                  <c:v>4.04</c:v>
                </c:pt>
                <c:pt idx="74">
                  <c:v>3.72</c:v>
                </c:pt>
                <c:pt idx="75">
                  <c:v>3.92</c:v>
                </c:pt>
                <c:pt idx="76">
                  <c:v>3.9</c:v>
                </c:pt>
                <c:pt idx="77">
                  <c:v>3.68</c:v>
                </c:pt>
                <c:pt idx="78">
                  <c:v>3.9</c:v>
                </c:pt>
                <c:pt idx="79">
                  <c:v>3.1</c:v>
                </c:pt>
                <c:pt idx="80">
                  <c:v>4.2</c:v>
                </c:pt>
                <c:pt idx="81">
                  <c:v>4.3099999999999996</c:v>
                </c:pt>
                <c:pt idx="82">
                  <c:v>3.9503448275862074</c:v>
                </c:pt>
                <c:pt idx="83">
                  <c:v>4.0999999999999996</c:v>
                </c:pt>
                <c:pt idx="84">
                  <c:v>4.2</c:v>
                </c:pt>
                <c:pt idx="85">
                  <c:v>4</c:v>
                </c:pt>
                <c:pt idx="86">
                  <c:v>4.0999999999999996</c:v>
                </c:pt>
                <c:pt idx="88">
                  <c:v>4</c:v>
                </c:pt>
                <c:pt idx="89">
                  <c:v>3.9</c:v>
                </c:pt>
                <c:pt idx="90">
                  <c:v>4.0999999999999996</c:v>
                </c:pt>
                <c:pt idx="92">
                  <c:v>4</c:v>
                </c:pt>
                <c:pt idx="93">
                  <c:v>3.9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3.9</c:v>
                </c:pt>
                <c:pt idx="98">
                  <c:v>4</c:v>
                </c:pt>
                <c:pt idx="99">
                  <c:v>4</c:v>
                </c:pt>
                <c:pt idx="100">
                  <c:v>3.6</c:v>
                </c:pt>
                <c:pt idx="101">
                  <c:v>4</c:v>
                </c:pt>
                <c:pt idx="102">
                  <c:v>4.0999999999999996</c:v>
                </c:pt>
                <c:pt idx="103">
                  <c:v>3.9</c:v>
                </c:pt>
                <c:pt idx="104">
                  <c:v>4</c:v>
                </c:pt>
                <c:pt idx="105">
                  <c:v>3.9</c:v>
                </c:pt>
                <c:pt idx="106">
                  <c:v>4</c:v>
                </c:pt>
                <c:pt idx="107">
                  <c:v>4</c:v>
                </c:pt>
                <c:pt idx="108">
                  <c:v>3.8</c:v>
                </c:pt>
                <c:pt idx="109">
                  <c:v>3.68</c:v>
                </c:pt>
                <c:pt idx="110">
                  <c:v>3.9</c:v>
                </c:pt>
                <c:pt idx="112">
                  <c:v>3.7</c:v>
                </c:pt>
                <c:pt idx="113">
                  <c:v>3.7</c:v>
                </c:pt>
                <c:pt idx="114">
                  <c:v>4.08</c:v>
                </c:pt>
                <c:pt idx="115">
                  <c:v>4.083333333333333</c:v>
                </c:pt>
                <c:pt idx="116">
                  <c:v>4.4000000000000004</c:v>
                </c:pt>
                <c:pt idx="117">
                  <c:v>4.5</c:v>
                </c:pt>
                <c:pt idx="118">
                  <c:v>4.5</c:v>
                </c:pt>
                <c:pt idx="119">
                  <c:v>4.5</c:v>
                </c:pt>
                <c:pt idx="121">
                  <c:v>3.95</c:v>
                </c:pt>
                <c:pt idx="122">
                  <c:v>3.5</c:v>
                </c:pt>
                <c:pt idx="124">
                  <c:v>3.8</c:v>
                </c:pt>
                <c:pt idx="125">
                  <c:v>4.5999999999999996</c:v>
                </c:pt>
                <c:pt idx="12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74720"/>
        <c:axId val="82176256"/>
      </c:lineChart>
      <c:catAx>
        <c:axId val="8217472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176256"/>
        <c:crosses val="autoZero"/>
        <c:auto val="1"/>
        <c:lblAlgn val="ctr"/>
        <c:lblOffset val="100"/>
        <c:noMultiLvlLbl val="0"/>
      </c:catAx>
      <c:valAx>
        <c:axId val="8217625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174720"/>
        <c:crosses val="autoZero"/>
        <c:crossBetween val="between"/>
        <c:majorUnit val="0.5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218386456275028"/>
          <c:y val="1.4663264237845627E-2"/>
          <c:w val="0.82781613543724974"/>
          <c:h val="4.276693364154909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137583</xdr:rowOff>
    </xdr:from>
    <xdr:to>
      <xdr:col>38</xdr:col>
      <xdr:colOff>582084</xdr:colOff>
      <xdr:row>0</xdr:row>
      <xdr:rowOff>5175250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D3A0F56-AD91-478B-AD21-FEBA1CE18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0.09928</cdr:x>
      <cdr:y>0.07425</cdr:y>
    </cdr:from>
    <cdr:to>
      <cdr:x>0.10068</cdr:x>
      <cdr:y>0.64965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E8B5E782-571D-45E5-9CE7-DCAA6717941A}"/>
            </a:ext>
          </a:extLst>
        </cdr:cNvPr>
        <cdr:cNvCxnSpPr/>
      </cdr:nvCxnSpPr>
      <cdr:spPr>
        <a:xfrm xmlns:a="http://schemas.openxmlformats.org/drawingml/2006/main">
          <a:off x="2180167" y="381000"/>
          <a:ext cx="30765" cy="295274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0.21346</cdr:x>
      <cdr:y>0.07605</cdr:y>
    </cdr:from>
    <cdr:to>
      <cdr:x>0.21447</cdr:x>
      <cdr:y>0.6579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9A9DD1CE-158D-48F9-ADB8-B6F8ED5ECB6E}"/>
            </a:ext>
          </a:extLst>
        </cdr:cNvPr>
        <cdr:cNvCxnSpPr/>
      </cdr:nvCxnSpPr>
      <cdr:spPr>
        <a:xfrm xmlns:a="http://schemas.openxmlformats.org/drawingml/2006/main">
          <a:off x="4687398" y="390246"/>
          <a:ext cx="22185" cy="29858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0.36776</cdr:x>
      <cdr:y>0.07579</cdr:y>
    </cdr:from>
    <cdr:to>
      <cdr:x>0.36788</cdr:x>
      <cdr:y>0.65609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BC363EDF-8B27-4648-8703-26DFABBFA031}"/>
            </a:ext>
          </a:extLst>
        </cdr:cNvPr>
        <cdr:cNvCxnSpPr/>
      </cdr:nvCxnSpPr>
      <cdr:spPr>
        <a:xfrm xmlns:a="http://schemas.openxmlformats.org/drawingml/2006/main">
          <a:off x="8075781" y="388948"/>
          <a:ext cx="2635" cy="29778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0.52097</cdr:x>
      <cdr:y>0.07992</cdr:y>
    </cdr:from>
    <cdr:to>
      <cdr:x>0.52219</cdr:x>
      <cdr:y>0.6579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5C3B7195-A404-46C2-A08A-A0E74C31F1D8}"/>
            </a:ext>
          </a:extLst>
        </cdr:cNvPr>
        <cdr:cNvCxnSpPr/>
      </cdr:nvCxnSpPr>
      <cdr:spPr>
        <a:xfrm xmlns:a="http://schemas.openxmlformats.org/drawingml/2006/main" flipH="1">
          <a:off x="11439967" y="410114"/>
          <a:ext cx="26790" cy="29659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0.65026</cdr:x>
      <cdr:y>0.07149</cdr:y>
    </cdr:from>
    <cdr:to>
      <cdr:x>0.65112</cdr:x>
      <cdr:y>0.66203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2085A9F-A780-400A-9A1A-FAF9442B34B2}"/>
            </a:ext>
          </a:extLst>
        </cdr:cNvPr>
        <cdr:cNvCxnSpPr/>
      </cdr:nvCxnSpPr>
      <cdr:spPr>
        <a:xfrm xmlns:a="http://schemas.openxmlformats.org/drawingml/2006/main">
          <a:off x="14279149" y="366858"/>
          <a:ext cx="18934" cy="30303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0.90292</cdr:x>
      <cdr:y>0.07319</cdr:y>
    </cdr:from>
    <cdr:to>
      <cdr:x>0.90463</cdr:x>
      <cdr:y>0.6579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E8EA72F5-C334-44DE-A447-1C8CA297058B}"/>
            </a:ext>
          </a:extLst>
        </cdr:cNvPr>
        <cdr:cNvCxnSpPr/>
      </cdr:nvCxnSpPr>
      <cdr:spPr>
        <a:xfrm xmlns:a="http://schemas.openxmlformats.org/drawingml/2006/main">
          <a:off x="19827362" y="375557"/>
          <a:ext cx="37555" cy="30005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0.03036</cdr:x>
      <cdr:y>0.07631</cdr:y>
    </cdr:from>
    <cdr:to>
      <cdr:x>0.03096</cdr:x>
      <cdr:y>0.64501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>
          <a:off x="666750" y="391583"/>
          <a:ext cx="13104" cy="29183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0</xdr:row>
      <xdr:rowOff>84668</xdr:rowOff>
    </xdr:from>
    <xdr:to>
      <xdr:col>38</xdr:col>
      <xdr:colOff>535782</xdr:colOff>
      <xdr:row>0</xdr:row>
      <xdr:rowOff>5119688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DD3A0F56-AD91-478B-AD21-FEBA1CE18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0.10118</cdr:x>
      <cdr:y>0.08043</cdr:y>
    </cdr:from>
    <cdr:to>
      <cdr:x>0.10156</cdr:x>
      <cdr:y>0.68265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E8B5E782-571D-45E5-9CE7-DCAA6717941A}"/>
            </a:ext>
          </a:extLst>
        </cdr:cNvPr>
        <cdr:cNvCxnSpPr/>
      </cdr:nvCxnSpPr>
      <cdr:spPr>
        <a:xfrm xmlns:a="http://schemas.openxmlformats.org/drawingml/2006/main">
          <a:off x="2303863" y="404967"/>
          <a:ext cx="8652" cy="30321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0.21693</cdr:x>
      <cdr:y>0.0825</cdr:y>
    </cdr:from>
    <cdr:to>
      <cdr:x>0.21736</cdr:x>
      <cdr:y>0.68678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9A9DD1CE-158D-48F9-ADB8-B6F8ED5ECB6E}"/>
            </a:ext>
          </a:extLst>
        </cdr:cNvPr>
        <cdr:cNvCxnSpPr/>
      </cdr:nvCxnSpPr>
      <cdr:spPr>
        <a:xfrm xmlns:a="http://schemas.openxmlformats.org/drawingml/2006/main" flipH="1">
          <a:off x="4763510" y="423333"/>
          <a:ext cx="9573" cy="31009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0.3712</cdr:x>
      <cdr:y>0.07215</cdr:y>
    </cdr:from>
    <cdr:to>
      <cdr:x>0.3712</cdr:x>
      <cdr:y>0.68674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BC363EDF-8B27-4648-8703-26DFABBFA031}"/>
            </a:ext>
          </a:extLst>
        </cdr:cNvPr>
        <cdr:cNvCxnSpPr/>
      </cdr:nvCxnSpPr>
      <cdr:spPr>
        <a:xfrm xmlns:a="http://schemas.openxmlformats.org/drawingml/2006/main">
          <a:off x="8452131" y="363266"/>
          <a:ext cx="0" cy="30944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0.52596</cdr:x>
      <cdr:y>0.08237</cdr:y>
    </cdr:from>
    <cdr:to>
      <cdr:x>0.52615</cdr:x>
      <cdr:y>0.69724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5C3B7195-A404-46C2-A08A-A0E74C31F1D8}"/>
            </a:ext>
          </a:extLst>
        </cdr:cNvPr>
        <cdr:cNvCxnSpPr/>
      </cdr:nvCxnSpPr>
      <cdr:spPr>
        <a:xfrm xmlns:a="http://schemas.openxmlformats.org/drawingml/2006/main">
          <a:off x="11576844" y="412749"/>
          <a:ext cx="4065" cy="30812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0.65552</cdr:x>
      <cdr:y>0.08071</cdr:y>
    </cdr:from>
    <cdr:to>
      <cdr:x>0.65648</cdr:x>
      <cdr:y>0.68903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2085A9F-A780-400A-9A1A-FAF9442B34B2}"/>
            </a:ext>
          </a:extLst>
        </cdr:cNvPr>
        <cdr:cNvCxnSpPr/>
      </cdr:nvCxnSpPr>
      <cdr:spPr>
        <a:xfrm xmlns:a="http://schemas.openxmlformats.org/drawingml/2006/main">
          <a:off x="14428506" y="404443"/>
          <a:ext cx="21131" cy="30484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0.90993</cdr:x>
      <cdr:y>0.07963</cdr:y>
    </cdr:from>
    <cdr:to>
      <cdr:x>0.91071</cdr:x>
      <cdr:y>0.68884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E8EA72F5-C334-44DE-A447-1C8CA297058B}"/>
            </a:ext>
          </a:extLst>
        </cdr:cNvPr>
        <cdr:cNvCxnSpPr/>
      </cdr:nvCxnSpPr>
      <cdr:spPr>
        <a:xfrm xmlns:a="http://schemas.openxmlformats.org/drawingml/2006/main">
          <a:off x="20028188" y="399042"/>
          <a:ext cx="17168" cy="30528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0.03148</cdr:x>
      <cdr:y>0.07631</cdr:y>
    </cdr:from>
    <cdr:to>
      <cdr:x>0.03181</cdr:x>
      <cdr:y>0.6909</cdr:y>
    </cdr:to>
    <cdr:cxnSp macro="">
      <cdr:nvCxnSpPr>
        <cdr:cNvPr id="23" name="Прямая соединительная линия 22"/>
        <cdr:cNvCxnSpPr/>
      </cdr:nvCxnSpPr>
      <cdr:spPr>
        <a:xfrm xmlns:a="http://schemas.openxmlformats.org/drawingml/2006/main" flipH="1">
          <a:off x="691272" y="391583"/>
          <a:ext cx="7228" cy="31538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3"/>
  <sheetViews>
    <sheetView tabSelected="1" topLeftCell="A2" zoomScale="90" zoomScaleNormal="90" workbookViewId="0">
      <selection activeCell="B2" sqref="B2:B3"/>
    </sheetView>
  </sheetViews>
  <sheetFormatPr defaultColWidth="9.140625" defaultRowHeight="15" x14ac:dyDescent="0.25"/>
  <cols>
    <col min="1" max="1" width="5.7109375" style="369" customWidth="1"/>
    <col min="2" max="2" width="33.7109375" style="369" customWidth="1"/>
    <col min="3" max="10" width="7.7109375" style="369" customWidth="1"/>
    <col min="11" max="15" width="8.5703125" style="369" customWidth="1"/>
    <col min="16" max="20" width="7.7109375" style="369" customWidth="1"/>
    <col min="21" max="29" width="7.7109375" style="370" customWidth="1"/>
    <col min="30" max="30" width="7.7109375" style="369" customWidth="1"/>
    <col min="31" max="31" width="9.140625" style="369"/>
    <col min="32" max="32" width="7.7109375" style="369" customWidth="1"/>
    <col min="33" max="33" width="9.5703125" style="369" customWidth="1"/>
    <col min="34" max="16384" width="9.140625" style="369"/>
  </cols>
  <sheetData>
    <row r="1" spans="1:34" ht="409.5" customHeight="1" thickBot="1" x14ac:dyDescent="0.3"/>
    <row r="2" spans="1:34" ht="15" customHeight="1" x14ac:dyDescent="0.25">
      <c r="A2" s="1130" t="s">
        <v>68</v>
      </c>
      <c r="B2" s="1132" t="s">
        <v>153</v>
      </c>
      <c r="C2" s="1127">
        <v>2021</v>
      </c>
      <c r="D2" s="1128"/>
      <c r="E2" s="1128"/>
      <c r="F2" s="1129"/>
      <c r="G2" s="1127">
        <v>2020</v>
      </c>
      <c r="H2" s="1128"/>
      <c r="I2" s="1128"/>
      <c r="J2" s="1129"/>
      <c r="K2" s="1127">
        <v>2019</v>
      </c>
      <c r="L2" s="1128"/>
      <c r="M2" s="1128"/>
      <c r="N2" s="1129"/>
      <c r="O2" s="1127">
        <v>2018</v>
      </c>
      <c r="P2" s="1128"/>
      <c r="Q2" s="1128"/>
      <c r="R2" s="1129"/>
      <c r="S2" s="1127">
        <v>2017</v>
      </c>
      <c r="T2" s="1128"/>
      <c r="U2" s="1128"/>
      <c r="V2" s="1129"/>
      <c r="W2" s="1134">
        <v>2016</v>
      </c>
      <c r="X2" s="1135"/>
      <c r="Y2" s="1135"/>
      <c r="Z2" s="1136"/>
      <c r="AA2" s="1137">
        <v>2015</v>
      </c>
      <c r="AB2" s="1138"/>
      <c r="AC2" s="1138"/>
      <c r="AD2" s="1139"/>
      <c r="AE2" s="1125" t="s">
        <v>154</v>
      </c>
    </row>
    <row r="3" spans="1:34" ht="40.5" customHeight="1" thickBot="1" x14ac:dyDescent="0.3">
      <c r="A3" s="1131"/>
      <c r="B3" s="1133"/>
      <c r="C3" s="371" t="s">
        <v>111</v>
      </c>
      <c r="D3" s="372" t="s">
        <v>155</v>
      </c>
      <c r="E3" s="373" t="s">
        <v>156</v>
      </c>
      <c r="F3" s="374" t="s">
        <v>157</v>
      </c>
      <c r="G3" s="371" t="s">
        <v>111</v>
      </c>
      <c r="H3" s="372" t="s">
        <v>155</v>
      </c>
      <c r="I3" s="377" t="s">
        <v>156</v>
      </c>
      <c r="J3" s="374" t="s">
        <v>157</v>
      </c>
      <c r="K3" s="371" t="s">
        <v>111</v>
      </c>
      <c r="L3" s="372" t="s">
        <v>155</v>
      </c>
      <c r="M3" s="373" t="s">
        <v>156</v>
      </c>
      <c r="N3" s="374" t="s">
        <v>157</v>
      </c>
      <c r="O3" s="371" t="s">
        <v>111</v>
      </c>
      <c r="P3" s="372" t="s">
        <v>155</v>
      </c>
      <c r="Q3" s="373" t="s">
        <v>156</v>
      </c>
      <c r="R3" s="374" t="s">
        <v>157</v>
      </c>
      <c r="S3" s="375" t="s">
        <v>111</v>
      </c>
      <c r="T3" s="376" t="s">
        <v>155</v>
      </c>
      <c r="U3" s="377" t="s">
        <v>156</v>
      </c>
      <c r="V3" s="378" t="s">
        <v>157</v>
      </c>
      <c r="W3" s="375" t="s">
        <v>111</v>
      </c>
      <c r="X3" s="376" t="s">
        <v>155</v>
      </c>
      <c r="Y3" s="377" t="s">
        <v>156</v>
      </c>
      <c r="Z3" s="378" t="s">
        <v>157</v>
      </c>
      <c r="AA3" s="375" t="s">
        <v>111</v>
      </c>
      <c r="AB3" s="376" t="s">
        <v>155</v>
      </c>
      <c r="AC3" s="377" t="s">
        <v>156</v>
      </c>
      <c r="AD3" s="378" t="s">
        <v>157</v>
      </c>
      <c r="AE3" s="1126"/>
    </row>
    <row r="4" spans="1:34" ht="15" customHeight="1" thickBot="1" x14ac:dyDescent="0.3">
      <c r="A4" s="379"/>
      <c r="B4" s="380" t="s">
        <v>133</v>
      </c>
      <c r="C4" s="381">
        <f>C5+C6+C15+C30+C50+C70+C87+C120</f>
        <v>9628</v>
      </c>
      <c r="D4" s="382">
        <f>AVERAGE(D5,D7:D14,D16:D29,D31:D49,D51:D69,D71:D86,D88:D119,D121:D131)</f>
        <v>3.6070688163076521</v>
      </c>
      <c r="E4" s="383">
        <v>3.67</v>
      </c>
      <c r="F4" s="384"/>
      <c r="G4" s="381">
        <f>G5+G6+G15+G30+G50+G70+G87+G120</f>
        <v>3645</v>
      </c>
      <c r="H4" s="382">
        <f>AVERAGE(H5,H7:H14,H16:H29,H31:H49,H51:H69,H71:H86,H88:H119,H121:H131)</f>
        <v>3.0612649122807016</v>
      </c>
      <c r="I4" s="775">
        <v>3.28</v>
      </c>
      <c r="J4" s="384"/>
      <c r="K4" s="381">
        <f>K5+K6+K15+K30+K50+K70+K87+K120</f>
        <v>9635</v>
      </c>
      <c r="L4" s="382">
        <f>AVERAGE(L5,L7:L14,L16:L29,L31:L49,L51:L69,L71:L86,L88:L119,L121:L131)</f>
        <v>3.8086556875572088</v>
      </c>
      <c r="M4" s="383">
        <v>3.85</v>
      </c>
      <c r="N4" s="384"/>
      <c r="O4" s="381">
        <f>O5+O6+O15+O30+O50+O70+O87+O120</f>
        <v>8972</v>
      </c>
      <c r="P4" s="382">
        <f>AVERAGE(P5,P7:P14,P16:P29,P31:P49,P51:P69,P71:P86,P88:P119,P121:P131)</f>
        <v>3.6537939460857332</v>
      </c>
      <c r="Q4" s="383">
        <f t="shared" ref="Q4:Q15" si="0">$P$133</f>
        <v>3.71</v>
      </c>
      <c r="R4" s="384"/>
      <c r="S4" s="385">
        <f>S5+S6+S15+S30+S50+S70+S87+S120</f>
        <v>7857</v>
      </c>
      <c r="T4" s="386">
        <f>AVERAGE(T5,T7:T14,T16:T29,T31:T49,T51:T69,T71:T86,T88:T119,T121:T131)</f>
        <v>3.8936103038000116</v>
      </c>
      <c r="U4" s="387">
        <f t="shared" ref="U4:U15" si="1">$T$133</f>
        <v>3.96</v>
      </c>
      <c r="V4" s="388"/>
      <c r="W4" s="385">
        <f>W5+W6+W15+W30+W50+W70+W87+W120</f>
        <v>7424</v>
      </c>
      <c r="X4" s="386">
        <f>AVERAGE(X5,X7:X14,X16:X29,X31:X49,X51:X69,X71:X86,X88:X119,X121:X131)</f>
        <v>3.9273275862068959</v>
      </c>
      <c r="Y4" s="387">
        <f t="shared" ref="Y4:Y15" si="2">$X$133</f>
        <v>3.99</v>
      </c>
      <c r="Z4" s="388"/>
      <c r="AA4" s="389">
        <f>AA5+AA6+AA15+AA30+AA50+AA70+AA87+AA120</f>
        <v>6973</v>
      </c>
      <c r="AB4" s="390">
        <f>AVERAGE(AB5,AB7:AB14,AB16:AB29,AB31:AB49,AB51:AB69,AB71:AB86,AB88:AB119,AB121:AB131)</f>
        <v>3.9514782608695653</v>
      </c>
      <c r="AC4" s="391">
        <f t="shared" ref="AC4:AC15" si="3">$AB$133</f>
        <v>4.01</v>
      </c>
      <c r="AD4" s="392"/>
      <c r="AE4" s="393"/>
      <c r="AG4" s="394"/>
      <c r="AH4" s="55" t="s">
        <v>113</v>
      </c>
    </row>
    <row r="5" spans="1:34" ht="15" customHeight="1" thickBot="1" x14ac:dyDescent="0.3">
      <c r="A5" s="395">
        <v>1</v>
      </c>
      <c r="B5" s="396" t="s">
        <v>26</v>
      </c>
      <c r="C5" s="793">
        <v>82</v>
      </c>
      <c r="D5" s="1458">
        <v>3.78</v>
      </c>
      <c r="E5" s="794">
        <v>3.67</v>
      </c>
      <c r="F5" s="780">
        <v>34</v>
      </c>
      <c r="G5" s="891"/>
      <c r="H5" s="629"/>
      <c r="I5" s="995">
        <v>3.28</v>
      </c>
      <c r="J5" s="780">
        <v>58</v>
      </c>
      <c r="K5" s="793">
        <v>85</v>
      </c>
      <c r="L5" s="795">
        <v>3.9882352941176471</v>
      </c>
      <c r="M5" s="794">
        <v>3.85</v>
      </c>
      <c r="N5" s="780">
        <v>32</v>
      </c>
      <c r="O5" s="397">
        <v>57</v>
      </c>
      <c r="P5" s="398">
        <v>3.82</v>
      </c>
      <c r="Q5" s="399">
        <f t="shared" si="0"/>
        <v>3.71</v>
      </c>
      <c r="R5" s="400">
        <v>32</v>
      </c>
      <c r="S5" s="401">
        <v>51</v>
      </c>
      <c r="T5" s="402">
        <v>4.2745098039215685</v>
      </c>
      <c r="U5" s="403">
        <f t="shared" si="1"/>
        <v>3.96</v>
      </c>
      <c r="V5" s="404">
        <v>10</v>
      </c>
      <c r="W5" s="405">
        <v>47</v>
      </c>
      <c r="X5" s="406">
        <v>4.13</v>
      </c>
      <c r="Y5" s="407">
        <f t="shared" si="2"/>
        <v>3.99</v>
      </c>
      <c r="Z5" s="404">
        <v>27</v>
      </c>
      <c r="AA5" s="408">
        <v>50</v>
      </c>
      <c r="AB5" s="409">
        <v>4.3</v>
      </c>
      <c r="AC5" s="410">
        <f t="shared" si="3"/>
        <v>4.01</v>
      </c>
      <c r="AD5" s="404">
        <v>17</v>
      </c>
      <c r="AE5" s="411">
        <f>AD5+Z5+V5+R5+N5+J5+F5</f>
        <v>210</v>
      </c>
      <c r="AG5" s="137"/>
      <c r="AH5" s="55" t="s">
        <v>114</v>
      </c>
    </row>
    <row r="6" spans="1:34" ht="15" customHeight="1" thickBot="1" x14ac:dyDescent="0.3">
      <c r="A6" s="412"/>
      <c r="B6" s="413" t="s">
        <v>132</v>
      </c>
      <c r="C6" s="414">
        <f>SUM(C7:C14)</f>
        <v>719</v>
      </c>
      <c r="D6" s="415">
        <f>AVERAGE(D7:D14)</f>
        <v>3.7975628823199195</v>
      </c>
      <c r="E6" s="416">
        <v>3.67</v>
      </c>
      <c r="F6" s="417"/>
      <c r="G6" s="414">
        <f>SUM(G7:G14)</f>
        <v>261</v>
      </c>
      <c r="H6" s="415">
        <f>AVERAGE(H7:H14)</f>
        <v>3.3701400000000001</v>
      </c>
      <c r="I6" s="776">
        <v>3.28</v>
      </c>
      <c r="J6" s="417"/>
      <c r="K6" s="414">
        <f>SUM(K7:K14)</f>
        <v>717</v>
      </c>
      <c r="L6" s="415">
        <f>AVERAGE(L7:L14)</f>
        <v>3.9571555087977339</v>
      </c>
      <c r="M6" s="416">
        <v>3.85</v>
      </c>
      <c r="N6" s="417"/>
      <c r="O6" s="414">
        <f>SUM(O7:O14)</f>
        <v>685</v>
      </c>
      <c r="P6" s="415">
        <f>AVERAGE(P7:P14)</f>
        <v>3.8464026969149492</v>
      </c>
      <c r="Q6" s="416">
        <f t="shared" si="0"/>
        <v>3.71</v>
      </c>
      <c r="R6" s="417"/>
      <c r="S6" s="418">
        <f>SUM(S7:S14)</f>
        <v>595</v>
      </c>
      <c r="T6" s="419">
        <f>AVERAGE(T7:T14)</f>
        <v>4.0657748668508145</v>
      </c>
      <c r="U6" s="420">
        <f t="shared" si="1"/>
        <v>3.96</v>
      </c>
      <c r="V6" s="421"/>
      <c r="W6" s="418">
        <f>SUM(W7:W14)</f>
        <v>589</v>
      </c>
      <c r="X6" s="419">
        <f>AVERAGE(X7:X14)</f>
        <v>4.1687499999999993</v>
      </c>
      <c r="Y6" s="420">
        <f t="shared" si="2"/>
        <v>3.99</v>
      </c>
      <c r="Z6" s="421"/>
      <c r="AA6" s="422">
        <f>SUM(AA7:AA14)</f>
        <v>493</v>
      </c>
      <c r="AB6" s="423">
        <f>AVERAGE(AB7:AB14)</f>
        <v>4.1887499999999998</v>
      </c>
      <c r="AC6" s="424">
        <f t="shared" si="3"/>
        <v>4.01</v>
      </c>
      <c r="AD6" s="425"/>
      <c r="AE6" s="426"/>
      <c r="AG6" s="138"/>
      <c r="AH6" s="55" t="s">
        <v>115</v>
      </c>
    </row>
    <row r="7" spans="1:34" ht="15" customHeight="1" x14ac:dyDescent="0.25">
      <c r="A7" s="427">
        <v>1</v>
      </c>
      <c r="B7" s="428" t="s">
        <v>82</v>
      </c>
      <c r="C7" s="1002">
        <v>111</v>
      </c>
      <c r="D7" s="1004">
        <v>3.9189189189189189</v>
      </c>
      <c r="E7" s="1435">
        <v>3.67</v>
      </c>
      <c r="F7" s="1003">
        <v>15</v>
      </c>
      <c r="G7" s="1002"/>
      <c r="H7" s="1004"/>
      <c r="I7" s="399">
        <v>3.28</v>
      </c>
      <c r="J7" s="1003">
        <v>58</v>
      </c>
      <c r="K7" s="840">
        <v>117</v>
      </c>
      <c r="L7" s="784">
        <v>3.8974358974358974</v>
      </c>
      <c r="M7" s="783">
        <v>3.85</v>
      </c>
      <c r="N7" s="841">
        <v>37</v>
      </c>
      <c r="O7" s="401">
        <v>99</v>
      </c>
      <c r="P7" s="398">
        <v>3.808080808080808</v>
      </c>
      <c r="Q7" s="399">
        <f t="shared" si="0"/>
        <v>3.71</v>
      </c>
      <c r="R7" s="400">
        <v>34</v>
      </c>
      <c r="S7" s="401">
        <v>110</v>
      </c>
      <c r="T7" s="402">
        <v>4.3636363636363633</v>
      </c>
      <c r="U7" s="403">
        <f t="shared" si="1"/>
        <v>3.96</v>
      </c>
      <c r="V7" s="404">
        <v>6</v>
      </c>
      <c r="W7" s="429">
        <v>101</v>
      </c>
      <c r="X7" s="406">
        <v>4.21</v>
      </c>
      <c r="Y7" s="430">
        <f t="shared" si="2"/>
        <v>3.99</v>
      </c>
      <c r="Z7" s="404">
        <v>20</v>
      </c>
      <c r="AA7" s="431">
        <v>97</v>
      </c>
      <c r="AB7" s="402">
        <v>4.01</v>
      </c>
      <c r="AC7" s="410">
        <f t="shared" si="3"/>
        <v>4.01</v>
      </c>
      <c r="AD7" s="404">
        <v>49</v>
      </c>
      <c r="AE7" s="432">
        <f t="shared" ref="AE7:AE70" si="4">AD7+Z7+V7+R7+N7+J7+F7</f>
        <v>219</v>
      </c>
      <c r="AG7" s="56"/>
      <c r="AH7" s="55" t="s">
        <v>116</v>
      </c>
    </row>
    <row r="8" spans="1:34" ht="15" customHeight="1" x14ac:dyDescent="0.25">
      <c r="A8" s="433">
        <v>2</v>
      </c>
      <c r="B8" s="428" t="s">
        <v>84</v>
      </c>
      <c r="C8" s="1002">
        <v>145</v>
      </c>
      <c r="D8" s="1004">
        <v>3.8137931034482757</v>
      </c>
      <c r="E8" s="1435">
        <v>3.67</v>
      </c>
      <c r="F8" s="1003">
        <v>30</v>
      </c>
      <c r="G8" s="1002"/>
      <c r="H8" s="1004"/>
      <c r="I8" s="399">
        <v>3.28</v>
      </c>
      <c r="J8" s="1003">
        <v>58</v>
      </c>
      <c r="K8" s="840">
        <v>124</v>
      </c>
      <c r="L8" s="784">
        <v>4.064516129032258</v>
      </c>
      <c r="M8" s="783">
        <v>3.85</v>
      </c>
      <c r="N8" s="841">
        <v>19</v>
      </c>
      <c r="O8" s="401">
        <v>137</v>
      </c>
      <c r="P8" s="434">
        <v>3.7664233576642334</v>
      </c>
      <c r="Q8" s="399">
        <f t="shared" si="0"/>
        <v>3.71</v>
      </c>
      <c r="R8" s="400">
        <v>39</v>
      </c>
      <c r="S8" s="401">
        <v>65</v>
      </c>
      <c r="T8" s="402">
        <v>3.6769230769230767</v>
      </c>
      <c r="U8" s="403">
        <f t="shared" si="1"/>
        <v>3.96</v>
      </c>
      <c r="V8" s="404">
        <v>82</v>
      </c>
      <c r="W8" s="429">
        <v>106</v>
      </c>
      <c r="X8" s="406">
        <v>4.0599999999999996</v>
      </c>
      <c r="Y8" s="407">
        <f t="shared" si="2"/>
        <v>3.99</v>
      </c>
      <c r="Z8" s="404">
        <v>37</v>
      </c>
      <c r="AA8" s="408">
        <v>94</v>
      </c>
      <c r="AB8" s="409">
        <v>4.4000000000000004</v>
      </c>
      <c r="AC8" s="410">
        <f t="shared" si="3"/>
        <v>4.01</v>
      </c>
      <c r="AD8" s="404">
        <v>8</v>
      </c>
      <c r="AE8" s="435">
        <f t="shared" si="4"/>
        <v>273</v>
      </c>
    </row>
    <row r="9" spans="1:34" ht="15" customHeight="1" x14ac:dyDescent="0.25">
      <c r="A9" s="433">
        <v>3</v>
      </c>
      <c r="B9" s="428" t="s">
        <v>80</v>
      </c>
      <c r="C9" s="1002">
        <v>109</v>
      </c>
      <c r="D9" s="1004">
        <v>4.2110091743119265</v>
      </c>
      <c r="E9" s="1435">
        <v>3.67</v>
      </c>
      <c r="F9" s="1003">
        <v>4</v>
      </c>
      <c r="G9" s="1002">
        <v>74</v>
      </c>
      <c r="H9" s="1004">
        <v>3.3111999999999999</v>
      </c>
      <c r="I9" s="399">
        <v>3.28</v>
      </c>
      <c r="J9" s="1003">
        <v>13</v>
      </c>
      <c r="K9" s="840">
        <v>113</v>
      </c>
      <c r="L9" s="784">
        <v>4.336283185840708</v>
      </c>
      <c r="M9" s="783">
        <v>3.85</v>
      </c>
      <c r="N9" s="841">
        <v>3</v>
      </c>
      <c r="O9" s="401">
        <v>130</v>
      </c>
      <c r="P9" s="398">
        <v>4.023076923076923</v>
      </c>
      <c r="Q9" s="399">
        <f t="shared" si="0"/>
        <v>3.71</v>
      </c>
      <c r="R9" s="400">
        <v>8</v>
      </c>
      <c r="S9" s="401">
        <v>95</v>
      </c>
      <c r="T9" s="402">
        <v>4.3578947368421055</v>
      </c>
      <c r="U9" s="403">
        <f t="shared" si="1"/>
        <v>3.96</v>
      </c>
      <c r="V9" s="404">
        <v>7</v>
      </c>
      <c r="W9" s="429">
        <v>99</v>
      </c>
      <c r="X9" s="406">
        <v>4.26</v>
      </c>
      <c r="Y9" s="407">
        <f t="shared" si="2"/>
        <v>3.99</v>
      </c>
      <c r="Z9" s="404">
        <v>17</v>
      </c>
      <c r="AA9" s="431">
        <v>104</v>
      </c>
      <c r="AB9" s="402">
        <v>4.2</v>
      </c>
      <c r="AC9" s="410">
        <f t="shared" si="3"/>
        <v>4.01</v>
      </c>
      <c r="AD9" s="404">
        <v>21</v>
      </c>
      <c r="AE9" s="432">
        <f t="shared" si="4"/>
        <v>73</v>
      </c>
    </row>
    <row r="10" spans="1:34" ht="15" customHeight="1" x14ac:dyDescent="0.25">
      <c r="A10" s="433">
        <v>4</v>
      </c>
      <c r="B10" s="436" t="s">
        <v>81</v>
      </c>
      <c r="C10" s="1002">
        <v>74</v>
      </c>
      <c r="D10" s="1004">
        <v>4.0540540540540544</v>
      </c>
      <c r="E10" s="1435">
        <v>3.67</v>
      </c>
      <c r="F10" s="1003">
        <v>8</v>
      </c>
      <c r="G10" s="1002">
        <v>59</v>
      </c>
      <c r="H10" s="1004">
        <v>3.1355</v>
      </c>
      <c r="I10" s="399">
        <v>3.28</v>
      </c>
      <c r="J10" s="1003">
        <v>25</v>
      </c>
      <c r="K10" s="840">
        <v>40</v>
      </c>
      <c r="L10" s="784">
        <v>4.3</v>
      </c>
      <c r="M10" s="783">
        <v>3.85</v>
      </c>
      <c r="N10" s="841">
        <v>6</v>
      </c>
      <c r="O10" s="401">
        <v>49</v>
      </c>
      <c r="P10" s="398">
        <v>3.8775510204081631</v>
      </c>
      <c r="Q10" s="399">
        <f t="shared" si="0"/>
        <v>3.71</v>
      </c>
      <c r="R10" s="400">
        <v>20</v>
      </c>
      <c r="S10" s="401">
        <v>37</v>
      </c>
      <c r="T10" s="402">
        <v>4.1081081081081079</v>
      </c>
      <c r="U10" s="403">
        <f t="shared" si="1"/>
        <v>3.96</v>
      </c>
      <c r="V10" s="404">
        <v>19</v>
      </c>
      <c r="W10" s="429">
        <v>48</v>
      </c>
      <c r="X10" s="406">
        <v>4.2300000000000004</v>
      </c>
      <c r="Y10" s="430">
        <f t="shared" si="2"/>
        <v>3.99</v>
      </c>
      <c r="Z10" s="404">
        <v>19</v>
      </c>
      <c r="AA10" s="431">
        <v>29</v>
      </c>
      <c r="AB10" s="402">
        <v>3.9</v>
      </c>
      <c r="AC10" s="410">
        <f t="shared" si="3"/>
        <v>4.01</v>
      </c>
      <c r="AD10" s="404">
        <v>81</v>
      </c>
      <c r="AE10" s="432">
        <f t="shared" si="4"/>
        <v>178</v>
      </c>
    </row>
    <row r="11" spans="1:34" ht="15" customHeight="1" x14ac:dyDescent="0.25">
      <c r="A11" s="433">
        <v>5</v>
      </c>
      <c r="B11" s="428" t="s">
        <v>86</v>
      </c>
      <c r="C11" s="1002">
        <v>69</v>
      </c>
      <c r="D11" s="1004">
        <v>3.4637681159420288</v>
      </c>
      <c r="E11" s="1435">
        <v>3.67</v>
      </c>
      <c r="F11" s="1003">
        <v>73</v>
      </c>
      <c r="G11" s="1002">
        <v>61</v>
      </c>
      <c r="H11" s="1004">
        <v>3.6556999999999999</v>
      </c>
      <c r="I11" s="399">
        <v>3.28</v>
      </c>
      <c r="J11" s="1003">
        <v>5</v>
      </c>
      <c r="K11" s="840">
        <v>79</v>
      </c>
      <c r="L11" s="784">
        <v>3.721518987341772</v>
      </c>
      <c r="M11" s="783">
        <v>3.85</v>
      </c>
      <c r="N11" s="841">
        <v>76</v>
      </c>
      <c r="O11" s="401">
        <v>30</v>
      </c>
      <c r="P11" s="434">
        <v>3.7333333333333334</v>
      </c>
      <c r="Q11" s="399">
        <f t="shared" si="0"/>
        <v>3.71</v>
      </c>
      <c r="R11" s="400">
        <v>49</v>
      </c>
      <c r="S11" s="401">
        <v>112</v>
      </c>
      <c r="T11" s="402">
        <v>3.9910714285714284</v>
      </c>
      <c r="U11" s="403">
        <f t="shared" si="1"/>
        <v>3.96</v>
      </c>
      <c r="V11" s="404">
        <v>47</v>
      </c>
      <c r="W11" s="429">
        <v>41</v>
      </c>
      <c r="X11" s="406">
        <v>4.2</v>
      </c>
      <c r="Y11" s="407">
        <f t="shared" si="2"/>
        <v>3.99</v>
      </c>
      <c r="Z11" s="404">
        <v>22</v>
      </c>
      <c r="AA11" s="431">
        <v>27</v>
      </c>
      <c r="AB11" s="402">
        <v>4.2</v>
      </c>
      <c r="AC11" s="410">
        <f t="shared" si="3"/>
        <v>4.01</v>
      </c>
      <c r="AD11" s="404">
        <v>25</v>
      </c>
      <c r="AE11" s="432">
        <f t="shared" si="4"/>
        <v>297</v>
      </c>
    </row>
    <row r="12" spans="1:34" ht="15" customHeight="1" x14ac:dyDescent="0.25">
      <c r="A12" s="433">
        <v>6</v>
      </c>
      <c r="B12" s="428" t="s">
        <v>83</v>
      </c>
      <c r="C12" s="1002">
        <v>106</v>
      </c>
      <c r="D12" s="1004">
        <v>3.641509433962264</v>
      </c>
      <c r="E12" s="1435">
        <v>3.67</v>
      </c>
      <c r="F12" s="1003">
        <v>53</v>
      </c>
      <c r="G12" s="1002"/>
      <c r="H12" s="1004"/>
      <c r="I12" s="399">
        <v>3.28</v>
      </c>
      <c r="J12" s="1003">
        <v>58</v>
      </c>
      <c r="K12" s="840">
        <v>100</v>
      </c>
      <c r="L12" s="784">
        <v>3.87</v>
      </c>
      <c r="M12" s="783">
        <v>3.85</v>
      </c>
      <c r="N12" s="841">
        <v>46</v>
      </c>
      <c r="O12" s="401">
        <v>99</v>
      </c>
      <c r="P12" s="434">
        <v>3.9898989898989901</v>
      </c>
      <c r="Q12" s="399">
        <f t="shared" si="0"/>
        <v>3.71</v>
      </c>
      <c r="R12" s="400">
        <v>9</v>
      </c>
      <c r="S12" s="401">
        <v>29</v>
      </c>
      <c r="T12" s="402">
        <v>4.068965517241379</v>
      </c>
      <c r="U12" s="403">
        <f t="shared" si="1"/>
        <v>3.96</v>
      </c>
      <c r="V12" s="404">
        <v>32</v>
      </c>
      <c r="W12" s="429">
        <v>86</v>
      </c>
      <c r="X12" s="406">
        <v>4.13</v>
      </c>
      <c r="Y12" s="407">
        <f t="shared" si="2"/>
        <v>3.99</v>
      </c>
      <c r="Z12" s="404">
        <v>26</v>
      </c>
      <c r="AA12" s="431">
        <v>51</v>
      </c>
      <c r="AB12" s="402">
        <v>4.0999999999999996</v>
      </c>
      <c r="AC12" s="410">
        <f t="shared" si="3"/>
        <v>4.01</v>
      </c>
      <c r="AD12" s="404">
        <v>35</v>
      </c>
      <c r="AE12" s="432">
        <f t="shared" si="4"/>
        <v>259</v>
      </c>
    </row>
    <row r="13" spans="1:34" ht="15" customHeight="1" x14ac:dyDescent="0.25">
      <c r="A13" s="433">
        <v>7</v>
      </c>
      <c r="B13" s="428" t="s">
        <v>85</v>
      </c>
      <c r="C13" s="1002">
        <v>46</v>
      </c>
      <c r="D13" s="1004">
        <v>3.4130434782608696</v>
      </c>
      <c r="E13" s="1435">
        <v>3.67</v>
      </c>
      <c r="F13" s="1003">
        <v>81</v>
      </c>
      <c r="G13" s="1002">
        <v>34</v>
      </c>
      <c r="H13" s="1004">
        <v>3.2941000000000003</v>
      </c>
      <c r="I13" s="399">
        <v>3.28</v>
      </c>
      <c r="J13" s="1003">
        <v>14</v>
      </c>
      <c r="K13" s="840">
        <v>71</v>
      </c>
      <c r="L13" s="784">
        <v>3.563380281690141</v>
      </c>
      <c r="M13" s="783">
        <v>3.85</v>
      </c>
      <c r="N13" s="841">
        <v>90</v>
      </c>
      <c r="O13" s="401">
        <v>70</v>
      </c>
      <c r="P13" s="434">
        <v>3.6428571428571428</v>
      </c>
      <c r="Q13" s="399">
        <f t="shared" si="0"/>
        <v>3.71</v>
      </c>
      <c r="R13" s="400">
        <v>68</v>
      </c>
      <c r="S13" s="401">
        <v>76</v>
      </c>
      <c r="T13" s="402">
        <v>3.9736842105263159</v>
      </c>
      <c r="U13" s="403">
        <f t="shared" si="1"/>
        <v>3.96</v>
      </c>
      <c r="V13" s="404">
        <v>52</v>
      </c>
      <c r="W13" s="429">
        <v>50</v>
      </c>
      <c r="X13" s="406">
        <v>4.26</v>
      </c>
      <c r="Y13" s="407">
        <f t="shared" si="2"/>
        <v>3.99</v>
      </c>
      <c r="Z13" s="404">
        <v>18</v>
      </c>
      <c r="AA13" s="408">
        <v>51</v>
      </c>
      <c r="AB13" s="409">
        <v>4.5999999999999996</v>
      </c>
      <c r="AC13" s="410">
        <f t="shared" si="3"/>
        <v>4.01</v>
      </c>
      <c r="AD13" s="404">
        <v>1</v>
      </c>
      <c r="AE13" s="432">
        <f t="shared" si="4"/>
        <v>324</v>
      </c>
    </row>
    <row r="14" spans="1:34" ht="15" customHeight="1" thickBot="1" x14ac:dyDescent="0.3">
      <c r="A14" s="433">
        <v>8</v>
      </c>
      <c r="B14" s="428" t="s">
        <v>134</v>
      </c>
      <c r="C14" s="1002">
        <v>59</v>
      </c>
      <c r="D14" s="1004">
        <v>3.8644067796610169</v>
      </c>
      <c r="E14" s="1435">
        <v>3.67</v>
      </c>
      <c r="F14" s="1003">
        <v>25</v>
      </c>
      <c r="G14" s="1002">
        <v>33</v>
      </c>
      <c r="H14" s="1004">
        <v>3.4542000000000002</v>
      </c>
      <c r="I14" s="399">
        <v>3.28</v>
      </c>
      <c r="J14" s="1003">
        <v>9</v>
      </c>
      <c r="K14" s="842">
        <v>73</v>
      </c>
      <c r="L14" s="792">
        <v>3.904109589041096</v>
      </c>
      <c r="M14" s="791">
        <v>3.85</v>
      </c>
      <c r="N14" s="841">
        <v>40</v>
      </c>
      <c r="O14" s="401">
        <v>71</v>
      </c>
      <c r="P14" s="434">
        <v>3.93</v>
      </c>
      <c r="Q14" s="399">
        <f t="shared" si="0"/>
        <v>3.71</v>
      </c>
      <c r="R14" s="400">
        <v>13</v>
      </c>
      <c r="S14" s="401">
        <v>71</v>
      </c>
      <c r="T14" s="402">
        <v>3.9859154929577465</v>
      </c>
      <c r="U14" s="403">
        <f t="shared" si="1"/>
        <v>3.96</v>
      </c>
      <c r="V14" s="404">
        <v>49</v>
      </c>
      <c r="W14" s="429">
        <v>58</v>
      </c>
      <c r="X14" s="406">
        <v>4</v>
      </c>
      <c r="Y14" s="407">
        <f t="shared" si="2"/>
        <v>3.99</v>
      </c>
      <c r="Z14" s="404">
        <v>45</v>
      </c>
      <c r="AA14" s="431">
        <v>40</v>
      </c>
      <c r="AB14" s="402">
        <v>4.0999999999999996</v>
      </c>
      <c r="AC14" s="410">
        <f t="shared" si="3"/>
        <v>4.01</v>
      </c>
      <c r="AD14" s="404">
        <v>39</v>
      </c>
      <c r="AE14" s="432">
        <f t="shared" si="4"/>
        <v>220</v>
      </c>
    </row>
    <row r="15" spans="1:34" ht="15" customHeight="1" thickBot="1" x14ac:dyDescent="0.3">
      <c r="A15" s="437"/>
      <c r="B15" s="438" t="s">
        <v>131</v>
      </c>
      <c r="C15" s="439">
        <f>SUM(C16:C29)</f>
        <v>1016</v>
      </c>
      <c r="D15" s="440">
        <f>AVERAGE(D16:D29)</f>
        <v>3.5876578801287287</v>
      </c>
      <c r="E15" s="441">
        <v>3.67</v>
      </c>
      <c r="F15" s="426"/>
      <c r="G15" s="439">
        <f>SUM(G16:G29)</f>
        <v>167</v>
      </c>
      <c r="H15" s="440">
        <f>AVERAGE(H16:H29)</f>
        <v>3.0248999999999997</v>
      </c>
      <c r="I15" s="142">
        <v>3.28</v>
      </c>
      <c r="J15" s="426"/>
      <c r="K15" s="439">
        <f>SUM(K16:K29)</f>
        <v>1091</v>
      </c>
      <c r="L15" s="440">
        <f>AVERAGE(L16:L29)</f>
        <v>3.8217976043941992</v>
      </c>
      <c r="M15" s="441">
        <v>3.85</v>
      </c>
      <c r="N15" s="426"/>
      <c r="O15" s="439">
        <f>SUM(O16:O29)</f>
        <v>957</v>
      </c>
      <c r="P15" s="440">
        <f>AVERAGE(P16:P29)</f>
        <v>3.5821327763260844</v>
      </c>
      <c r="Q15" s="441">
        <f t="shared" si="0"/>
        <v>3.71</v>
      </c>
      <c r="R15" s="426"/>
      <c r="S15" s="442">
        <f>SUM(S16:S29)</f>
        <v>844</v>
      </c>
      <c r="T15" s="443">
        <f>AVERAGE(T16:T29)</f>
        <v>3.8056595304455705</v>
      </c>
      <c r="U15" s="444">
        <f t="shared" si="1"/>
        <v>3.96</v>
      </c>
      <c r="V15" s="445"/>
      <c r="W15" s="446">
        <f>SUM(W16:W29)</f>
        <v>781</v>
      </c>
      <c r="X15" s="447">
        <f>AVERAGE(X16:X29)</f>
        <v>3.9042857142857139</v>
      </c>
      <c r="Y15" s="448">
        <f t="shared" si="2"/>
        <v>3.99</v>
      </c>
      <c r="Z15" s="449"/>
      <c r="AA15" s="446">
        <f>SUM(AA16:AA29)</f>
        <v>842</v>
      </c>
      <c r="AB15" s="450">
        <f>AVERAGE(AB16:AB29)</f>
        <v>3.8235714285714293</v>
      </c>
      <c r="AC15" s="450">
        <f t="shared" si="3"/>
        <v>4.01</v>
      </c>
      <c r="AD15" s="451"/>
      <c r="AE15" s="452"/>
    </row>
    <row r="16" spans="1:34" ht="15" customHeight="1" x14ac:dyDescent="0.25">
      <c r="A16" s="427">
        <v>1</v>
      </c>
      <c r="B16" s="453" t="s">
        <v>61</v>
      </c>
      <c r="C16" s="1013">
        <v>112</v>
      </c>
      <c r="D16" s="1027">
        <v>3.6607142857142856</v>
      </c>
      <c r="E16" s="1436">
        <v>3.67</v>
      </c>
      <c r="F16" s="1015">
        <v>51</v>
      </c>
      <c r="G16" s="1013"/>
      <c r="H16" s="1027"/>
      <c r="I16" s="1014">
        <v>3.28</v>
      </c>
      <c r="J16" s="1015">
        <v>58</v>
      </c>
      <c r="K16" s="840">
        <v>104</v>
      </c>
      <c r="L16" s="784">
        <v>4.1057692307692308</v>
      </c>
      <c r="M16" s="783">
        <v>3.85</v>
      </c>
      <c r="N16" s="841">
        <v>13</v>
      </c>
      <c r="O16" s="862">
        <v>99</v>
      </c>
      <c r="P16" s="728">
        <v>3.8484848484848486</v>
      </c>
      <c r="Q16" s="783">
        <v>3.71</v>
      </c>
      <c r="R16" s="841">
        <v>22</v>
      </c>
      <c r="S16" s="862">
        <v>98</v>
      </c>
      <c r="T16" s="785">
        <v>3.9285714285714284</v>
      </c>
      <c r="U16" s="786">
        <v>3.96</v>
      </c>
      <c r="V16" s="404">
        <v>57</v>
      </c>
      <c r="W16" s="865">
        <v>75</v>
      </c>
      <c r="X16" s="787">
        <v>3.99</v>
      </c>
      <c r="Y16" s="788">
        <v>3.99</v>
      </c>
      <c r="Z16" s="404">
        <v>49</v>
      </c>
      <c r="AA16" s="865">
        <v>81</v>
      </c>
      <c r="AB16" s="785">
        <v>3.98</v>
      </c>
      <c r="AC16" s="782">
        <v>4.01</v>
      </c>
      <c r="AD16" s="404">
        <v>65</v>
      </c>
      <c r="AE16" s="455">
        <f t="shared" si="4"/>
        <v>315</v>
      </c>
    </row>
    <row r="17" spans="1:31" ht="15" customHeight="1" x14ac:dyDescent="0.25">
      <c r="A17" s="433">
        <v>2</v>
      </c>
      <c r="B17" s="428" t="s">
        <v>59</v>
      </c>
      <c r="C17" s="1002">
        <v>59</v>
      </c>
      <c r="D17" s="1004">
        <v>4.1355932203389827</v>
      </c>
      <c r="E17" s="1435">
        <v>3.67</v>
      </c>
      <c r="F17" s="1003">
        <v>5</v>
      </c>
      <c r="G17" s="1002"/>
      <c r="H17" s="1004"/>
      <c r="I17" s="399">
        <v>3.28</v>
      </c>
      <c r="J17" s="1003">
        <v>58</v>
      </c>
      <c r="K17" s="840">
        <v>67</v>
      </c>
      <c r="L17" s="784">
        <v>4.2238805970149258</v>
      </c>
      <c r="M17" s="783">
        <v>3.85</v>
      </c>
      <c r="N17" s="841">
        <v>8</v>
      </c>
      <c r="O17" s="862">
        <v>50</v>
      </c>
      <c r="P17" s="728">
        <v>3.9</v>
      </c>
      <c r="Q17" s="783">
        <v>3.71</v>
      </c>
      <c r="R17" s="841">
        <v>16</v>
      </c>
      <c r="S17" s="862">
        <v>51</v>
      </c>
      <c r="T17" s="785">
        <v>3.8823529411764706</v>
      </c>
      <c r="U17" s="786">
        <v>3.96</v>
      </c>
      <c r="V17" s="404">
        <v>63</v>
      </c>
      <c r="W17" s="865">
        <v>45</v>
      </c>
      <c r="X17" s="787">
        <v>4.18</v>
      </c>
      <c r="Y17" s="788">
        <v>3.99</v>
      </c>
      <c r="Z17" s="404">
        <v>23</v>
      </c>
      <c r="AA17" s="865">
        <v>55</v>
      </c>
      <c r="AB17" s="785">
        <v>4.0999999999999996</v>
      </c>
      <c r="AC17" s="782">
        <v>4.01</v>
      </c>
      <c r="AD17" s="404">
        <v>32</v>
      </c>
      <c r="AE17" s="432">
        <f t="shared" si="4"/>
        <v>205</v>
      </c>
    </row>
    <row r="18" spans="1:31" ht="15" customHeight="1" x14ac:dyDescent="0.25">
      <c r="A18" s="433">
        <v>3</v>
      </c>
      <c r="B18" s="456" t="s">
        <v>62</v>
      </c>
      <c r="C18" s="1013">
        <v>78</v>
      </c>
      <c r="D18" s="1027">
        <v>3.858974358974359</v>
      </c>
      <c r="E18" s="1436">
        <v>3.67</v>
      </c>
      <c r="F18" s="1015">
        <v>26</v>
      </c>
      <c r="G18" s="1013"/>
      <c r="H18" s="1027"/>
      <c r="I18" s="1014">
        <v>3.28</v>
      </c>
      <c r="J18" s="1015">
        <v>58</v>
      </c>
      <c r="K18" s="840">
        <v>77</v>
      </c>
      <c r="L18" s="784">
        <v>4.1038961038961039</v>
      </c>
      <c r="M18" s="783">
        <v>3.85</v>
      </c>
      <c r="N18" s="841">
        <v>15</v>
      </c>
      <c r="O18" s="862">
        <v>98</v>
      </c>
      <c r="P18" s="728">
        <v>3.8877551020408165</v>
      </c>
      <c r="Q18" s="783">
        <v>3.71</v>
      </c>
      <c r="R18" s="841">
        <v>17</v>
      </c>
      <c r="S18" s="862">
        <v>92</v>
      </c>
      <c r="T18" s="785">
        <v>4.1413043478260869</v>
      </c>
      <c r="U18" s="786">
        <v>3.96</v>
      </c>
      <c r="V18" s="404">
        <v>20</v>
      </c>
      <c r="W18" s="865">
        <v>68</v>
      </c>
      <c r="X18" s="787">
        <v>4.3499999999999996</v>
      </c>
      <c r="Y18" s="788">
        <v>3.99</v>
      </c>
      <c r="Z18" s="404">
        <v>9</v>
      </c>
      <c r="AA18" s="865">
        <v>103</v>
      </c>
      <c r="AB18" s="785">
        <v>4</v>
      </c>
      <c r="AC18" s="782">
        <v>4.01</v>
      </c>
      <c r="AD18" s="404">
        <v>53</v>
      </c>
      <c r="AE18" s="435">
        <f t="shared" si="4"/>
        <v>198</v>
      </c>
    </row>
    <row r="19" spans="1:31" ht="15" customHeight="1" x14ac:dyDescent="0.25">
      <c r="A19" s="433">
        <v>4</v>
      </c>
      <c r="B19" s="457" t="s">
        <v>63</v>
      </c>
      <c r="C19" s="1016">
        <v>154</v>
      </c>
      <c r="D19" s="1028">
        <v>3.8506493506493507</v>
      </c>
      <c r="E19" s="1437">
        <v>3.67</v>
      </c>
      <c r="F19" s="1017">
        <v>27</v>
      </c>
      <c r="G19" s="1016">
        <v>22</v>
      </c>
      <c r="H19" s="1028">
        <v>3.8639999999999999</v>
      </c>
      <c r="I19" s="458">
        <v>3.28</v>
      </c>
      <c r="J19" s="1017">
        <v>3</v>
      </c>
      <c r="K19" s="843">
        <v>163</v>
      </c>
      <c r="L19" s="797">
        <v>4.0429447852760738</v>
      </c>
      <c r="M19" s="796">
        <v>3.85</v>
      </c>
      <c r="N19" s="841">
        <v>22</v>
      </c>
      <c r="O19" s="862">
        <v>148</v>
      </c>
      <c r="P19" s="728">
        <v>3.8243243243243241</v>
      </c>
      <c r="Q19" s="796">
        <v>3.71</v>
      </c>
      <c r="R19" s="841">
        <v>31</v>
      </c>
      <c r="S19" s="862">
        <v>154</v>
      </c>
      <c r="T19" s="785">
        <v>4.0389610389610393</v>
      </c>
      <c r="U19" s="786">
        <v>3.96</v>
      </c>
      <c r="V19" s="404">
        <v>37</v>
      </c>
      <c r="W19" s="865">
        <v>141</v>
      </c>
      <c r="X19" s="787">
        <v>4.09</v>
      </c>
      <c r="Y19" s="788">
        <v>3.99</v>
      </c>
      <c r="Z19" s="404">
        <v>31</v>
      </c>
      <c r="AA19" s="865">
        <v>143</v>
      </c>
      <c r="AB19" s="785">
        <v>4.2</v>
      </c>
      <c r="AC19" s="782">
        <v>4.01</v>
      </c>
      <c r="AD19" s="404">
        <v>18</v>
      </c>
      <c r="AE19" s="432">
        <f t="shared" si="4"/>
        <v>169</v>
      </c>
    </row>
    <row r="20" spans="1:31" ht="15" customHeight="1" x14ac:dyDescent="0.25">
      <c r="A20" s="369">
        <v>5</v>
      </c>
      <c r="B20" s="457" t="s">
        <v>64</v>
      </c>
      <c r="C20" s="1016">
        <v>120</v>
      </c>
      <c r="D20" s="1028">
        <v>3.8</v>
      </c>
      <c r="E20" s="1437">
        <v>3.67</v>
      </c>
      <c r="F20" s="1017">
        <v>31</v>
      </c>
      <c r="G20" s="1016"/>
      <c r="H20" s="1028"/>
      <c r="I20" s="458">
        <v>3.28</v>
      </c>
      <c r="J20" s="1017">
        <v>58</v>
      </c>
      <c r="K20" s="843">
        <v>119</v>
      </c>
      <c r="L20" s="797">
        <v>4.0084033613445378</v>
      </c>
      <c r="M20" s="796">
        <v>3.85</v>
      </c>
      <c r="N20" s="841">
        <v>27</v>
      </c>
      <c r="O20" s="862">
        <v>119</v>
      </c>
      <c r="P20" s="728">
        <v>3.7815126050420167</v>
      </c>
      <c r="Q20" s="796">
        <v>3.71</v>
      </c>
      <c r="R20" s="841">
        <v>38</v>
      </c>
      <c r="S20" s="862">
        <v>113</v>
      </c>
      <c r="T20" s="785">
        <v>4.2389380530973453</v>
      </c>
      <c r="U20" s="786">
        <v>3.96</v>
      </c>
      <c r="V20" s="404">
        <v>11</v>
      </c>
      <c r="W20" s="865">
        <v>96</v>
      </c>
      <c r="X20" s="787">
        <v>4.2699999999999996</v>
      </c>
      <c r="Y20" s="788">
        <v>3.99</v>
      </c>
      <c r="Z20" s="404">
        <v>16</v>
      </c>
      <c r="AA20" s="865">
        <v>110</v>
      </c>
      <c r="AB20" s="785">
        <v>4</v>
      </c>
      <c r="AC20" s="782">
        <v>4.01</v>
      </c>
      <c r="AD20" s="404">
        <v>52</v>
      </c>
      <c r="AE20" s="432">
        <f t="shared" si="4"/>
        <v>233</v>
      </c>
    </row>
    <row r="21" spans="1:31" ht="15" customHeight="1" x14ac:dyDescent="0.25">
      <c r="A21" s="433">
        <v>6</v>
      </c>
      <c r="B21" s="457" t="s">
        <v>103</v>
      </c>
      <c r="C21" s="1016">
        <v>54</v>
      </c>
      <c r="D21" s="1028">
        <v>3.5</v>
      </c>
      <c r="E21" s="1437">
        <v>3.67</v>
      </c>
      <c r="F21" s="1017">
        <v>67</v>
      </c>
      <c r="G21" s="1016">
        <v>45</v>
      </c>
      <c r="H21" s="1028">
        <v>3</v>
      </c>
      <c r="I21" s="458">
        <v>3.28</v>
      </c>
      <c r="J21" s="1017">
        <v>36</v>
      </c>
      <c r="K21" s="843">
        <v>71</v>
      </c>
      <c r="L21" s="797">
        <v>3.5211267605633805</v>
      </c>
      <c r="M21" s="796">
        <v>3.85</v>
      </c>
      <c r="N21" s="841">
        <v>98</v>
      </c>
      <c r="O21" s="862">
        <v>53</v>
      </c>
      <c r="P21" s="728">
        <v>3.5094339622641511</v>
      </c>
      <c r="Q21" s="796">
        <v>3.71</v>
      </c>
      <c r="R21" s="841">
        <v>81</v>
      </c>
      <c r="S21" s="862">
        <v>26</v>
      </c>
      <c r="T21" s="785">
        <v>3.6538461538461537</v>
      </c>
      <c r="U21" s="786">
        <v>3.96</v>
      </c>
      <c r="V21" s="404">
        <v>91</v>
      </c>
      <c r="W21" s="865">
        <v>29</v>
      </c>
      <c r="X21" s="787">
        <v>4</v>
      </c>
      <c r="Y21" s="788">
        <v>3.99</v>
      </c>
      <c r="Z21" s="404">
        <v>47</v>
      </c>
      <c r="AA21" s="865">
        <v>27</v>
      </c>
      <c r="AB21" s="785">
        <v>4.0999999999999996</v>
      </c>
      <c r="AC21" s="782">
        <v>4.01</v>
      </c>
      <c r="AD21" s="404">
        <v>40</v>
      </c>
      <c r="AE21" s="432">
        <f t="shared" si="4"/>
        <v>460</v>
      </c>
    </row>
    <row r="22" spans="1:31" ht="15" customHeight="1" x14ac:dyDescent="0.25">
      <c r="A22" s="433">
        <v>7</v>
      </c>
      <c r="B22" s="457" t="s">
        <v>66</v>
      </c>
      <c r="C22" s="1016">
        <v>80</v>
      </c>
      <c r="D22" s="1028">
        <v>3.4</v>
      </c>
      <c r="E22" s="1437">
        <v>3.67</v>
      </c>
      <c r="F22" s="1017">
        <v>84</v>
      </c>
      <c r="G22" s="1016"/>
      <c r="H22" s="1028"/>
      <c r="I22" s="458">
        <v>3.28</v>
      </c>
      <c r="J22" s="1017">
        <v>58</v>
      </c>
      <c r="K22" s="843">
        <v>122</v>
      </c>
      <c r="L22" s="797">
        <v>3.7049180327868854</v>
      </c>
      <c r="M22" s="796">
        <v>3.85</v>
      </c>
      <c r="N22" s="841">
        <v>78</v>
      </c>
      <c r="O22" s="862">
        <v>97</v>
      </c>
      <c r="P22" s="728">
        <v>3.4845360824742269</v>
      </c>
      <c r="Q22" s="796">
        <v>3.71</v>
      </c>
      <c r="R22" s="841">
        <v>83</v>
      </c>
      <c r="S22" s="862">
        <v>56</v>
      </c>
      <c r="T22" s="785">
        <v>3.6785714285714284</v>
      </c>
      <c r="U22" s="786">
        <v>3.96</v>
      </c>
      <c r="V22" s="404">
        <v>83</v>
      </c>
      <c r="W22" s="865">
        <v>76</v>
      </c>
      <c r="X22" s="787">
        <v>3.92</v>
      </c>
      <c r="Y22" s="788">
        <v>3.99</v>
      </c>
      <c r="Z22" s="404">
        <v>61</v>
      </c>
      <c r="AA22" s="865">
        <v>69</v>
      </c>
      <c r="AB22" s="785">
        <v>3.8</v>
      </c>
      <c r="AC22" s="782">
        <v>4.01</v>
      </c>
      <c r="AD22" s="404">
        <v>82</v>
      </c>
      <c r="AE22" s="432">
        <f t="shared" si="4"/>
        <v>529</v>
      </c>
    </row>
    <row r="23" spans="1:31" ht="15" customHeight="1" x14ac:dyDescent="0.25">
      <c r="A23" s="433">
        <v>8</v>
      </c>
      <c r="B23" s="457" t="s">
        <v>60</v>
      </c>
      <c r="C23" s="1016"/>
      <c r="D23" s="1028"/>
      <c r="E23" s="1437">
        <v>3.67</v>
      </c>
      <c r="F23" s="1017">
        <v>111</v>
      </c>
      <c r="G23" s="1016"/>
      <c r="H23" s="1028"/>
      <c r="I23" s="458">
        <v>3.28</v>
      </c>
      <c r="J23" s="1017">
        <v>58</v>
      </c>
      <c r="K23" s="843">
        <v>52</v>
      </c>
      <c r="L23" s="797">
        <v>3.4615384615384617</v>
      </c>
      <c r="M23" s="796">
        <v>3.85</v>
      </c>
      <c r="N23" s="841">
        <v>101</v>
      </c>
      <c r="O23" s="862">
        <v>26</v>
      </c>
      <c r="P23" s="728">
        <v>3.5384615384615383</v>
      </c>
      <c r="Q23" s="796">
        <v>3.71</v>
      </c>
      <c r="R23" s="841">
        <v>78</v>
      </c>
      <c r="S23" s="862">
        <v>25</v>
      </c>
      <c r="T23" s="785">
        <v>4.08</v>
      </c>
      <c r="U23" s="786">
        <v>3.96</v>
      </c>
      <c r="V23" s="404">
        <v>30</v>
      </c>
      <c r="W23" s="865">
        <v>26</v>
      </c>
      <c r="X23" s="787">
        <v>3.85</v>
      </c>
      <c r="Y23" s="788">
        <v>3.99</v>
      </c>
      <c r="Z23" s="404">
        <v>71</v>
      </c>
      <c r="AA23" s="459">
        <v>26</v>
      </c>
      <c r="AB23" s="785">
        <v>3.65</v>
      </c>
      <c r="AC23" s="782">
        <v>4.01</v>
      </c>
      <c r="AD23" s="404">
        <v>97</v>
      </c>
      <c r="AE23" s="432">
        <f t="shared" si="4"/>
        <v>546</v>
      </c>
    </row>
    <row r="24" spans="1:31" ht="15" customHeight="1" x14ac:dyDescent="0.25">
      <c r="A24" s="433">
        <v>9</v>
      </c>
      <c r="B24" s="457" t="s">
        <v>57</v>
      </c>
      <c r="C24" s="1016">
        <v>58</v>
      </c>
      <c r="D24" s="1028">
        <v>3.4482758620689653</v>
      </c>
      <c r="E24" s="1437">
        <v>3.67</v>
      </c>
      <c r="F24" s="1017">
        <v>74</v>
      </c>
      <c r="G24" s="1016">
        <v>52</v>
      </c>
      <c r="H24" s="1028">
        <v>3.1730999999999998</v>
      </c>
      <c r="I24" s="458">
        <v>3.28</v>
      </c>
      <c r="J24" s="1017">
        <v>23</v>
      </c>
      <c r="K24" s="843">
        <v>66</v>
      </c>
      <c r="L24" s="797">
        <v>3.7727272727272729</v>
      </c>
      <c r="M24" s="796">
        <v>3.85</v>
      </c>
      <c r="N24" s="841">
        <v>65</v>
      </c>
      <c r="O24" s="862">
        <v>21</v>
      </c>
      <c r="P24" s="728">
        <v>3.2857142857142856</v>
      </c>
      <c r="Q24" s="796">
        <v>3.71</v>
      </c>
      <c r="R24" s="841">
        <v>108</v>
      </c>
      <c r="S24" s="862">
        <v>25</v>
      </c>
      <c r="T24" s="785">
        <v>3.64</v>
      </c>
      <c r="U24" s="786">
        <v>3.96</v>
      </c>
      <c r="V24" s="404">
        <v>92</v>
      </c>
      <c r="W24" s="865">
        <v>24</v>
      </c>
      <c r="X24" s="787">
        <v>3.79</v>
      </c>
      <c r="Y24" s="788">
        <v>3.99</v>
      </c>
      <c r="Z24" s="404">
        <v>79</v>
      </c>
      <c r="AA24" s="865">
        <v>25</v>
      </c>
      <c r="AB24" s="785">
        <v>3.8</v>
      </c>
      <c r="AC24" s="782">
        <v>4.01</v>
      </c>
      <c r="AD24" s="404">
        <v>89</v>
      </c>
      <c r="AE24" s="432">
        <f t="shared" si="4"/>
        <v>530</v>
      </c>
    </row>
    <row r="25" spans="1:31" ht="15" customHeight="1" x14ac:dyDescent="0.25">
      <c r="A25" s="433">
        <v>10</v>
      </c>
      <c r="B25" s="457" t="s">
        <v>58</v>
      </c>
      <c r="C25" s="1016">
        <v>53</v>
      </c>
      <c r="D25" s="1028">
        <v>3.2075471698113209</v>
      </c>
      <c r="E25" s="1437">
        <v>3.67</v>
      </c>
      <c r="F25" s="1017">
        <v>100</v>
      </c>
      <c r="G25" s="1016">
        <v>48</v>
      </c>
      <c r="H25" s="1028">
        <v>2.0625</v>
      </c>
      <c r="I25" s="458">
        <v>3.28</v>
      </c>
      <c r="J25" s="1017">
        <v>57</v>
      </c>
      <c r="K25" s="843">
        <v>57</v>
      </c>
      <c r="L25" s="797">
        <v>3.6666666666666665</v>
      </c>
      <c r="M25" s="796">
        <v>3.85</v>
      </c>
      <c r="N25" s="841">
        <v>83</v>
      </c>
      <c r="O25" s="862">
        <v>49</v>
      </c>
      <c r="P25" s="728">
        <v>3.3877551020408165</v>
      </c>
      <c r="Q25" s="796">
        <v>3.71</v>
      </c>
      <c r="R25" s="841">
        <v>96</v>
      </c>
      <c r="S25" s="862">
        <v>52</v>
      </c>
      <c r="T25" s="785">
        <v>3.5961538461538463</v>
      </c>
      <c r="U25" s="786">
        <v>3.96</v>
      </c>
      <c r="V25" s="404">
        <v>96</v>
      </c>
      <c r="W25" s="865">
        <v>49</v>
      </c>
      <c r="X25" s="787">
        <v>3.71</v>
      </c>
      <c r="Y25" s="788">
        <v>3.99</v>
      </c>
      <c r="Z25" s="404">
        <v>90</v>
      </c>
      <c r="AA25" s="865">
        <v>28</v>
      </c>
      <c r="AB25" s="785">
        <v>3.7</v>
      </c>
      <c r="AC25" s="782">
        <v>4.01</v>
      </c>
      <c r="AD25" s="404">
        <v>94</v>
      </c>
      <c r="AE25" s="432">
        <f t="shared" si="4"/>
        <v>616</v>
      </c>
    </row>
    <row r="26" spans="1:31" ht="15" customHeight="1" x14ac:dyDescent="0.25">
      <c r="A26" s="433">
        <v>11</v>
      </c>
      <c r="B26" s="460" t="s">
        <v>55</v>
      </c>
      <c r="C26" s="1011"/>
      <c r="D26" s="801"/>
      <c r="E26" s="1411">
        <v>3.67</v>
      </c>
      <c r="F26" s="1012">
        <v>111</v>
      </c>
      <c r="G26" s="1011"/>
      <c r="H26" s="801"/>
      <c r="I26" s="462">
        <v>3.28</v>
      </c>
      <c r="J26" s="1012">
        <v>58</v>
      </c>
      <c r="K26" s="461"/>
      <c r="L26" s="462"/>
      <c r="M26" s="462">
        <v>3.85</v>
      </c>
      <c r="N26" s="841">
        <v>114</v>
      </c>
      <c r="O26" s="461"/>
      <c r="P26" s="462"/>
      <c r="Q26" s="462">
        <v>3.71</v>
      </c>
      <c r="R26" s="841">
        <v>115</v>
      </c>
      <c r="S26" s="862">
        <v>25</v>
      </c>
      <c r="T26" s="785">
        <v>3.4</v>
      </c>
      <c r="U26" s="786">
        <v>3.96</v>
      </c>
      <c r="V26" s="404">
        <v>112</v>
      </c>
      <c r="W26" s="865">
        <v>26</v>
      </c>
      <c r="X26" s="787">
        <v>3.69</v>
      </c>
      <c r="Y26" s="788">
        <v>3.99</v>
      </c>
      <c r="Z26" s="404">
        <v>95</v>
      </c>
      <c r="AA26" s="459">
        <v>29</v>
      </c>
      <c r="AB26" s="785">
        <v>3.2</v>
      </c>
      <c r="AC26" s="782">
        <v>4.01</v>
      </c>
      <c r="AD26" s="404">
        <v>113</v>
      </c>
      <c r="AE26" s="432">
        <f t="shared" si="4"/>
        <v>718</v>
      </c>
    </row>
    <row r="27" spans="1:31" ht="15" customHeight="1" x14ac:dyDescent="0.25">
      <c r="A27" s="433">
        <v>12</v>
      </c>
      <c r="B27" s="463" t="s">
        <v>56</v>
      </c>
      <c r="C27" s="1018">
        <v>81</v>
      </c>
      <c r="D27" s="1029">
        <v>3.2469135802469138</v>
      </c>
      <c r="E27" s="1438">
        <v>3.67</v>
      </c>
      <c r="F27" s="1020">
        <v>97</v>
      </c>
      <c r="G27" s="1018"/>
      <c r="H27" s="1029"/>
      <c r="I27" s="1019">
        <v>3.28</v>
      </c>
      <c r="J27" s="1020">
        <v>58</v>
      </c>
      <c r="K27" s="844">
        <v>75</v>
      </c>
      <c r="L27" s="800">
        <v>3.4</v>
      </c>
      <c r="M27" s="159">
        <v>3.85</v>
      </c>
      <c r="N27" s="841">
        <v>104</v>
      </c>
      <c r="O27" s="862">
        <v>73</v>
      </c>
      <c r="P27" s="728">
        <v>3.3013698630136985</v>
      </c>
      <c r="Q27" s="159">
        <v>3.71</v>
      </c>
      <c r="R27" s="841">
        <v>103</v>
      </c>
      <c r="S27" s="862">
        <v>52</v>
      </c>
      <c r="T27" s="785">
        <v>3.5769230769230771</v>
      </c>
      <c r="U27" s="786">
        <v>3.96</v>
      </c>
      <c r="V27" s="404">
        <v>101</v>
      </c>
      <c r="W27" s="865">
        <v>27</v>
      </c>
      <c r="X27" s="787">
        <v>3.63</v>
      </c>
      <c r="Y27" s="788">
        <v>3.99</v>
      </c>
      <c r="Z27" s="404">
        <v>99</v>
      </c>
      <c r="AA27" s="865">
        <v>49</v>
      </c>
      <c r="AB27" s="785">
        <v>3.4</v>
      </c>
      <c r="AC27" s="782">
        <v>4.01</v>
      </c>
      <c r="AD27" s="404">
        <v>105</v>
      </c>
      <c r="AE27" s="432">
        <f t="shared" si="4"/>
        <v>667</v>
      </c>
    </row>
    <row r="28" spans="1:31" ht="15" customHeight="1" x14ac:dyDescent="0.25">
      <c r="A28" s="433">
        <v>13</v>
      </c>
      <c r="B28" s="464" t="s">
        <v>74</v>
      </c>
      <c r="C28" s="1021">
        <v>121</v>
      </c>
      <c r="D28" s="1030">
        <v>3.4214876033057853</v>
      </c>
      <c r="E28" s="1439">
        <v>3.67</v>
      </c>
      <c r="F28" s="1023">
        <v>79</v>
      </c>
      <c r="G28" s="1021"/>
      <c r="H28" s="1030"/>
      <c r="I28" s="1022">
        <v>3.28</v>
      </c>
      <c r="J28" s="1023">
        <v>58</v>
      </c>
      <c r="K28" s="843">
        <v>72</v>
      </c>
      <c r="L28" s="797">
        <v>3.8888888888888888</v>
      </c>
      <c r="M28" s="796">
        <v>3.85</v>
      </c>
      <c r="N28" s="841">
        <v>44</v>
      </c>
      <c r="O28" s="862">
        <v>50</v>
      </c>
      <c r="P28" s="728">
        <v>3.44</v>
      </c>
      <c r="Q28" s="796">
        <v>3.71</v>
      </c>
      <c r="R28" s="841">
        <v>90</v>
      </c>
      <c r="S28" s="862">
        <v>48</v>
      </c>
      <c r="T28" s="785">
        <v>3.9791666666666665</v>
      </c>
      <c r="U28" s="786">
        <v>3.96</v>
      </c>
      <c r="V28" s="404">
        <v>50</v>
      </c>
      <c r="W28" s="865">
        <v>51</v>
      </c>
      <c r="X28" s="787">
        <v>3.71</v>
      </c>
      <c r="Y28" s="788">
        <v>3.99</v>
      </c>
      <c r="Z28" s="404">
        <v>89</v>
      </c>
      <c r="AA28" s="865">
        <v>52</v>
      </c>
      <c r="AB28" s="785">
        <v>4.0999999999999996</v>
      </c>
      <c r="AC28" s="782">
        <v>4.01</v>
      </c>
      <c r="AD28" s="404">
        <v>34</v>
      </c>
      <c r="AE28" s="474">
        <f t="shared" si="4"/>
        <v>444</v>
      </c>
    </row>
    <row r="29" spans="1:31" ht="15" customHeight="1" thickBot="1" x14ac:dyDescent="0.3">
      <c r="A29" s="475">
        <v>14</v>
      </c>
      <c r="B29" s="476" t="s">
        <v>53</v>
      </c>
      <c r="C29" s="1024">
        <v>46</v>
      </c>
      <c r="D29" s="1031">
        <v>3.5217391304347827</v>
      </c>
      <c r="E29" s="1440">
        <v>3.67</v>
      </c>
      <c r="F29" s="1026">
        <v>65</v>
      </c>
      <c r="G29" s="1024"/>
      <c r="H29" s="1031"/>
      <c r="I29" s="1025">
        <v>3.28</v>
      </c>
      <c r="J29" s="1026">
        <v>58</v>
      </c>
      <c r="K29" s="845">
        <v>46</v>
      </c>
      <c r="L29" s="799">
        <v>3.7826086956521738</v>
      </c>
      <c r="M29" s="798">
        <v>3.85</v>
      </c>
      <c r="N29" s="841">
        <v>62</v>
      </c>
      <c r="O29" s="863">
        <v>74</v>
      </c>
      <c r="P29" s="728">
        <v>3.3783783783783785</v>
      </c>
      <c r="Q29" s="796">
        <v>3.71</v>
      </c>
      <c r="R29" s="841">
        <v>97</v>
      </c>
      <c r="S29" s="862">
        <v>27</v>
      </c>
      <c r="T29" s="785">
        <v>3.4444444444444446</v>
      </c>
      <c r="U29" s="786">
        <v>3.96</v>
      </c>
      <c r="V29" s="404">
        <v>110</v>
      </c>
      <c r="W29" s="865">
        <v>48</v>
      </c>
      <c r="X29" s="787">
        <v>3.48</v>
      </c>
      <c r="Y29" s="788">
        <v>3.99</v>
      </c>
      <c r="Z29" s="404">
        <v>109</v>
      </c>
      <c r="AA29" s="865">
        <v>45</v>
      </c>
      <c r="AB29" s="785">
        <v>3.5</v>
      </c>
      <c r="AC29" s="782">
        <v>4.01</v>
      </c>
      <c r="AD29" s="404">
        <v>102</v>
      </c>
      <c r="AE29" s="432">
        <f t="shared" si="4"/>
        <v>603</v>
      </c>
    </row>
    <row r="30" spans="1:31" ht="15" customHeight="1" thickBot="1" x14ac:dyDescent="0.3">
      <c r="A30" s="437"/>
      <c r="B30" s="477" t="s">
        <v>130</v>
      </c>
      <c r="C30" s="478">
        <f>SUM(C31:C49)</f>
        <v>1288</v>
      </c>
      <c r="D30" s="479">
        <f>AVERAGE(D31:D49)</f>
        <v>3.407135603823102</v>
      </c>
      <c r="E30" s="480">
        <v>3.67</v>
      </c>
      <c r="F30" s="481"/>
      <c r="G30" s="478">
        <f>SUM(G31:G49)</f>
        <v>589</v>
      </c>
      <c r="H30" s="479">
        <f>AVERAGE(H31:H49)</f>
        <v>2.7272499999999997</v>
      </c>
      <c r="I30" s="777">
        <v>3.28</v>
      </c>
      <c r="J30" s="481"/>
      <c r="K30" s="478">
        <f>SUM(K31:K49)</f>
        <v>1407</v>
      </c>
      <c r="L30" s="479">
        <f>AVERAGE(L31:L49)</f>
        <v>3.7048492879553439</v>
      </c>
      <c r="M30" s="480">
        <v>3.85</v>
      </c>
      <c r="N30" s="481"/>
      <c r="O30" s="478">
        <f>SUM(O31:O49)</f>
        <v>1302</v>
      </c>
      <c r="P30" s="479">
        <f>AVERAGE(P31:P49)</f>
        <v>3.5231912166485828</v>
      </c>
      <c r="Q30" s="480">
        <f>$P$133</f>
        <v>3.71</v>
      </c>
      <c r="R30" s="481"/>
      <c r="S30" s="442">
        <f>SUM(S31:S49)</f>
        <v>1155</v>
      </c>
      <c r="T30" s="443">
        <f>AVERAGE(T31:T49)</f>
        <v>3.7626072383896374</v>
      </c>
      <c r="U30" s="444">
        <f>$T$133</f>
        <v>3.96</v>
      </c>
      <c r="V30" s="445"/>
      <c r="W30" s="446">
        <f>SUM(W31:W49)</f>
        <v>1134</v>
      </c>
      <c r="X30" s="482">
        <f>AVERAGE(X31:X49)</f>
        <v>3.8142105263157893</v>
      </c>
      <c r="Y30" s="482">
        <f>$X$133</f>
        <v>3.99</v>
      </c>
      <c r="Z30" s="449"/>
      <c r="AA30" s="446">
        <f>SUM(AA31:AA49)</f>
        <v>1024</v>
      </c>
      <c r="AB30" s="483">
        <f>AVERAGE(AB31:AB49)</f>
        <v>3.7468421052631569</v>
      </c>
      <c r="AC30" s="444">
        <f>$AB$133</f>
        <v>4.01</v>
      </c>
      <c r="AD30" s="451"/>
      <c r="AE30" s="452"/>
    </row>
    <row r="31" spans="1:31" ht="15" customHeight="1" x14ac:dyDescent="0.25">
      <c r="A31" s="484">
        <v>1</v>
      </c>
      <c r="B31" s="428" t="s">
        <v>87</v>
      </c>
      <c r="C31" s="1002">
        <v>119</v>
      </c>
      <c r="D31" s="1004">
        <v>3.7142857142857144</v>
      </c>
      <c r="E31" s="1435">
        <v>3.67</v>
      </c>
      <c r="F31" s="1003">
        <v>45</v>
      </c>
      <c r="G31" s="1002">
        <v>99</v>
      </c>
      <c r="H31" s="1004">
        <v>2.5454000000000003</v>
      </c>
      <c r="I31" s="399">
        <v>3.28</v>
      </c>
      <c r="J31" s="1003">
        <v>50</v>
      </c>
      <c r="K31" s="840">
        <v>97</v>
      </c>
      <c r="L31" s="784">
        <v>4.1030927835051543</v>
      </c>
      <c r="M31" s="783">
        <v>3.85</v>
      </c>
      <c r="N31" s="841">
        <v>14</v>
      </c>
      <c r="O31" s="862">
        <v>102</v>
      </c>
      <c r="P31" s="434">
        <v>3.8333333333333335</v>
      </c>
      <c r="Q31" s="783">
        <v>3.71</v>
      </c>
      <c r="R31" s="841">
        <v>28</v>
      </c>
      <c r="S31" s="862">
        <v>116</v>
      </c>
      <c r="T31" s="785">
        <v>4.0431034482758621</v>
      </c>
      <c r="U31" s="786">
        <v>3.96</v>
      </c>
      <c r="V31" s="404">
        <v>38</v>
      </c>
      <c r="W31" s="866">
        <v>101</v>
      </c>
      <c r="X31" s="787">
        <v>4.12</v>
      </c>
      <c r="Y31" s="788">
        <v>3.99</v>
      </c>
      <c r="Z31" s="404">
        <v>29</v>
      </c>
      <c r="AA31" s="365">
        <v>77</v>
      </c>
      <c r="AB31" s="785">
        <v>4.2</v>
      </c>
      <c r="AC31" s="782">
        <v>4.01</v>
      </c>
      <c r="AD31" s="404">
        <v>23</v>
      </c>
      <c r="AE31" s="455">
        <f t="shared" si="4"/>
        <v>227</v>
      </c>
    </row>
    <row r="32" spans="1:31" ht="15" customHeight="1" x14ac:dyDescent="0.25">
      <c r="A32" s="427">
        <v>2</v>
      </c>
      <c r="B32" s="428" t="s">
        <v>138</v>
      </c>
      <c r="C32" s="1002">
        <v>92</v>
      </c>
      <c r="D32" s="1004">
        <v>3.7934782608695654</v>
      </c>
      <c r="E32" s="1435">
        <v>3.67</v>
      </c>
      <c r="F32" s="1003">
        <v>32</v>
      </c>
      <c r="G32" s="1002"/>
      <c r="H32" s="1004"/>
      <c r="I32" s="399">
        <v>3.28</v>
      </c>
      <c r="J32" s="1003">
        <v>58</v>
      </c>
      <c r="K32" s="842">
        <v>116</v>
      </c>
      <c r="L32" s="792">
        <v>3.9827586206896552</v>
      </c>
      <c r="M32" s="791">
        <v>3.85</v>
      </c>
      <c r="N32" s="841">
        <v>33</v>
      </c>
      <c r="O32" s="862">
        <v>114</v>
      </c>
      <c r="P32" s="434">
        <v>3.7105263157894739</v>
      </c>
      <c r="Q32" s="783">
        <v>3.71</v>
      </c>
      <c r="R32" s="841">
        <v>52</v>
      </c>
      <c r="S32" s="862">
        <v>130</v>
      </c>
      <c r="T32" s="785">
        <v>3.8538461538461539</v>
      </c>
      <c r="U32" s="786">
        <v>3.96</v>
      </c>
      <c r="V32" s="404">
        <v>69</v>
      </c>
      <c r="W32" s="866">
        <v>56</v>
      </c>
      <c r="X32" s="787">
        <v>4.2</v>
      </c>
      <c r="Y32" s="788">
        <v>3.99</v>
      </c>
      <c r="Z32" s="404">
        <v>21</v>
      </c>
      <c r="AA32" s="365">
        <v>98</v>
      </c>
      <c r="AB32" s="785">
        <v>4.2</v>
      </c>
      <c r="AC32" s="782">
        <v>4.01</v>
      </c>
      <c r="AD32" s="404">
        <v>22</v>
      </c>
      <c r="AE32" s="435">
        <f t="shared" si="4"/>
        <v>287</v>
      </c>
    </row>
    <row r="33" spans="1:31" ht="15" customHeight="1" x14ac:dyDescent="0.25">
      <c r="A33" s="433">
        <v>3</v>
      </c>
      <c r="B33" s="428" t="s">
        <v>79</v>
      </c>
      <c r="C33" s="1002">
        <v>75</v>
      </c>
      <c r="D33" s="1004">
        <v>3.4133333333333336</v>
      </c>
      <c r="E33" s="1435">
        <v>3.67</v>
      </c>
      <c r="F33" s="1003">
        <v>82</v>
      </c>
      <c r="G33" s="1002">
        <v>95</v>
      </c>
      <c r="H33" s="1004">
        <v>2.4210000000000003</v>
      </c>
      <c r="I33" s="399">
        <v>3.28</v>
      </c>
      <c r="J33" s="1003">
        <v>53</v>
      </c>
      <c r="K33" s="840">
        <v>111</v>
      </c>
      <c r="L33" s="784">
        <v>4</v>
      </c>
      <c r="M33" s="783">
        <v>3.85</v>
      </c>
      <c r="N33" s="841">
        <v>30</v>
      </c>
      <c r="O33" s="862">
        <v>107</v>
      </c>
      <c r="P33" s="434">
        <v>3.7196261682242993</v>
      </c>
      <c r="Q33" s="783">
        <v>3.71</v>
      </c>
      <c r="R33" s="841">
        <v>50</v>
      </c>
      <c r="S33" s="862">
        <v>74</v>
      </c>
      <c r="T33" s="785">
        <v>3.7297297297297298</v>
      </c>
      <c r="U33" s="786">
        <v>3.96</v>
      </c>
      <c r="V33" s="404">
        <v>79</v>
      </c>
      <c r="W33" s="866">
        <v>94</v>
      </c>
      <c r="X33" s="787">
        <v>3.77</v>
      </c>
      <c r="Y33" s="788">
        <v>3.99</v>
      </c>
      <c r="Z33" s="404">
        <v>81</v>
      </c>
      <c r="AA33" s="365">
        <v>91</v>
      </c>
      <c r="AB33" s="785">
        <v>4.07</v>
      </c>
      <c r="AC33" s="782">
        <v>4.01</v>
      </c>
      <c r="AD33" s="404">
        <v>44</v>
      </c>
      <c r="AE33" s="432">
        <f t="shared" si="4"/>
        <v>419</v>
      </c>
    </row>
    <row r="34" spans="1:31" ht="15" customHeight="1" x14ac:dyDescent="0.25">
      <c r="A34" s="433">
        <v>4</v>
      </c>
      <c r="B34" s="428" t="s">
        <v>78</v>
      </c>
      <c r="C34" s="1002">
        <v>26</v>
      </c>
      <c r="D34" s="1004">
        <v>3.3846153846153846</v>
      </c>
      <c r="E34" s="1435">
        <v>3.67</v>
      </c>
      <c r="F34" s="1003">
        <v>86</v>
      </c>
      <c r="G34" s="1002">
        <v>23</v>
      </c>
      <c r="H34" s="1004">
        <v>2.7826</v>
      </c>
      <c r="I34" s="399">
        <v>3.28</v>
      </c>
      <c r="J34" s="1003">
        <v>45</v>
      </c>
      <c r="K34" s="840">
        <v>75</v>
      </c>
      <c r="L34" s="784">
        <v>3.7733333333333334</v>
      </c>
      <c r="M34" s="783">
        <v>3.85</v>
      </c>
      <c r="N34" s="841">
        <v>64</v>
      </c>
      <c r="O34" s="862">
        <v>73</v>
      </c>
      <c r="P34" s="434">
        <v>3.6575342465753424</v>
      </c>
      <c r="Q34" s="783">
        <v>3.71</v>
      </c>
      <c r="R34" s="841">
        <v>64</v>
      </c>
      <c r="S34" s="862">
        <v>60</v>
      </c>
      <c r="T34" s="785">
        <v>4.1333333333333337</v>
      </c>
      <c r="U34" s="786">
        <v>3.96</v>
      </c>
      <c r="V34" s="404">
        <v>25</v>
      </c>
      <c r="W34" s="866">
        <v>76</v>
      </c>
      <c r="X34" s="787">
        <v>4.04</v>
      </c>
      <c r="Y34" s="788">
        <v>3.99</v>
      </c>
      <c r="Z34" s="404">
        <v>38</v>
      </c>
      <c r="AA34" s="365">
        <v>54</v>
      </c>
      <c r="AB34" s="785">
        <v>4.0999999999999996</v>
      </c>
      <c r="AC34" s="782">
        <v>4.01</v>
      </c>
      <c r="AD34" s="404">
        <v>33</v>
      </c>
      <c r="AE34" s="432">
        <f t="shared" si="4"/>
        <v>355</v>
      </c>
    </row>
    <row r="35" spans="1:31" ht="15" customHeight="1" x14ac:dyDescent="0.25">
      <c r="A35" s="433">
        <v>5</v>
      </c>
      <c r="B35" s="463" t="s">
        <v>77</v>
      </c>
      <c r="C35" s="1018">
        <v>103</v>
      </c>
      <c r="D35" s="1029">
        <v>3.4757281553398056</v>
      </c>
      <c r="E35" s="1438">
        <v>3.67</v>
      </c>
      <c r="F35" s="1020">
        <v>71</v>
      </c>
      <c r="G35" s="1018">
        <v>81</v>
      </c>
      <c r="H35" s="1029">
        <v>3.1604999999999994</v>
      </c>
      <c r="I35" s="1019">
        <v>3.28</v>
      </c>
      <c r="J35" s="1020">
        <v>24</v>
      </c>
      <c r="K35" s="844">
        <v>98</v>
      </c>
      <c r="L35" s="800">
        <v>3.9387755102040818</v>
      </c>
      <c r="M35" s="159">
        <v>3.85</v>
      </c>
      <c r="N35" s="841">
        <v>35</v>
      </c>
      <c r="O35" s="862">
        <v>123</v>
      </c>
      <c r="P35" s="434">
        <v>3.5772357723577235</v>
      </c>
      <c r="Q35" s="159">
        <v>3.71</v>
      </c>
      <c r="R35" s="841">
        <v>71</v>
      </c>
      <c r="S35" s="862">
        <v>103</v>
      </c>
      <c r="T35" s="785">
        <v>4.058252427184466</v>
      </c>
      <c r="U35" s="786">
        <v>3.96</v>
      </c>
      <c r="V35" s="404">
        <v>33</v>
      </c>
      <c r="W35" s="866">
        <v>97</v>
      </c>
      <c r="X35" s="787">
        <v>3.98</v>
      </c>
      <c r="Y35" s="788">
        <v>3.99</v>
      </c>
      <c r="Z35" s="404">
        <v>50</v>
      </c>
      <c r="AA35" s="365">
        <v>100</v>
      </c>
      <c r="AB35" s="785">
        <v>3.9</v>
      </c>
      <c r="AC35" s="782">
        <v>4.01</v>
      </c>
      <c r="AD35" s="404">
        <v>69</v>
      </c>
      <c r="AE35" s="432">
        <f t="shared" si="4"/>
        <v>353</v>
      </c>
    </row>
    <row r="36" spans="1:31" ht="15" customHeight="1" x14ac:dyDescent="0.25">
      <c r="A36" s="433">
        <v>6</v>
      </c>
      <c r="B36" s="428" t="s">
        <v>49</v>
      </c>
      <c r="C36" s="1002">
        <v>74</v>
      </c>
      <c r="D36" s="1004">
        <v>3.3378378378378377</v>
      </c>
      <c r="E36" s="1435">
        <v>3.67</v>
      </c>
      <c r="F36" s="1003">
        <v>87</v>
      </c>
      <c r="G36" s="1002"/>
      <c r="H36" s="1004"/>
      <c r="I36" s="399">
        <v>3.28</v>
      </c>
      <c r="J36" s="1003">
        <v>58</v>
      </c>
      <c r="K36" s="840">
        <v>31</v>
      </c>
      <c r="L36" s="784">
        <v>3.4516129032258065</v>
      </c>
      <c r="M36" s="783">
        <v>3.85</v>
      </c>
      <c r="N36" s="841">
        <v>102</v>
      </c>
      <c r="O36" s="862">
        <v>29</v>
      </c>
      <c r="P36" s="434">
        <v>3.3793103448275863</v>
      </c>
      <c r="Q36" s="783">
        <v>3.71</v>
      </c>
      <c r="R36" s="841">
        <v>98</v>
      </c>
      <c r="S36" s="862">
        <v>35</v>
      </c>
      <c r="T36" s="785">
        <v>3.4</v>
      </c>
      <c r="U36" s="786">
        <v>3.96</v>
      </c>
      <c r="V36" s="404">
        <v>111</v>
      </c>
      <c r="W36" s="866">
        <v>21</v>
      </c>
      <c r="X36" s="787">
        <v>3.62</v>
      </c>
      <c r="Y36" s="788">
        <v>3.99</v>
      </c>
      <c r="Z36" s="404">
        <v>100</v>
      </c>
      <c r="AA36" s="365">
        <v>32</v>
      </c>
      <c r="AB36" s="785">
        <v>3.4</v>
      </c>
      <c r="AC36" s="782">
        <v>4.01</v>
      </c>
      <c r="AD36" s="404">
        <v>108</v>
      </c>
      <c r="AE36" s="432">
        <f t="shared" si="4"/>
        <v>664</v>
      </c>
    </row>
    <row r="37" spans="1:31" ht="15" customHeight="1" x14ac:dyDescent="0.25">
      <c r="A37" s="433">
        <v>7</v>
      </c>
      <c r="B37" s="428" t="s">
        <v>46</v>
      </c>
      <c r="C37" s="1002">
        <v>46</v>
      </c>
      <c r="D37" s="1004">
        <v>2.9347826086956523</v>
      </c>
      <c r="E37" s="1435">
        <v>3.67</v>
      </c>
      <c r="F37" s="1003">
        <v>110</v>
      </c>
      <c r="G37" s="1002">
        <v>64</v>
      </c>
      <c r="H37" s="1004">
        <v>2.375</v>
      </c>
      <c r="I37" s="399">
        <v>3.28</v>
      </c>
      <c r="J37" s="1003">
        <v>54</v>
      </c>
      <c r="K37" s="840">
        <v>62</v>
      </c>
      <c r="L37" s="784">
        <v>3.629032258064516</v>
      </c>
      <c r="M37" s="783">
        <v>3.85</v>
      </c>
      <c r="N37" s="841">
        <v>87</v>
      </c>
      <c r="O37" s="862">
        <v>70</v>
      </c>
      <c r="P37" s="434">
        <v>3.4571428571428573</v>
      </c>
      <c r="Q37" s="783">
        <v>3.71</v>
      </c>
      <c r="R37" s="841">
        <v>86</v>
      </c>
      <c r="S37" s="862">
        <v>56</v>
      </c>
      <c r="T37" s="785">
        <v>3.6785714285714284</v>
      </c>
      <c r="U37" s="786">
        <v>3.96</v>
      </c>
      <c r="V37" s="404">
        <v>84</v>
      </c>
      <c r="W37" s="866">
        <v>65</v>
      </c>
      <c r="X37" s="787">
        <v>3.82</v>
      </c>
      <c r="Y37" s="788">
        <v>3.99</v>
      </c>
      <c r="Z37" s="404">
        <v>75</v>
      </c>
      <c r="AA37" s="365">
        <v>52</v>
      </c>
      <c r="AB37" s="785">
        <v>3.8</v>
      </c>
      <c r="AC37" s="782">
        <v>4.01</v>
      </c>
      <c r="AD37" s="404">
        <v>84</v>
      </c>
      <c r="AE37" s="432">
        <f t="shared" si="4"/>
        <v>580</v>
      </c>
    </row>
    <row r="38" spans="1:31" ht="15" customHeight="1" x14ac:dyDescent="0.25">
      <c r="A38" s="433">
        <v>8</v>
      </c>
      <c r="B38" s="428" t="s">
        <v>47</v>
      </c>
      <c r="C38" s="1002">
        <v>70</v>
      </c>
      <c r="D38" s="1004">
        <v>3.2714285714285714</v>
      </c>
      <c r="E38" s="1435">
        <v>3.67</v>
      </c>
      <c r="F38" s="1003">
        <v>93</v>
      </c>
      <c r="G38" s="1002"/>
      <c r="H38" s="1004"/>
      <c r="I38" s="399">
        <v>3.28</v>
      </c>
      <c r="J38" s="1003">
        <v>58</v>
      </c>
      <c r="K38" s="840">
        <v>24</v>
      </c>
      <c r="L38" s="784">
        <v>3.6666666666666665</v>
      </c>
      <c r="M38" s="783">
        <v>3.85</v>
      </c>
      <c r="N38" s="841">
        <v>85</v>
      </c>
      <c r="O38" s="862">
        <v>26</v>
      </c>
      <c r="P38" s="434">
        <v>3.8461538461538463</v>
      </c>
      <c r="Q38" s="783">
        <v>3.71</v>
      </c>
      <c r="R38" s="841">
        <v>25</v>
      </c>
      <c r="S38" s="862">
        <v>21</v>
      </c>
      <c r="T38" s="785">
        <v>3.6666666666666665</v>
      </c>
      <c r="U38" s="786">
        <v>3.96</v>
      </c>
      <c r="V38" s="404">
        <v>90</v>
      </c>
      <c r="W38" s="866">
        <v>29</v>
      </c>
      <c r="X38" s="787">
        <v>3.59</v>
      </c>
      <c r="Y38" s="788">
        <v>3.99</v>
      </c>
      <c r="Z38" s="404">
        <v>102</v>
      </c>
      <c r="AA38" s="365">
        <v>28</v>
      </c>
      <c r="AB38" s="785">
        <v>3.8</v>
      </c>
      <c r="AC38" s="782">
        <v>4.01</v>
      </c>
      <c r="AD38" s="404">
        <v>88</v>
      </c>
      <c r="AE38" s="432">
        <f t="shared" si="4"/>
        <v>541</v>
      </c>
    </row>
    <row r="39" spans="1:31" ht="15" customHeight="1" x14ac:dyDescent="0.25">
      <c r="A39" s="433">
        <v>9</v>
      </c>
      <c r="B39" s="428" t="s">
        <v>48</v>
      </c>
      <c r="C39" s="1002">
        <v>101</v>
      </c>
      <c r="D39" s="1004">
        <v>3.4257425742574257</v>
      </c>
      <c r="E39" s="1435">
        <v>3.67</v>
      </c>
      <c r="F39" s="1003">
        <v>77</v>
      </c>
      <c r="G39" s="1002"/>
      <c r="H39" s="1004"/>
      <c r="I39" s="399">
        <v>3.28</v>
      </c>
      <c r="J39" s="1003">
        <v>58</v>
      </c>
      <c r="K39" s="840">
        <v>74</v>
      </c>
      <c r="L39" s="784">
        <v>3.810810810810811</v>
      </c>
      <c r="M39" s="783">
        <v>3.85</v>
      </c>
      <c r="N39" s="841">
        <v>55</v>
      </c>
      <c r="O39" s="862">
        <v>57</v>
      </c>
      <c r="P39" s="434">
        <v>3.6842105263157894</v>
      </c>
      <c r="Q39" s="783">
        <v>3.71</v>
      </c>
      <c r="R39" s="841">
        <v>59</v>
      </c>
      <c r="S39" s="862">
        <v>52</v>
      </c>
      <c r="T39" s="785">
        <v>4.0192307692307692</v>
      </c>
      <c r="U39" s="786">
        <v>3.96</v>
      </c>
      <c r="V39" s="404">
        <v>39</v>
      </c>
      <c r="W39" s="866">
        <v>50</v>
      </c>
      <c r="X39" s="787">
        <v>3.86</v>
      </c>
      <c r="Y39" s="788">
        <v>3.99</v>
      </c>
      <c r="Z39" s="404">
        <v>68</v>
      </c>
      <c r="AA39" s="365">
        <v>42</v>
      </c>
      <c r="AB39" s="785">
        <v>3.9</v>
      </c>
      <c r="AC39" s="782">
        <v>4.01</v>
      </c>
      <c r="AD39" s="404">
        <v>79</v>
      </c>
      <c r="AE39" s="432">
        <f t="shared" si="4"/>
        <v>435</v>
      </c>
    </row>
    <row r="40" spans="1:31" ht="15" customHeight="1" x14ac:dyDescent="0.25">
      <c r="A40" s="433">
        <v>10</v>
      </c>
      <c r="B40" s="428" t="s">
        <v>43</v>
      </c>
      <c r="C40" s="1002"/>
      <c r="D40" s="1004"/>
      <c r="E40" s="1435">
        <v>3.67</v>
      </c>
      <c r="F40" s="1003">
        <v>111</v>
      </c>
      <c r="G40" s="1002"/>
      <c r="H40" s="1004"/>
      <c r="I40" s="399">
        <v>3.28</v>
      </c>
      <c r="J40" s="1003">
        <v>58</v>
      </c>
      <c r="K40" s="840">
        <v>43</v>
      </c>
      <c r="L40" s="784">
        <v>3.6511627906976742</v>
      </c>
      <c r="M40" s="783">
        <v>3.85</v>
      </c>
      <c r="N40" s="841">
        <v>86</v>
      </c>
      <c r="O40" s="862">
        <v>39</v>
      </c>
      <c r="P40" s="434">
        <v>3.4102564102564101</v>
      </c>
      <c r="Q40" s="783">
        <v>3.71</v>
      </c>
      <c r="R40" s="841">
        <v>94</v>
      </c>
      <c r="S40" s="862">
        <v>50</v>
      </c>
      <c r="T40" s="785">
        <v>3.62</v>
      </c>
      <c r="U40" s="786">
        <v>3.96</v>
      </c>
      <c r="V40" s="404">
        <v>95</v>
      </c>
      <c r="W40" s="866">
        <v>69</v>
      </c>
      <c r="X40" s="787">
        <v>3.74</v>
      </c>
      <c r="Y40" s="788">
        <v>3.99</v>
      </c>
      <c r="Z40" s="404">
        <v>85</v>
      </c>
      <c r="AA40" s="365">
        <v>18</v>
      </c>
      <c r="AB40" s="785">
        <v>3.4</v>
      </c>
      <c r="AC40" s="782">
        <v>4.01</v>
      </c>
      <c r="AD40" s="404">
        <v>109</v>
      </c>
      <c r="AE40" s="432">
        <f t="shared" si="4"/>
        <v>638</v>
      </c>
    </row>
    <row r="41" spans="1:31" ht="15" customHeight="1" x14ac:dyDescent="0.25">
      <c r="A41" s="433">
        <v>11</v>
      </c>
      <c r="B41" s="463" t="s">
        <v>45</v>
      </c>
      <c r="C41" s="1018">
        <v>35</v>
      </c>
      <c r="D41" s="1029">
        <v>3.0285714285714285</v>
      </c>
      <c r="E41" s="1438">
        <v>3.67</v>
      </c>
      <c r="F41" s="1020">
        <v>108</v>
      </c>
      <c r="G41" s="1018"/>
      <c r="H41" s="1029"/>
      <c r="I41" s="1019">
        <v>3.28</v>
      </c>
      <c r="J41" s="1020">
        <v>58</v>
      </c>
      <c r="K41" s="844">
        <v>39</v>
      </c>
      <c r="L41" s="800">
        <v>3.7692307692307692</v>
      </c>
      <c r="M41" s="159">
        <v>3.85</v>
      </c>
      <c r="N41" s="841">
        <v>66</v>
      </c>
      <c r="O41" s="862">
        <v>31</v>
      </c>
      <c r="P41" s="434">
        <v>3.2903225806451615</v>
      </c>
      <c r="Q41" s="159">
        <v>3.71</v>
      </c>
      <c r="R41" s="841">
        <v>107</v>
      </c>
      <c r="S41" s="862">
        <v>18</v>
      </c>
      <c r="T41" s="785">
        <v>3.3888888888888888</v>
      </c>
      <c r="U41" s="786">
        <v>3.96</v>
      </c>
      <c r="V41" s="404">
        <v>113</v>
      </c>
      <c r="W41" s="866">
        <v>30</v>
      </c>
      <c r="X41" s="787">
        <v>3.53</v>
      </c>
      <c r="Y41" s="788">
        <v>3.99</v>
      </c>
      <c r="Z41" s="404">
        <v>106</v>
      </c>
      <c r="AA41" s="365">
        <v>21</v>
      </c>
      <c r="AB41" s="785">
        <v>3.3</v>
      </c>
      <c r="AC41" s="782">
        <v>4.01</v>
      </c>
      <c r="AD41" s="404">
        <v>111</v>
      </c>
      <c r="AE41" s="432">
        <f t="shared" si="4"/>
        <v>669</v>
      </c>
    </row>
    <row r="42" spans="1:31" ht="15" customHeight="1" x14ac:dyDescent="0.25">
      <c r="A42" s="433">
        <v>12</v>
      </c>
      <c r="B42" s="463" t="s">
        <v>51</v>
      </c>
      <c r="C42" s="1018">
        <v>96</v>
      </c>
      <c r="D42" s="1029">
        <v>3.5208333333333335</v>
      </c>
      <c r="E42" s="1438">
        <v>3.67</v>
      </c>
      <c r="F42" s="1020">
        <v>66</v>
      </c>
      <c r="G42" s="1018">
        <v>85</v>
      </c>
      <c r="H42" s="1029">
        <v>2.4706000000000001</v>
      </c>
      <c r="I42" s="1019">
        <v>3.28</v>
      </c>
      <c r="J42" s="1020">
        <v>52</v>
      </c>
      <c r="K42" s="844">
        <v>81</v>
      </c>
      <c r="L42" s="800">
        <v>3.4320987654320989</v>
      </c>
      <c r="M42" s="159">
        <v>3.85</v>
      </c>
      <c r="N42" s="841">
        <v>103</v>
      </c>
      <c r="O42" s="862">
        <v>68</v>
      </c>
      <c r="P42" s="434">
        <v>3.3235294117647061</v>
      </c>
      <c r="Q42" s="159">
        <v>3.71</v>
      </c>
      <c r="R42" s="841">
        <v>101</v>
      </c>
      <c r="S42" s="862">
        <v>70</v>
      </c>
      <c r="T42" s="785">
        <v>3.5857142857142859</v>
      </c>
      <c r="U42" s="786">
        <v>3.96</v>
      </c>
      <c r="V42" s="404">
        <v>98</v>
      </c>
      <c r="W42" s="866">
        <v>70</v>
      </c>
      <c r="X42" s="787">
        <v>3.63</v>
      </c>
      <c r="Y42" s="788">
        <v>3.99</v>
      </c>
      <c r="Z42" s="404">
        <v>98</v>
      </c>
      <c r="AA42" s="365">
        <v>48</v>
      </c>
      <c r="AB42" s="785">
        <v>3.8</v>
      </c>
      <c r="AC42" s="782">
        <v>4.01</v>
      </c>
      <c r="AD42" s="404">
        <v>85</v>
      </c>
      <c r="AE42" s="432">
        <f t="shared" si="4"/>
        <v>603</v>
      </c>
    </row>
    <row r="43" spans="1:31" ht="15" customHeight="1" x14ac:dyDescent="0.25">
      <c r="A43" s="433">
        <v>13</v>
      </c>
      <c r="B43" s="463" t="s">
        <v>52</v>
      </c>
      <c r="C43" s="1018">
        <v>77</v>
      </c>
      <c r="D43" s="1029">
        <v>3.6753246753246751</v>
      </c>
      <c r="E43" s="1438">
        <v>3.67</v>
      </c>
      <c r="F43" s="1020">
        <v>47</v>
      </c>
      <c r="G43" s="1018"/>
      <c r="H43" s="1029"/>
      <c r="I43" s="1019">
        <v>3.28</v>
      </c>
      <c r="J43" s="1020">
        <v>58</v>
      </c>
      <c r="K43" s="844">
        <v>97</v>
      </c>
      <c r="L43" s="800">
        <v>3.8969072164948453</v>
      </c>
      <c r="M43" s="159">
        <v>3.85</v>
      </c>
      <c r="N43" s="841">
        <v>39</v>
      </c>
      <c r="O43" s="862">
        <v>76</v>
      </c>
      <c r="P43" s="434">
        <v>3.7894736842105261</v>
      </c>
      <c r="Q43" s="159">
        <v>3.71</v>
      </c>
      <c r="R43" s="841">
        <v>37</v>
      </c>
      <c r="S43" s="862">
        <v>71</v>
      </c>
      <c r="T43" s="785">
        <v>4.23943661971831</v>
      </c>
      <c r="U43" s="786">
        <v>3.96</v>
      </c>
      <c r="V43" s="404">
        <v>12</v>
      </c>
      <c r="W43" s="866">
        <v>70</v>
      </c>
      <c r="X43" s="787">
        <v>4.03</v>
      </c>
      <c r="Y43" s="788">
        <v>3.99</v>
      </c>
      <c r="Z43" s="404">
        <v>41</v>
      </c>
      <c r="AA43" s="365">
        <v>53</v>
      </c>
      <c r="AB43" s="785">
        <v>4.0199999999999996</v>
      </c>
      <c r="AC43" s="782">
        <v>4.01</v>
      </c>
      <c r="AD43" s="404">
        <v>48</v>
      </c>
      <c r="AE43" s="432">
        <f t="shared" si="4"/>
        <v>282</v>
      </c>
    </row>
    <row r="44" spans="1:31" ht="15" customHeight="1" x14ac:dyDescent="0.25">
      <c r="A44" s="433">
        <v>14</v>
      </c>
      <c r="B44" s="463" t="s">
        <v>75</v>
      </c>
      <c r="C44" s="1018">
        <v>54</v>
      </c>
      <c r="D44" s="1029">
        <v>3.0370370370370372</v>
      </c>
      <c r="E44" s="1438">
        <v>3.67</v>
      </c>
      <c r="F44" s="1020">
        <v>107</v>
      </c>
      <c r="G44" s="1018">
        <v>48</v>
      </c>
      <c r="H44" s="1029">
        <v>3.0416999999999996</v>
      </c>
      <c r="I44" s="1019">
        <v>3.28</v>
      </c>
      <c r="J44" s="1020">
        <v>32</v>
      </c>
      <c r="K44" s="844">
        <v>73</v>
      </c>
      <c r="L44" s="800">
        <v>3.3287671232876712</v>
      </c>
      <c r="M44" s="159">
        <v>3.85</v>
      </c>
      <c r="N44" s="841">
        <v>109</v>
      </c>
      <c r="O44" s="862">
        <v>44</v>
      </c>
      <c r="P44" s="434">
        <v>3.1363636363636362</v>
      </c>
      <c r="Q44" s="159">
        <v>3.71</v>
      </c>
      <c r="R44" s="841">
        <v>113</v>
      </c>
      <c r="S44" s="862">
        <v>65</v>
      </c>
      <c r="T44" s="785">
        <v>3.5384615384615383</v>
      </c>
      <c r="U44" s="786">
        <v>3.96</v>
      </c>
      <c r="V44" s="404">
        <v>105</v>
      </c>
      <c r="W44" s="866">
        <v>50</v>
      </c>
      <c r="X44" s="787">
        <v>3.66</v>
      </c>
      <c r="Y44" s="788">
        <v>3.99</v>
      </c>
      <c r="Z44" s="404">
        <v>96</v>
      </c>
      <c r="AA44" s="365">
        <v>39</v>
      </c>
      <c r="AB44" s="785">
        <v>3.3</v>
      </c>
      <c r="AC44" s="782">
        <v>4.01</v>
      </c>
      <c r="AD44" s="404">
        <v>110</v>
      </c>
      <c r="AE44" s="432">
        <f t="shared" si="4"/>
        <v>672</v>
      </c>
    </row>
    <row r="45" spans="1:31" ht="15" customHeight="1" x14ac:dyDescent="0.25">
      <c r="A45" s="433">
        <v>15</v>
      </c>
      <c r="B45" s="460" t="s">
        <v>76</v>
      </c>
      <c r="C45" s="1011">
        <v>40</v>
      </c>
      <c r="D45" s="801">
        <v>3.5249999999999999</v>
      </c>
      <c r="E45" s="1411">
        <v>3.67</v>
      </c>
      <c r="F45" s="1012">
        <v>62</v>
      </c>
      <c r="G45" s="1011"/>
      <c r="H45" s="801"/>
      <c r="I45" s="462">
        <v>3.28</v>
      </c>
      <c r="J45" s="1012">
        <v>58</v>
      </c>
      <c r="K45" s="461">
        <v>66</v>
      </c>
      <c r="L45" s="801">
        <v>3.6666666666666665</v>
      </c>
      <c r="M45" s="462">
        <v>3.85</v>
      </c>
      <c r="N45" s="841">
        <v>82</v>
      </c>
      <c r="O45" s="862">
        <v>23</v>
      </c>
      <c r="P45" s="434">
        <v>3.2173913043478262</v>
      </c>
      <c r="Q45" s="462">
        <v>3.71</v>
      </c>
      <c r="R45" s="841">
        <v>110</v>
      </c>
      <c r="S45" s="862">
        <v>22</v>
      </c>
      <c r="T45" s="785">
        <v>3.4545454545454546</v>
      </c>
      <c r="U45" s="786">
        <v>3.96</v>
      </c>
      <c r="V45" s="404">
        <v>109</v>
      </c>
      <c r="W45" s="866">
        <v>37</v>
      </c>
      <c r="X45" s="787">
        <v>3.51</v>
      </c>
      <c r="Y45" s="788">
        <v>3.99</v>
      </c>
      <c r="Z45" s="404">
        <v>107</v>
      </c>
      <c r="AA45" s="485">
        <v>39</v>
      </c>
      <c r="AB45" s="785">
        <v>3.4</v>
      </c>
      <c r="AC45" s="782">
        <v>4.01</v>
      </c>
      <c r="AD45" s="404">
        <v>107</v>
      </c>
      <c r="AE45" s="432">
        <f t="shared" si="4"/>
        <v>635</v>
      </c>
    </row>
    <row r="46" spans="1:31" ht="15" customHeight="1" x14ac:dyDescent="0.25">
      <c r="A46" s="433">
        <v>16</v>
      </c>
      <c r="B46" s="486" t="s">
        <v>42</v>
      </c>
      <c r="C46" s="1034"/>
      <c r="D46" s="1043"/>
      <c r="E46" s="1441">
        <v>3.67</v>
      </c>
      <c r="F46" s="1036">
        <v>111</v>
      </c>
      <c r="G46" s="1034"/>
      <c r="H46" s="1043"/>
      <c r="I46" s="1035">
        <v>3.28</v>
      </c>
      <c r="J46" s="1036">
        <v>58</v>
      </c>
      <c r="K46" s="846">
        <v>50</v>
      </c>
      <c r="L46" s="803">
        <v>3.68</v>
      </c>
      <c r="M46" s="802">
        <v>3.85</v>
      </c>
      <c r="N46" s="841">
        <v>79</v>
      </c>
      <c r="O46" s="862">
        <v>53</v>
      </c>
      <c r="P46" s="434">
        <v>3.5283018867924527</v>
      </c>
      <c r="Q46" s="802">
        <v>3.71</v>
      </c>
      <c r="R46" s="841">
        <v>80</v>
      </c>
      <c r="S46" s="862">
        <v>26</v>
      </c>
      <c r="T46" s="785">
        <v>3.9230769230769229</v>
      </c>
      <c r="U46" s="786">
        <v>3.96</v>
      </c>
      <c r="V46" s="404">
        <v>58</v>
      </c>
      <c r="W46" s="866">
        <v>25</v>
      </c>
      <c r="X46" s="787">
        <v>3.84</v>
      </c>
      <c r="Y46" s="788">
        <v>3.99</v>
      </c>
      <c r="Z46" s="404">
        <v>73</v>
      </c>
      <c r="AA46" s="869">
        <v>41</v>
      </c>
      <c r="AB46" s="785">
        <v>3.5</v>
      </c>
      <c r="AC46" s="782">
        <v>4.01</v>
      </c>
      <c r="AD46" s="404">
        <v>104</v>
      </c>
      <c r="AE46" s="432">
        <f t="shared" si="4"/>
        <v>563</v>
      </c>
    </row>
    <row r="47" spans="1:31" ht="15" customHeight="1" x14ac:dyDescent="0.25">
      <c r="A47" s="433">
        <v>17</v>
      </c>
      <c r="B47" s="463" t="s">
        <v>44</v>
      </c>
      <c r="C47" s="1018">
        <v>51</v>
      </c>
      <c r="D47" s="1029">
        <v>3.2352941176470589</v>
      </c>
      <c r="E47" s="1438">
        <v>3.67</v>
      </c>
      <c r="F47" s="1020">
        <v>98</v>
      </c>
      <c r="G47" s="1018"/>
      <c r="H47" s="1029"/>
      <c r="I47" s="1019">
        <v>3.28</v>
      </c>
      <c r="J47" s="1020">
        <v>58</v>
      </c>
      <c r="K47" s="844">
        <v>67</v>
      </c>
      <c r="L47" s="800">
        <v>3.3880597014925371</v>
      </c>
      <c r="M47" s="159">
        <v>3.85</v>
      </c>
      <c r="N47" s="841">
        <v>105</v>
      </c>
      <c r="O47" s="862">
        <v>46</v>
      </c>
      <c r="P47" s="434">
        <v>3.2826086956521738</v>
      </c>
      <c r="Q47" s="159">
        <v>3.71</v>
      </c>
      <c r="R47" s="841">
        <v>109</v>
      </c>
      <c r="S47" s="862">
        <v>39</v>
      </c>
      <c r="T47" s="785">
        <v>3.7692307692307692</v>
      </c>
      <c r="U47" s="786">
        <v>3.96</v>
      </c>
      <c r="V47" s="404">
        <v>75</v>
      </c>
      <c r="W47" s="866">
        <v>44</v>
      </c>
      <c r="X47" s="787">
        <v>3.7</v>
      </c>
      <c r="Y47" s="788">
        <v>3.99</v>
      </c>
      <c r="Z47" s="404">
        <v>92</v>
      </c>
      <c r="AA47" s="870">
        <v>49</v>
      </c>
      <c r="AB47" s="785">
        <v>3.4</v>
      </c>
      <c r="AC47" s="782">
        <v>4.01</v>
      </c>
      <c r="AD47" s="404">
        <v>106</v>
      </c>
      <c r="AE47" s="432">
        <f t="shared" si="4"/>
        <v>643</v>
      </c>
    </row>
    <row r="48" spans="1:31" ht="15" customHeight="1" x14ac:dyDescent="0.25">
      <c r="A48" s="433">
        <v>18</v>
      </c>
      <c r="B48" s="487" t="s">
        <v>40</v>
      </c>
      <c r="C48" s="1037">
        <v>109</v>
      </c>
      <c r="D48" s="1044">
        <v>3.6146788990825689</v>
      </c>
      <c r="E48" s="1442">
        <v>3.67</v>
      </c>
      <c r="F48" s="1039">
        <v>55</v>
      </c>
      <c r="G48" s="1037">
        <v>94</v>
      </c>
      <c r="H48" s="1044">
        <v>3.0211999999999999</v>
      </c>
      <c r="I48" s="1038">
        <v>3.28</v>
      </c>
      <c r="J48" s="1039">
        <v>33</v>
      </c>
      <c r="K48" s="844">
        <v>101</v>
      </c>
      <c r="L48" s="800">
        <v>3.7623762376237622</v>
      </c>
      <c r="M48" s="159">
        <v>3.85</v>
      </c>
      <c r="N48" s="841">
        <v>67</v>
      </c>
      <c r="O48" s="862">
        <v>123</v>
      </c>
      <c r="P48" s="434">
        <v>3.6585365853658538</v>
      </c>
      <c r="Q48" s="159">
        <v>3.71</v>
      </c>
      <c r="R48" s="841">
        <v>63</v>
      </c>
      <c r="S48" s="862">
        <v>74</v>
      </c>
      <c r="T48" s="785">
        <v>3.7162162162162162</v>
      </c>
      <c r="U48" s="786">
        <v>3.96</v>
      </c>
      <c r="V48" s="404">
        <v>80</v>
      </c>
      <c r="W48" s="866">
        <v>82</v>
      </c>
      <c r="X48" s="787">
        <v>3.98</v>
      </c>
      <c r="Y48" s="788">
        <v>3.99</v>
      </c>
      <c r="Z48" s="404">
        <v>51</v>
      </c>
      <c r="AA48" s="365">
        <v>77</v>
      </c>
      <c r="AB48" s="785">
        <v>3.9</v>
      </c>
      <c r="AC48" s="782">
        <v>4.01</v>
      </c>
      <c r="AD48" s="404">
        <v>71</v>
      </c>
      <c r="AE48" s="474">
        <f t="shared" si="4"/>
        <v>420</v>
      </c>
    </row>
    <row r="49" spans="1:31" ht="15" customHeight="1" thickBot="1" x14ac:dyDescent="0.3">
      <c r="A49" s="475">
        <v>19</v>
      </c>
      <c r="B49" s="490" t="s">
        <v>50</v>
      </c>
      <c r="C49" s="1040">
        <v>120</v>
      </c>
      <c r="D49" s="1045">
        <v>3.5333333333333332</v>
      </c>
      <c r="E49" s="1443">
        <v>3.67</v>
      </c>
      <c r="F49" s="1042">
        <v>63</v>
      </c>
      <c r="G49" s="1040"/>
      <c r="H49" s="1045"/>
      <c r="I49" s="1041">
        <v>3.28</v>
      </c>
      <c r="J49" s="1042">
        <v>58</v>
      </c>
      <c r="K49" s="844">
        <v>102</v>
      </c>
      <c r="L49" s="800">
        <v>3.4607843137254903</v>
      </c>
      <c r="M49" s="159">
        <v>3.85</v>
      </c>
      <c r="N49" s="841">
        <v>100</v>
      </c>
      <c r="O49" s="862">
        <v>98</v>
      </c>
      <c r="P49" s="434">
        <v>3.4387755102040818</v>
      </c>
      <c r="Q49" s="159">
        <v>3.71</v>
      </c>
      <c r="R49" s="841">
        <v>89</v>
      </c>
      <c r="S49" s="862">
        <v>73</v>
      </c>
      <c r="T49" s="785">
        <v>3.6712328767123288</v>
      </c>
      <c r="U49" s="786">
        <v>3.96</v>
      </c>
      <c r="V49" s="404">
        <v>87</v>
      </c>
      <c r="W49" s="866">
        <v>68</v>
      </c>
      <c r="X49" s="787">
        <v>3.85</v>
      </c>
      <c r="Y49" s="788">
        <v>3.99</v>
      </c>
      <c r="Z49" s="404">
        <v>70</v>
      </c>
      <c r="AA49" s="365">
        <v>65</v>
      </c>
      <c r="AB49" s="785">
        <v>3.8</v>
      </c>
      <c r="AC49" s="782">
        <v>4.01</v>
      </c>
      <c r="AD49" s="404">
        <v>83</v>
      </c>
      <c r="AE49" s="491">
        <f t="shared" si="4"/>
        <v>550</v>
      </c>
    </row>
    <row r="50" spans="1:31" ht="15" customHeight="1" thickBot="1" x14ac:dyDescent="0.3">
      <c r="A50" s="437"/>
      <c r="B50" s="492" t="s">
        <v>129</v>
      </c>
      <c r="C50" s="493">
        <f>SUM(C51:C69)</f>
        <v>1426</v>
      </c>
      <c r="D50" s="494">
        <f>AVERAGE(D51:D69)</f>
        <v>3.6459022237724361</v>
      </c>
      <c r="E50" s="495">
        <v>3.67</v>
      </c>
      <c r="F50" s="496"/>
      <c r="G50" s="493">
        <f>SUM(G51:G69)</f>
        <v>777</v>
      </c>
      <c r="H50" s="494">
        <f>AVERAGE(H51:H69)</f>
        <v>2.9694090909090907</v>
      </c>
      <c r="I50" s="778">
        <v>3.28</v>
      </c>
      <c r="J50" s="496"/>
      <c r="K50" s="493">
        <f>SUM(K51:K69)</f>
        <v>1402</v>
      </c>
      <c r="L50" s="494">
        <f>AVERAGE(L51:L69)</f>
        <v>3.8693370347695968</v>
      </c>
      <c r="M50" s="495">
        <v>3.85</v>
      </c>
      <c r="N50" s="496"/>
      <c r="O50" s="493">
        <f>SUM(O51:O69)</f>
        <v>1280</v>
      </c>
      <c r="P50" s="494">
        <f>AVERAGE(P51:P69)</f>
        <v>3.7561878565284359</v>
      </c>
      <c r="Q50" s="495">
        <f t="shared" ref="Q50:Q67" si="5">$P$133</f>
        <v>3.71</v>
      </c>
      <c r="R50" s="496"/>
      <c r="S50" s="442">
        <f>SUM(S51:S69)</f>
        <v>1185</v>
      </c>
      <c r="T50" s="443">
        <f>AVERAGE(T51:T69)</f>
        <v>4.0095517858229872</v>
      </c>
      <c r="U50" s="444">
        <f t="shared" ref="U50:U67" si="6">$T$133</f>
        <v>3.96</v>
      </c>
      <c r="V50" s="445"/>
      <c r="W50" s="446">
        <f>SUM(W51:W69)</f>
        <v>1159</v>
      </c>
      <c r="X50" s="497">
        <f>AVERAGE(X51:X69)</f>
        <v>3.9500000000000006</v>
      </c>
      <c r="Y50" s="448">
        <f t="shared" ref="Y50:Y67" si="7">$X$133</f>
        <v>3.99</v>
      </c>
      <c r="Z50" s="445"/>
      <c r="AA50" s="446">
        <f>SUM(AA51:AA69)</f>
        <v>966</v>
      </c>
      <c r="AB50" s="444">
        <f>AVERAGE(AB51:AB69)</f>
        <v>4.0526315789473681</v>
      </c>
      <c r="AC50" s="444">
        <f t="shared" ref="AC50:AC67" si="8">$AB$133</f>
        <v>4.01</v>
      </c>
      <c r="AD50" s="451"/>
      <c r="AE50" s="452"/>
    </row>
    <row r="51" spans="1:31" ht="15" customHeight="1" x14ac:dyDescent="0.25">
      <c r="A51" s="498">
        <v>1</v>
      </c>
      <c r="B51" s="428" t="s">
        <v>105</v>
      </c>
      <c r="C51" s="1002">
        <v>207</v>
      </c>
      <c r="D51" s="1004">
        <v>3.8743961352657004</v>
      </c>
      <c r="E51" s="1435">
        <v>3.67</v>
      </c>
      <c r="F51" s="1003">
        <v>24</v>
      </c>
      <c r="G51" s="1002">
        <v>175</v>
      </c>
      <c r="H51" s="1004">
        <v>3.2856000000000001</v>
      </c>
      <c r="I51" s="399">
        <v>3.28</v>
      </c>
      <c r="J51" s="1003">
        <v>15</v>
      </c>
      <c r="K51" s="840">
        <v>179</v>
      </c>
      <c r="L51" s="784">
        <v>4.1229050279329611</v>
      </c>
      <c r="M51" s="783">
        <v>3.85</v>
      </c>
      <c r="N51" s="841">
        <v>12</v>
      </c>
      <c r="O51" s="401">
        <v>171</v>
      </c>
      <c r="P51" s="434">
        <v>4.0292397660818713</v>
      </c>
      <c r="Q51" s="399">
        <f t="shared" si="5"/>
        <v>3.71</v>
      </c>
      <c r="R51" s="400">
        <v>6</v>
      </c>
      <c r="S51" s="401">
        <v>149</v>
      </c>
      <c r="T51" s="499">
        <v>4.0671140939597317</v>
      </c>
      <c r="U51" s="403">
        <f t="shared" si="6"/>
        <v>3.96</v>
      </c>
      <c r="V51" s="404">
        <v>31</v>
      </c>
      <c r="W51" s="429">
        <v>149</v>
      </c>
      <c r="X51" s="406">
        <v>4.12</v>
      </c>
      <c r="Y51" s="407">
        <f t="shared" si="7"/>
        <v>3.99</v>
      </c>
      <c r="Z51" s="404">
        <v>28</v>
      </c>
      <c r="AA51" s="431">
        <v>154</v>
      </c>
      <c r="AB51" s="402">
        <v>4.0999999999999996</v>
      </c>
      <c r="AC51" s="410">
        <f t="shared" si="8"/>
        <v>4.01</v>
      </c>
      <c r="AD51" s="404">
        <v>28</v>
      </c>
      <c r="AE51" s="455">
        <f t="shared" si="4"/>
        <v>144</v>
      </c>
    </row>
    <row r="52" spans="1:31" ht="15" customHeight="1" x14ac:dyDescent="0.25">
      <c r="A52" s="427">
        <v>2</v>
      </c>
      <c r="B52" s="1234" t="s">
        <v>167</v>
      </c>
      <c r="C52" s="1444">
        <v>49</v>
      </c>
      <c r="D52" s="1461">
        <v>4.2244897959183669</v>
      </c>
      <c r="E52" s="1445">
        <v>3.67</v>
      </c>
      <c r="F52" s="1446">
        <v>3</v>
      </c>
      <c r="G52" s="1002"/>
      <c r="H52" s="1004"/>
      <c r="I52" s="399">
        <v>3.28</v>
      </c>
      <c r="J52" s="1003">
        <v>58</v>
      </c>
      <c r="K52" s="842">
        <v>61</v>
      </c>
      <c r="L52" s="792">
        <v>4.3934426229508201</v>
      </c>
      <c r="M52" s="791">
        <v>3.85</v>
      </c>
      <c r="N52" s="841">
        <v>2</v>
      </c>
      <c r="O52" s="401">
        <v>56</v>
      </c>
      <c r="P52" s="500">
        <v>4.0535714285714288</v>
      </c>
      <c r="Q52" s="399">
        <f t="shared" si="5"/>
        <v>3.71</v>
      </c>
      <c r="R52" s="400">
        <v>5</v>
      </c>
      <c r="S52" s="401">
        <v>57</v>
      </c>
      <c r="T52" s="499">
        <v>4.5087719298245617</v>
      </c>
      <c r="U52" s="403">
        <f t="shared" si="6"/>
        <v>3.96</v>
      </c>
      <c r="V52" s="404">
        <v>3</v>
      </c>
      <c r="W52" s="429">
        <v>52</v>
      </c>
      <c r="X52" s="406">
        <v>4.46</v>
      </c>
      <c r="Y52" s="407">
        <f t="shared" si="7"/>
        <v>3.99</v>
      </c>
      <c r="Z52" s="404">
        <v>3</v>
      </c>
      <c r="AA52" s="408">
        <v>41</v>
      </c>
      <c r="AB52" s="409">
        <v>4.4000000000000004</v>
      </c>
      <c r="AC52" s="410">
        <f t="shared" si="8"/>
        <v>4.01</v>
      </c>
      <c r="AD52" s="404">
        <v>11</v>
      </c>
      <c r="AE52" s="432">
        <f t="shared" si="4"/>
        <v>85</v>
      </c>
    </row>
    <row r="53" spans="1:31" ht="15" customHeight="1" x14ac:dyDescent="0.25">
      <c r="A53" s="433">
        <v>3</v>
      </c>
      <c r="B53" s="428" t="s">
        <v>91</v>
      </c>
      <c r="C53" s="1002">
        <v>151</v>
      </c>
      <c r="D53" s="1004">
        <v>4.1192052980132452</v>
      </c>
      <c r="E53" s="1435">
        <v>3.67</v>
      </c>
      <c r="F53" s="1003">
        <v>6</v>
      </c>
      <c r="G53" s="1002">
        <v>134</v>
      </c>
      <c r="H53" s="1004">
        <v>3.0225</v>
      </c>
      <c r="I53" s="399">
        <v>3.28</v>
      </c>
      <c r="J53" s="1003">
        <v>34</v>
      </c>
      <c r="K53" s="840">
        <v>145</v>
      </c>
      <c r="L53" s="784">
        <v>4.3310344827586205</v>
      </c>
      <c r="M53" s="783">
        <v>3.85</v>
      </c>
      <c r="N53" s="841">
        <v>4</v>
      </c>
      <c r="O53" s="401">
        <v>153</v>
      </c>
      <c r="P53" s="434">
        <v>3.9477124183006538</v>
      </c>
      <c r="Q53" s="399">
        <f t="shared" si="5"/>
        <v>3.71</v>
      </c>
      <c r="R53" s="400">
        <v>10</v>
      </c>
      <c r="S53" s="401">
        <v>129</v>
      </c>
      <c r="T53" s="499">
        <v>4.4000000000000004</v>
      </c>
      <c r="U53" s="403">
        <f t="shared" si="6"/>
        <v>3.96</v>
      </c>
      <c r="V53" s="404">
        <v>5</v>
      </c>
      <c r="W53" s="429">
        <v>108</v>
      </c>
      <c r="X53" s="406">
        <v>4.3</v>
      </c>
      <c r="Y53" s="407">
        <f t="shared" si="7"/>
        <v>3.99</v>
      </c>
      <c r="Z53" s="404">
        <v>14</v>
      </c>
      <c r="AA53" s="408">
        <v>102</v>
      </c>
      <c r="AB53" s="409">
        <v>4.4000000000000004</v>
      </c>
      <c r="AC53" s="410">
        <f t="shared" si="8"/>
        <v>4.01</v>
      </c>
      <c r="AD53" s="404">
        <v>7</v>
      </c>
      <c r="AE53" s="432">
        <f t="shared" si="4"/>
        <v>80</v>
      </c>
    </row>
    <row r="54" spans="1:31" ht="15" customHeight="1" x14ac:dyDescent="0.25">
      <c r="A54" s="433">
        <v>4</v>
      </c>
      <c r="B54" s="428" t="s">
        <v>104</v>
      </c>
      <c r="C54" s="1002">
        <v>156</v>
      </c>
      <c r="D54" s="1004">
        <v>3.7243589743589745</v>
      </c>
      <c r="E54" s="1435">
        <v>3.67</v>
      </c>
      <c r="F54" s="1003">
        <v>43</v>
      </c>
      <c r="G54" s="1002"/>
      <c r="H54" s="1004"/>
      <c r="I54" s="399">
        <v>3.28</v>
      </c>
      <c r="J54" s="1003">
        <v>58</v>
      </c>
      <c r="K54" s="840">
        <v>167</v>
      </c>
      <c r="L54" s="784">
        <v>4.0419161676646711</v>
      </c>
      <c r="M54" s="783">
        <v>3.85</v>
      </c>
      <c r="N54" s="841">
        <v>21</v>
      </c>
      <c r="O54" s="401">
        <v>162</v>
      </c>
      <c r="P54" s="434">
        <v>3.9012345679012346</v>
      </c>
      <c r="Q54" s="399">
        <f t="shared" si="5"/>
        <v>3.71</v>
      </c>
      <c r="R54" s="400">
        <v>15</v>
      </c>
      <c r="S54" s="401">
        <v>168</v>
      </c>
      <c r="T54" s="499">
        <v>4.0476190476190474</v>
      </c>
      <c r="U54" s="403">
        <f t="shared" si="6"/>
        <v>3.96</v>
      </c>
      <c r="V54" s="404">
        <v>36</v>
      </c>
      <c r="W54" s="429">
        <v>160</v>
      </c>
      <c r="X54" s="406">
        <v>4</v>
      </c>
      <c r="Y54" s="407">
        <f t="shared" si="7"/>
        <v>3.99</v>
      </c>
      <c r="Z54" s="404">
        <v>43</v>
      </c>
      <c r="AA54" s="431">
        <v>114</v>
      </c>
      <c r="AB54" s="402">
        <v>4.2</v>
      </c>
      <c r="AC54" s="410">
        <f t="shared" si="8"/>
        <v>4.01</v>
      </c>
      <c r="AD54" s="404">
        <v>20</v>
      </c>
      <c r="AE54" s="432">
        <f t="shared" si="4"/>
        <v>236</v>
      </c>
    </row>
    <row r="55" spans="1:31" ht="15" customHeight="1" x14ac:dyDescent="0.25">
      <c r="A55" s="433">
        <v>5</v>
      </c>
      <c r="B55" s="428" t="s">
        <v>37</v>
      </c>
      <c r="C55" s="1002">
        <v>97</v>
      </c>
      <c r="D55" s="1004">
        <v>3.7938144329896906</v>
      </c>
      <c r="E55" s="1435">
        <v>3.67</v>
      </c>
      <c r="F55" s="1003">
        <v>33</v>
      </c>
      <c r="G55" s="1002">
        <v>83</v>
      </c>
      <c r="H55" s="1004">
        <v>2.7826999999999997</v>
      </c>
      <c r="I55" s="399">
        <v>3.28</v>
      </c>
      <c r="J55" s="1003">
        <v>46</v>
      </c>
      <c r="K55" s="840">
        <v>101</v>
      </c>
      <c r="L55" s="784">
        <v>3.7524752475247523</v>
      </c>
      <c r="M55" s="783">
        <v>3.85</v>
      </c>
      <c r="N55" s="841">
        <v>71</v>
      </c>
      <c r="O55" s="401">
        <v>103</v>
      </c>
      <c r="P55" s="434">
        <v>3.8058252427184467</v>
      </c>
      <c r="Q55" s="399">
        <f t="shared" si="5"/>
        <v>3.71</v>
      </c>
      <c r="R55" s="400">
        <v>33</v>
      </c>
      <c r="S55" s="401">
        <v>73</v>
      </c>
      <c r="T55" s="499">
        <v>4.0136986301369859</v>
      </c>
      <c r="U55" s="403">
        <f t="shared" si="6"/>
        <v>3.96</v>
      </c>
      <c r="V55" s="404">
        <v>41</v>
      </c>
      <c r="W55" s="429">
        <v>50</v>
      </c>
      <c r="X55" s="406">
        <v>4.4000000000000004</v>
      </c>
      <c r="Y55" s="407">
        <f t="shared" si="7"/>
        <v>3.99</v>
      </c>
      <c r="Z55" s="404">
        <v>7</v>
      </c>
      <c r="AA55" s="408">
        <v>51</v>
      </c>
      <c r="AB55" s="409">
        <v>4.3</v>
      </c>
      <c r="AC55" s="410">
        <f t="shared" si="8"/>
        <v>4.01</v>
      </c>
      <c r="AD55" s="404">
        <v>16</v>
      </c>
      <c r="AE55" s="432">
        <f t="shared" si="4"/>
        <v>247</v>
      </c>
    </row>
    <row r="56" spans="1:31" ht="15" customHeight="1" x14ac:dyDescent="0.25">
      <c r="A56" s="433">
        <v>6</v>
      </c>
      <c r="B56" s="428" t="s">
        <v>36</v>
      </c>
      <c r="C56" s="1002">
        <v>95</v>
      </c>
      <c r="D56" s="1004">
        <v>3.9578947368421051</v>
      </c>
      <c r="E56" s="1435">
        <v>3.67</v>
      </c>
      <c r="F56" s="1003">
        <v>14</v>
      </c>
      <c r="G56" s="1002">
        <v>87</v>
      </c>
      <c r="H56" s="1004">
        <v>3.1836000000000002</v>
      </c>
      <c r="I56" s="399">
        <v>3.28</v>
      </c>
      <c r="J56" s="1003">
        <v>21</v>
      </c>
      <c r="K56" s="840">
        <v>82</v>
      </c>
      <c r="L56" s="784">
        <v>3.8536585365853657</v>
      </c>
      <c r="M56" s="783">
        <v>3.85</v>
      </c>
      <c r="N56" s="841">
        <v>50</v>
      </c>
      <c r="O56" s="401">
        <v>76</v>
      </c>
      <c r="P56" s="434">
        <v>3.8026315789473686</v>
      </c>
      <c r="Q56" s="399">
        <f t="shared" si="5"/>
        <v>3.71</v>
      </c>
      <c r="R56" s="400">
        <v>35</v>
      </c>
      <c r="S56" s="401">
        <v>70</v>
      </c>
      <c r="T56" s="499">
        <v>4.128571428571429</v>
      </c>
      <c r="U56" s="403">
        <f t="shared" si="6"/>
        <v>3.96</v>
      </c>
      <c r="V56" s="404">
        <v>24</v>
      </c>
      <c r="W56" s="429">
        <v>53</v>
      </c>
      <c r="X56" s="406">
        <v>4.08</v>
      </c>
      <c r="Y56" s="407">
        <f t="shared" si="7"/>
        <v>3.99</v>
      </c>
      <c r="Z56" s="404">
        <v>34</v>
      </c>
      <c r="AA56" s="431">
        <v>49</v>
      </c>
      <c r="AB56" s="402">
        <v>4.0999999999999996</v>
      </c>
      <c r="AC56" s="410">
        <f t="shared" si="8"/>
        <v>4.01</v>
      </c>
      <c r="AD56" s="404">
        <v>36</v>
      </c>
      <c r="AE56" s="432">
        <f t="shared" si="4"/>
        <v>214</v>
      </c>
    </row>
    <row r="57" spans="1:31" ht="15" customHeight="1" x14ac:dyDescent="0.25">
      <c r="A57" s="433">
        <v>7</v>
      </c>
      <c r="B57" s="501" t="s">
        <v>140</v>
      </c>
      <c r="C57" s="1052">
        <v>13</v>
      </c>
      <c r="D57" s="1058">
        <v>4.2307692307692308</v>
      </c>
      <c r="E57" s="1447">
        <v>3.67</v>
      </c>
      <c r="F57" s="1053">
        <v>2</v>
      </c>
      <c r="G57" s="1052"/>
      <c r="H57" s="1058"/>
      <c r="I57" s="502">
        <v>3.28</v>
      </c>
      <c r="J57" s="1053">
        <v>58</v>
      </c>
      <c r="K57" s="842">
        <v>32</v>
      </c>
      <c r="L57" s="792">
        <v>4.3125</v>
      </c>
      <c r="M57" s="791">
        <v>3.85</v>
      </c>
      <c r="N57" s="841">
        <v>5</v>
      </c>
      <c r="O57" s="465">
        <v>29</v>
      </c>
      <c r="P57" s="488">
        <v>4.1379310344827589</v>
      </c>
      <c r="Q57" s="502">
        <f t="shared" si="5"/>
        <v>3.71</v>
      </c>
      <c r="R57" s="466">
        <v>3</v>
      </c>
      <c r="S57" s="465">
        <v>38</v>
      </c>
      <c r="T57" s="503">
        <v>4.3157894736842106</v>
      </c>
      <c r="U57" s="468">
        <f t="shared" si="6"/>
        <v>3.96</v>
      </c>
      <c r="V57" s="469">
        <v>9</v>
      </c>
      <c r="W57" s="489">
        <v>49</v>
      </c>
      <c r="X57" s="471">
        <v>4.37</v>
      </c>
      <c r="Y57" s="472">
        <f t="shared" si="7"/>
        <v>3.99</v>
      </c>
      <c r="Z57" s="469">
        <v>8</v>
      </c>
      <c r="AA57" s="504">
        <v>24</v>
      </c>
      <c r="AB57" s="505">
        <v>4.5999999999999996</v>
      </c>
      <c r="AC57" s="473">
        <f t="shared" si="8"/>
        <v>4.01</v>
      </c>
      <c r="AD57" s="469">
        <v>2</v>
      </c>
      <c r="AE57" s="432">
        <f t="shared" si="4"/>
        <v>87</v>
      </c>
    </row>
    <row r="58" spans="1:31" ht="15" customHeight="1" x14ac:dyDescent="0.25">
      <c r="A58" s="433">
        <v>8</v>
      </c>
      <c r="B58" s="428" t="s">
        <v>39</v>
      </c>
      <c r="C58" s="1002">
        <v>79</v>
      </c>
      <c r="D58" s="1004">
        <v>3.7721518987341773</v>
      </c>
      <c r="E58" s="1435">
        <v>3.67</v>
      </c>
      <c r="F58" s="1003">
        <v>35</v>
      </c>
      <c r="G58" s="1002"/>
      <c r="H58" s="1004"/>
      <c r="I58" s="399">
        <v>3.28</v>
      </c>
      <c r="J58" s="1003">
        <v>58</v>
      </c>
      <c r="K58" s="840">
        <v>54</v>
      </c>
      <c r="L58" s="784">
        <v>3.8148148148148149</v>
      </c>
      <c r="M58" s="783">
        <v>3.85</v>
      </c>
      <c r="N58" s="841">
        <v>56</v>
      </c>
      <c r="O58" s="401">
        <v>48</v>
      </c>
      <c r="P58" s="434">
        <v>3.7291666666666665</v>
      </c>
      <c r="Q58" s="399">
        <f t="shared" si="5"/>
        <v>3.71</v>
      </c>
      <c r="R58" s="400">
        <v>48</v>
      </c>
      <c r="S58" s="401">
        <v>43</v>
      </c>
      <c r="T58" s="499">
        <v>3.8837209302325579</v>
      </c>
      <c r="U58" s="403">
        <f t="shared" si="6"/>
        <v>3.96</v>
      </c>
      <c r="V58" s="404">
        <v>64</v>
      </c>
      <c r="W58" s="429">
        <v>50</v>
      </c>
      <c r="X58" s="406">
        <v>4.12</v>
      </c>
      <c r="Y58" s="407">
        <f t="shared" si="7"/>
        <v>3.99</v>
      </c>
      <c r="Z58" s="404">
        <v>30</v>
      </c>
      <c r="AA58" s="431">
        <v>40</v>
      </c>
      <c r="AB58" s="402">
        <v>3.9</v>
      </c>
      <c r="AC58" s="410">
        <f t="shared" si="8"/>
        <v>4.01</v>
      </c>
      <c r="AD58" s="404">
        <v>80</v>
      </c>
      <c r="AE58" s="432">
        <f t="shared" si="4"/>
        <v>371</v>
      </c>
    </row>
    <row r="59" spans="1:31" ht="15" customHeight="1" x14ac:dyDescent="0.25">
      <c r="A59" s="433">
        <v>9</v>
      </c>
      <c r="B59" s="428" t="s">
        <v>88</v>
      </c>
      <c r="C59" s="1002">
        <v>47</v>
      </c>
      <c r="D59" s="1004">
        <v>3.1702127659574466</v>
      </c>
      <c r="E59" s="1435">
        <v>3.67</v>
      </c>
      <c r="F59" s="1003">
        <v>103</v>
      </c>
      <c r="G59" s="1002">
        <v>39</v>
      </c>
      <c r="H59" s="1004">
        <v>3.1793999999999993</v>
      </c>
      <c r="I59" s="399">
        <v>3.28</v>
      </c>
      <c r="J59" s="1003">
        <v>22</v>
      </c>
      <c r="K59" s="840">
        <v>46</v>
      </c>
      <c r="L59" s="784">
        <v>3.7826086956521738</v>
      </c>
      <c r="M59" s="783">
        <v>3.85</v>
      </c>
      <c r="N59" s="841">
        <v>63</v>
      </c>
      <c r="O59" s="401">
        <v>59</v>
      </c>
      <c r="P59" s="434">
        <v>3.5593220338983049</v>
      </c>
      <c r="Q59" s="399">
        <f t="shared" si="5"/>
        <v>3.71</v>
      </c>
      <c r="R59" s="400">
        <v>76</v>
      </c>
      <c r="S59" s="401">
        <v>29</v>
      </c>
      <c r="T59" s="499">
        <v>4</v>
      </c>
      <c r="U59" s="403">
        <f t="shared" si="6"/>
        <v>3.96</v>
      </c>
      <c r="V59" s="404">
        <v>44</v>
      </c>
      <c r="W59" s="429">
        <v>49</v>
      </c>
      <c r="X59" s="406">
        <v>3.94</v>
      </c>
      <c r="Y59" s="407">
        <f t="shared" si="7"/>
        <v>3.99</v>
      </c>
      <c r="Z59" s="404">
        <v>60</v>
      </c>
      <c r="AA59" s="431">
        <v>25</v>
      </c>
      <c r="AB59" s="402">
        <v>4.2</v>
      </c>
      <c r="AC59" s="410">
        <f t="shared" si="8"/>
        <v>4.01</v>
      </c>
      <c r="AD59" s="404">
        <v>26</v>
      </c>
      <c r="AE59" s="432">
        <f t="shared" si="4"/>
        <v>394</v>
      </c>
    </row>
    <row r="60" spans="1:31" ht="15" customHeight="1" x14ac:dyDescent="0.25">
      <c r="A60" s="433">
        <v>10</v>
      </c>
      <c r="B60" s="428" t="s">
        <v>73</v>
      </c>
      <c r="C60" s="1002">
        <v>24</v>
      </c>
      <c r="D60" s="1004">
        <v>3.2916666666666665</v>
      </c>
      <c r="E60" s="1435">
        <v>3.67</v>
      </c>
      <c r="F60" s="1003">
        <v>90</v>
      </c>
      <c r="G60" s="1002">
        <v>16</v>
      </c>
      <c r="H60" s="1004">
        <v>3.375</v>
      </c>
      <c r="I60" s="399">
        <v>3.28</v>
      </c>
      <c r="J60" s="1003">
        <v>10</v>
      </c>
      <c r="K60" s="840">
        <v>21</v>
      </c>
      <c r="L60" s="784">
        <v>3.5714285714285716</v>
      </c>
      <c r="M60" s="783">
        <v>3.85</v>
      </c>
      <c r="N60" s="841">
        <v>89</v>
      </c>
      <c r="O60" s="401">
        <v>17</v>
      </c>
      <c r="P60" s="434">
        <v>3.6470588235294117</v>
      </c>
      <c r="Q60" s="399">
        <f t="shared" si="5"/>
        <v>3.71</v>
      </c>
      <c r="R60" s="400">
        <v>65</v>
      </c>
      <c r="S60" s="401">
        <v>11</v>
      </c>
      <c r="T60" s="499">
        <v>4</v>
      </c>
      <c r="U60" s="403">
        <f t="shared" si="6"/>
        <v>3.96</v>
      </c>
      <c r="V60" s="404">
        <v>46</v>
      </c>
      <c r="W60" s="429">
        <v>12</v>
      </c>
      <c r="X60" s="406">
        <v>3.5</v>
      </c>
      <c r="Y60" s="407">
        <f t="shared" si="7"/>
        <v>3.99</v>
      </c>
      <c r="Z60" s="404">
        <v>108</v>
      </c>
      <c r="AA60" s="431">
        <v>16</v>
      </c>
      <c r="AB60" s="402">
        <v>3.6</v>
      </c>
      <c r="AC60" s="410">
        <f t="shared" si="8"/>
        <v>4.01</v>
      </c>
      <c r="AD60" s="404">
        <v>99</v>
      </c>
      <c r="AE60" s="432">
        <f t="shared" si="4"/>
        <v>507</v>
      </c>
    </row>
    <row r="61" spans="1:31" ht="15" customHeight="1" x14ac:dyDescent="0.25">
      <c r="A61" s="433">
        <v>11</v>
      </c>
      <c r="B61" s="457" t="s">
        <v>72</v>
      </c>
      <c r="C61" s="1016">
        <v>48</v>
      </c>
      <c r="D61" s="1028">
        <v>3.2083333333333335</v>
      </c>
      <c r="E61" s="1437">
        <v>3.67</v>
      </c>
      <c r="F61" s="1017">
        <v>99</v>
      </c>
      <c r="G61" s="1016"/>
      <c r="H61" s="1028"/>
      <c r="I61" s="458">
        <v>3.28</v>
      </c>
      <c r="J61" s="1017">
        <v>58</v>
      </c>
      <c r="K61" s="843">
        <v>25</v>
      </c>
      <c r="L61" s="797">
        <v>3.12</v>
      </c>
      <c r="M61" s="796">
        <v>3.85</v>
      </c>
      <c r="N61" s="841">
        <v>113</v>
      </c>
      <c r="O61" s="401">
        <v>27</v>
      </c>
      <c r="P61" s="434">
        <v>3.2962962962962963</v>
      </c>
      <c r="Q61" s="458">
        <f t="shared" si="5"/>
        <v>3.71</v>
      </c>
      <c r="R61" s="400">
        <v>105</v>
      </c>
      <c r="S61" s="401">
        <v>24</v>
      </c>
      <c r="T61" s="499">
        <v>3.25</v>
      </c>
      <c r="U61" s="403">
        <f t="shared" si="6"/>
        <v>3.96</v>
      </c>
      <c r="V61" s="404">
        <v>116</v>
      </c>
      <c r="W61" s="429">
        <v>26</v>
      </c>
      <c r="X61" s="406">
        <v>3.42</v>
      </c>
      <c r="Y61" s="407">
        <f t="shared" si="7"/>
        <v>3.99</v>
      </c>
      <c r="Z61" s="404">
        <v>111</v>
      </c>
      <c r="AA61" s="431">
        <v>24</v>
      </c>
      <c r="AB61" s="402">
        <v>4.0999999999999996</v>
      </c>
      <c r="AC61" s="410">
        <f t="shared" si="8"/>
        <v>4.01</v>
      </c>
      <c r="AD61" s="404">
        <v>41</v>
      </c>
      <c r="AE61" s="432">
        <f t="shared" si="4"/>
        <v>643</v>
      </c>
    </row>
    <row r="62" spans="1:31" ht="15" customHeight="1" x14ac:dyDescent="0.25">
      <c r="A62" s="433">
        <v>12</v>
      </c>
      <c r="B62" s="506" t="s">
        <v>33</v>
      </c>
      <c r="C62" s="1046">
        <v>43</v>
      </c>
      <c r="D62" s="807">
        <v>3.3255813953488373</v>
      </c>
      <c r="E62" s="1413">
        <v>3.67</v>
      </c>
      <c r="F62" s="1047">
        <v>88</v>
      </c>
      <c r="G62" s="1046"/>
      <c r="H62" s="807"/>
      <c r="I62" s="164">
        <v>3.28</v>
      </c>
      <c r="J62" s="1047">
        <v>58</v>
      </c>
      <c r="K62" s="847">
        <v>41</v>
      </c>
      <c r="L62" s="807">
        <v>3.8536585365853657</v>
      </c>
      <c r="M62" s="164">
        <v>3.85</v>
      </c>
      <c r="N62" s="841">
        <v>52</v>
      </c>
      <c r="O62" s="401">
        <v>16</v>
      </c>
      <c r="P62" s="434">
        <v>3.375</v>
      </c>
      <c r="Q62" s="164">
        <f t="shared" si="5"/>
        <v>3.71</v>
      </c>
      <c r="R62" s="400">
        <v>99</v>
      </c>
      <c r="S62" s="401">
        <v>30</v>
      </c>
      <c r="T62" s="499">
        <v>3.6</v>
      </c>
      <c r="U62" s="403">
        <f t="shared" si="6"/>
        <v>3.96</v>
      </c>
      <c r="V62" s="404">
        <v>97</v>
      </c>
      <c r="W62" s="429">
        <v>25</v>
      </c>
      <c r="X62" s="406">
        <v>3.56</v>
      </c>
      <c r="Y62" s="407">
        <f t="shared" si="7"/>
        <v>3.99</v>
      </c>
      <c r="Z62" s="404">
        <v>105</v>
      </c>
      <c r="AA62" s="431">
        <v>16</v>
      </c>
      <c r="AB62" s="402">
        <v>3.6</v>
      </c>
      <c r="AC62" s="410">
        <f t="shared" si="8"/>
        <v>4.01</v>
      </c>
      <c r="AD62" s="404">
        <v>100</v>
      </c>
      <c r="AE62" s="432">
        <f t="shared" si="4"/>
        <v>599</v>
      </c>
    </row>
    <row r="63" spans="1:31" ht="15" customHeight="1" x14ac:dyDescent="0.25">
      <c r="A63" s="433">
        <v>13</v>
      </c>
      <c r="B63" s="507" t="s">
        <v>121</v>
      </c>
      <c r="C63" s="1054">
        <v>80</v>
      </c>
      <c r="D63" s="1059">
        <v>3.55</v>
      </c>
      <c r="E63" s="1448">
        <v>3.67</v>
      </c>
      <c r="F63" s="1055">
        <v>60</v>
      </c>
      <c r="G63" s="1054"/>
      <c r="H63" s="1059"/>
      <c r="I63" s="509">
        <v>3.28</v>
      </c>
      <c r="J63" s="1055">
        <v>58</v>
      </c>
      <c r="K63" s="848">
        <v>83</v>
      </c>
      <c r="L63" s="809">
        <v>3.7951807228915664</v>
      </c>
      <c r="M63" s="808">
        <v>3.85</v>
      </c>
      <c r="N63" s="849">
        <v>57</v>
      </c>
      <c r="O63" s="401">
        <v>73</v>
      </c>
      <c r="P63" s="508">
        <v>3.6712328767123288</v>
      </c>
      <c r="Q63" s="509">
        <f t="shared" si="5"/>
        <v>3.71</v>
      </c>
      <c r="R63" s="510">
        <v>61</v>
      </c>
      <c r="S63" s="401">
        <v>74</v>
      </c>
      <c r="T63" s="511">
        <v>3.9729729729729728</v>
      </c>
      <c r="U63" s="403">
        <f t="shared" si="6"/>
        <v>3.96</v>
      </c>
      <c r="V63" s="404">
        <v>53</v>
      </c>
      <c r="W63" s="429">
        <v>52</v>
      </c>
      <c r="X63" s="406">
        <v>4.08</v>
      </c>
      <c r="Y63" s="407">
        <f t="shared" si="7"/>
        <v>3.99</v>
      </c>
      <c r="Z63" s="404">
        <v>35</v>
      </c>
      <c r="AA63" s="431">
        <v>66</v>
      </c>
      <c r="AB63" s="409">
        <v>4.4000000000000004</v>
      </c>
      <c r="AC63" s="409">
        <f t="shared" si="8"/>
        <v>4.01</v>
      </c>
      <c r="AD63" s="404">
        <v>10</v>
      </c>
      <c r="AE63" s="432">
        <f t="shared" si="4"/>
        <v>334</v>
      </c>
    </row>
    <row r="64" spans="1:31" ht="15" customHeight="1" x14ac:dyDescent="0.25">
      <c r="A64" s="433">
        <v>14</v>
      </c>
      <c r="B64" s="428" t="s">
        <v>89</v>
      </c>
      <c r="C64" s="1002">
        <v>12</v>
      </c>
      <c r="D64" s="1004">
        <v>3.1666666666666665</v>
      </c>
      <c r="E64" s="1435">
        <v>3.67</v>
      </c>
      <c r="F64" s="1003">
        <v>102</v>
      </c>
      <c r="G64" s="1002">
        <v>10</v>
      </c>
      <c r="H64" s="1004">
        <v>2.5</v>
      </c>
      <c r="I64" s="399">
        <v>3.28</v>
      </c>
      <c r="J64" s="1003">
        <v>51</v>
      </c>
      <c r="K64" s="840">
        <v>10</v>
      </c>
      <c r="L64" s="784">
        <v>3.9</v>
      </c>
      <c r="M64" s="783">
        <v>3.85</v>
      </c>
      <c r="N64" s="841">
        <v>42</v>
      </c>
      <c r="O64" s="401">
        <v>7</v>
      </c>
      <c r="P64" s="434">
        <v>3.7142857142857144</v>
      </c>
      <c r="Q64" s="399">
        <f t="shared" si="5"/>
        <v>3.71</v>
      </c>
      <c r="R64" s="400">
        <v>55</v>
      </c>
      <c r="S64" s="401">
        <v>8</v>
      </c>
      <c r="T64" s="499">
        <v>4.125</v>
      </c>
      <c r="U64" s="403">
        <f t="shared" si="6"/>
        <v>3.96</v>
      </c>
      <c r="V64" s="404">
        <v>26</v>
      </c>
      <c r="W64" s="429">
        <v>19</v>
      </c>
      <c r="X64" s="406">
        <v>3.37</v>
      </c>
      <c r="Y64" s="407">
        <f t="shared" si="7"/>
        <v>3.99</v>
      </c>
      <c r="Z64" s="404">
        <v>114</v>
      </c>
      <c r="AA64" s="431">
        <v>16</v>
      </c>
      <c r="AB64" s="402">
        <v>3.3</v>
      </c>
      <c r="AC64" s="410">
        <f t="shared" si="8"/>
        <v>4.01</v>
      </c>
      <c r="AD64" s="404">
        <v>112</v>
      </c>
      <c r="AE64" s="432">
        <f t="shared" si="4"/>
        <v>502</v>
      </c>
    </row>
    <row r="65" spans="1:31" ht="15" customHeight="1" x14ac:dyDescent="0.25">
      <c r="A65" s="433">
        <v>15</v>
      </c>
      <c r="B65" s="428" t="s">
        <v>34</v>
      </c>
      <c r="C65" s="1002">
        <v>62</v>
      </c>
      <c r="D65" s="1004">
        <v>3.5806451612903225</v>
      </c>
      <c r="E65" s="1435">
        <v>3.67</v>
      </c>
      <c r="F65" s="1003">
        <v>57</v>
      </c>
      <c r="G65" s="1002"/>
      <c r="H65" s="1004"/>
      <c r="I65" s="399">
        <v>3.28</v>
      </c>
      <c r="J65" s="1003">
        <v>58</v>
      </c>
      <c r="K65" s="840">
        <v>68</v>
      </c>
      <c r="L65" s="784">
        <v>3.8970588235294117</v>
      </c>
      <c r="M65" s="783">
        <v>3.85</v>
      </c>
      <c r="N65" s="841">
        <v>41</v>
      </c>
      <c r="O65" s="401">
        <v>44</v>
      </c>
      <c r="P65" s="434">
        <v>3.7954545454545454</v>
      </c>
      <c r="Q65" s="399">
        <f t="shared" si="5"/>
        <v>3.71</v>
      </c>
      <c r="R65" s="400">
        <v>36</v>
      </c>
      <c r="S65" s="401">
        <v>44</v>
      </c>
      <c r="T65" s="499">
        <v>4.3409090909090908</v>
      </c>
      <c r="U65" s="403">
        <f t="shared" si="6"/>
        <v>3.96</v>
      </c>
      <c r="V65" s="404">
        <v>8</v>
      </c>
      <c r="W65" s="429">
        <v>48</v>
      </c>
      <c r="X65" s="406">
        <v>3.92</v>
      </c>
      <c r="Y65" s="407">
        <f t="shared" si="7"/>
        <v>3.99</v>
      </c>
      <c r="Z65" s="404">
        <v>62</v>
      </c>
      <c r="AA65" s="431">
        <v>46</v>
      </c>
      <c r="AB65" s="402">
        <v>4.0999999999999996</v>
      </c>
      <c r="AC65" s="410">
        <f t="shared" si="8"/>
        <v>4.01</v>
      </c>
      <c r="AD65" s="404">
        <v>37</v>
      </c>
      <c r="AE65" s="432">
        <f t="shared" si="4"/>
        <v>299</v>
      </c>
    </row>
    <row r="66" spans="1:31" ht="15" customHeight="1" x14ac:dyDescent="0.25">
      <c r="A66" s="433">
        <v>16</v>
      </c>
      <c r="B66" s="428" t="s">
        <v>35</v>
      </c>
      <c r="C66" s="1002">
        <v>53</v>
      </c>
      <c r="D66" s="1004">
        <v>3.1698113207547172</v>
      </c>
      <c r="E66" s="1435">
        <v>3.67</v>
      </c>
      <c r="F66" s="1003">
        <v>104</v>
      </c>
      <c r="G66" s="1002">
        <v>37</v>
      </c>
      <c r="H66" s="1004">
        <v>2.1888999999999998</v>
      </c>
      <c r="I66" s="399">
        <v>3.28</v>
      </c>
      <c r="J66" s="1003">
        <v>56</v>
      </c>
      <c r="K66" s="840">
        <v>63</v>
      </c>
      <c r="L66" s="784">
        <v>3.5714285714285716</v>
      </c>
      <c r="M66" s="783">
        <v>3.85</v>
      </c>
      <c r="N66" s="841">
        <v>88</v>
      </c>
      <c r="O66" s="401">
        <v>46</v>
      </c>
      <c r="P66" s="434">
        <v>3.5652173913043477</v>
      </c>
      <c r="Q66" s="399">
        <f t="shared" si="5"/>
        <v>3.71</v>
      </c>
      <c r="R66" s="400">
        <v>74</v>
      </c>
      <c r="S66" s="401">
        <v>54</v>
      </c>
      <c r="T66" s="499">
        <v>3.6851851851851851</v>
      </c>
      <c r="U66" s="403">
        <f t="shared" si="6"/>
        <v>3.96</v>
      </c>
      <c r="V66" s="404">
        <v>81</v>
      </c>
      <c r="W66" s="429">
        <v>44</v>
      </c>
      <c r="X66" s="406">
        <v>3.45</v>
      </c>
      <c r="Y66" s="407">
        <f t="shared" si="7"/>
        <v>3.99</v>
      </c>
      <c r="Z66" s="404">
        <v>110</v>
      </c>
      <c r="AA66" s="431">
        <v>40</v>
      </c>
      <c r="AB66" s="402">
        <v>3.7</v>
      </c>
      <c r="AC66" s="410">
        <f t="shared" si="8"/>
        <v>4.01</v>
      </c>
      <c r="AD66" s="404">
        <v>92</v>
      </c>
      <c r="AE66" s="432">
        <f t="shared" si="4"/>
        <v>605</v>
      </c>
    </row>
    <row r="67" spans="1:31" ht="15" customHeight="1" x14ac:dyDescent="0.25">
      <c r="A67" s="433">
        <v>17</v>
      </c>
      <c r="B67" s="428" t="s">
        <v>90</v>
      </c>
      <c r="C67" s="1002">
        <v>50</v>
      </c>
      <c r="D67" s="1004">
        <v>3.4</v>
      </c>
      <c r="E67" s="1435">
        <v>3.67</v>
      </c>
      <c r="F67" s="1003">
        <v>83</v>
      </c>
      <c r="G67" s="1002">
        <v>53</v>
      </c>
      <c r="H67" s="1004">
        <v>2.8489999999999998</v>
      </c>
      <c r="I67" s="399">
        <v>3.28</v>
      </c>
      <c r="J67" s="1003">
        <v>40</v>
      </c>
      <c r="K67" s="840">
        <v>64</v>
      </c>
      <c r="L67" s="784">
        <v>3.5625</v>
      </c>
      <c r="M67" s="783">
        <v>3.85</v>
      </c>
      <c r="N67" s="841">
        <v>91</v>
      </c>
      <c r="O67" s="401">
        <v>72</v>
      </c>
      <c r="P67" s="434">
        <v>3.4722222222222223</v>
      </c>
      <c r="Q67" s="399">
        <f t="shared" si="5"/>
        <v>3.71</v>
      </c>
      <c r="R67" s="400">
        <v>84</v>
      </c>
      <c r="S67" s="401">
        <v>61</v>
      </c>
      <c r="T67" s="499">
        <v>3.6721311475409837</v>
      </c>
      <c r="U67" s="403">
        <f t="shared" si="6"/>
        <v>3.96</v>
      </c>
      <c r="V67" s="404">
        <v>88</v>
      </c>
      <c r="W67" s="429">
        <v>50</v>
      </c>
      <c r="X67" s="406">
        <v>3.98</v>
      </c>
      <c r="Y67" s="407">
        <f t="shared" si="7"/>
        <v>3.99</v>
      </c>
      <c r="Z67" s="404">
        <v>53</v>
      </c>
      <c r="AA67" s="431">
        <v>43</v>
      </c>
      <c r="AB67" s="402">
        <v>3.5</v>
      </c>
      <c r="AC67" s="410">
        <f t="shared" si="8"/>
        <v>4.01</v>
      </c>
      <c r="AD67" s="404">
        <v>103</v>
      </c>
      <c r="AE67" s="432">
        <f t="shared" si="4"/>
        <v>542</v>
      </c>
    </row>
    <row r="68" spans="1:31" ht="15" customHeight="1" x14ac:dyDescent="0.25">
      <c r="A68" s="433">
        <v>18</v>
      </c>
      <c r="B68" s="428" t="s">
        <v>38</v>
      </c>
      <c r="C68" s="1002">
        <v>103</v>
      </c>
      <c r="D68" s="1004">
        <v>3.8349514563106797</v>
      </c>
      <c r="E68" s="1435">
        <v>3.67</v>
      </c>
      <c r="F68" s="1003">
        <v>29</v>
      </c>
      <c r="G68" s="1002">
        <v>94</v>
      </c>
      <c r="H68" s="1004">
        <v>3.2765000000000004</v>
      </c>
      <c r="I68" s="399">
        <v>3.28</v>
      </c>
      <c r="J68" s="1003">
        <v>16</v>
      </c>
      <c r="K68" s="840">
        <v>92</v>
      </c>
      <c r="L68" s="784">
        <v>4.0760869565217392</v>
      </c>
      <c r="M68" s="783">
        <v>3.85</v>
      </c>
      <c r="N68" s="841">
        <v>17</v>
      </c>
      <c r="O68" s="401">
        <v>96</v>
      </c>
      <c r="P68" s="434">
        <v>4.104166666666667</v>
      </c>
      <c r="Q68" s="399">
        <f t="shared" ref="Q68:Q120" si="9">$P$133</f>
        <v>3.71</v>
      </c>
      <c r="R68" s="400">
        <v>4</v>
      </c>
      <c r="S68" s="401">
        <v>100</v>
      </c>
      <c r="T68" s="499">
        <v>4.17</v>
      </c>
      <c r="U68" s="403">
        <f t="shared" ref="U68:U120" si="10">$T$133</f>
        <v>3.96</v>
      </c>
      <c r="V68" s="404">
        <v>18</v>
      </c>
      <c r="W68" s="429">
        <v>97</v>
      </c>
      <c r="X68" s="406">
        <v>4.34</v>
      </c>
      <c r="Y68" s="407">
        <f t="shared" ref="Y68:Y120" si="11">$X$133</f>
        <v>3.99</v>
      </c>
      <c r="Z68" s="404">
        <v>11</v>
      </c>
      <c r="AA68" s="431">
        <v>71</v>
      </c>
      <c r="AB68" s="402">
        <v>4.0999999999999996</v>
      </c>
      <c r="AC68" s="410">
        <f t="shared" ref="AC68:AC120" si="12">$AB$133</f>
        <v>4.01</v>
      </c>
      <c r="AD68" s="404">
        <v>31</v>
      </c>
      <c r="AE68" s="432">
        <f t="shared" si="4"/>
        <v>126</v>
      </c>
    </row>
    <row r="69" spans="1:31" ht="15" customHeight="1" thickBot="1" x14ac:dyDescent="0.3">
      <c r="A69" s="475">
        <v>19</v>
      </c>
      <c r="B69" s="512" t="s">
        <v>31</v>
      </c>
      <c r="C69" s="1056">
        <v>57</v>
      </c>
      <c r="D69" s="1060">
        <v>3.8771929824561404</v>
      </c>
      <c r="E69" s="1449">
        <v>3.67</v>
      </c>
      <c r="F69" s="1057">
        <v>22</v>
      </c>
      <c r="G69" s="1056">
        <v>49</v>
      </c>
      <c r="H69" s="1060">
        <v>3.0203000000000002</v>
      </c>
      <c r="I69" s="513">
        <v>3.28</v>
      </c>
      <c r="J69" s="1057">
        <v>35</v>
      </c>
      <c r="K69" s="850">
        <v>68</v>
      </c>
      <c r="L69" s="806">
        <v>3.7647058823529411</v>
      </c>
      <c r="M69" s="805">
        <v>3.85</v>
      </c>
      <c r="N69" s="849">
        <v>69</v>
      </c>
      <c r="O69" s="465">
        <v>25</v>
      </c>
      <c r="P69" s="488">
        <v>3.76</v>
      </c>
      <c r="Q69" s="513">
        <f t="shared" si="9"/>
        <v>3.71</v>
      </c>
      <c r="R69" s="514">
        <v>42</v>
      </c>
      <c r="S69" s="465">
        <v>23</v>
      </c>
      <c r="T69" s="503">
        <v>4</v>
      </c>
      <c r="U69" s="468">
        <f t="shared" si="10"/>
        <v>3.96</v>
      </c>
      <c r="V69" s="469">
        <v>45</v>
      </c>
      <c r="W69" s="489">
        <v>66</v>
      </c>
      <c r="X69" s="471">
        <v>3.64</v>
      </c>
      <c r="Y69" s="472">
        <f t="shared" si="11"/>
        <v>3.99</v>
      </c>
      <c r="Z69" s="469">
        <v>97</v>
      </c>
      <c r="AA69" s="470">
        <v>28</v>
      </c>
      <c r="AB69" s="505">
        <v>4.4000000000000004</v>
      </c>
      <c r="AC69" s="505">
        <f t="shared" si="12"/>
        <v>4.01</v>
      </c>
      <c r="AD69" s="469">
        <v>12</v>
      </c>
      <c r="AE69" s="515">
        <f t="shared" si="4"/>
        <v>322</v>
      </c>
    </row>
    <row r="70" spans="1:31" ht="15" customHeight="1" thickBot="1" x14ac:dyDescent="0.3">
      <c r="A70" s="437"/>
      <c r="B70" s="516" t="s">
        <v>128</v>
      </c>
      <c r="C70" s="517">
        <f>SUM(C71:C86)</f>
        <v>1157</v>
      </c>
      <c r="D70" s="518">
        <f>AVERAGE(D71:D86)</f>
        <v>3.6864478958836289</v>
      </c>
      <c r="E70" s="519">
        <v>3.67</v>
      </c>
      <c r="F70" s="520"/>
      <c r="G70" s="517">
        <f>SUM(G71:G86)</f>
        <v>445</v>
      </c>
      <c r="H70" s="518">
        <f>AVERAGE(H71:H86)</f>
        <v>3.2254857142857141</v>
      </c>
      <c r="I70" s="145">
        <v>3.28</v>
      </c>
      <c r="J70" s="520"/>
      <c r="K70" s="517">
        <f>SUM(K71:K86)</f>
        <v>1150</v>
      </c>
      <c r="L70" s="518">
        <f>AVERAGE(L71:L86)</f>
        <v>3.8040271884988384</v>
      </c>
      <c r="M70" s="519">
        <v>3.85</v>
      </c>
      <c r="N70" s="520"/>
      <c r="O70" s="517">
        <f>SUM(O71:O86)</f>
        <v>1084</v>
      </c>
      <c r="P70" s="518">
        <f>AVERAGE(P71:P86)</f>
        <v>3.6481424123642965</v>
      </c>
      <c r="Q70" s="519">
        <f t="shared" si="9"/>
        <v>3.71</v>
      </c>
      <c r="R70" s="520"/>
      <c r="S70" s="442">
        <f>SUM(S71:S86)</f>
        <v>983</v>
      </c>
      <c r="T70" s="443">
        <f>AVERAGE(T71:T86)</f>
        <v>3.8194844247372322</v>
      </c>
      <c r="U70" s="521">
        <f t="shared" si="10"/>
        <v>3.96</v>
      </c>
      <c r="V70" s="445"/>
      <c r="W70" s="446">
        <f>SUM(W71:W86)</f>
        <v>835</v>
      </c>
      <c r="X70" s="447">
        <f>AVERAGE(X71:X86)</f>
        <v>3.7906249999999999</v>
      </c>
      <c r="Y70" s="448">
        <f t="shared" si="11"/>
        <v>3.99</v>
      </c>
      <c r="Z70" s="445"/>
      <c r="AA70" s="446">
        <f>SUM(AA71:AA86)</f>
        <v>893</v>
      </c>
      <c r="AB70" s="444">
        <f>AVERAGE(AB71:AB86)</f>
        <v>3.9737499999999999</v>
      </c>
      <c r="AC70" s="444">
        <f t="shared" si="12"/>
        <v>4.01</v>
      </c>
      <c r="AD70" s="451"/>
      <c r="AE70" s="452"/>
    </row>
    <row r="71" spans="1:31" ht="15" customHeight="1" x14ac:dyDescent="0.25">
      <c r="A71" s="498">
        <v>1</v>
      </c>
      <c r="B71" s="436" t="s">
        <v>93</v>
      </c>
      <c r="C71" s="1002">
        <v>74</v>
      </c>
      <c r="D71" s="1004">
        <v>3.9054054054054053</v>
      </c>
      <c r="E71" s="1435">
        <v>3.67</v>
      </c>
      <c r="F71" s="1003">
        <v>16</v>
      </c>
      <c r="G71" s="1002">
        <v>58</v>
      </c>
      <c r="H71" s="1004">
        <v>4.0861999999999998</v>
      </c>
      <c r="I71" s="399">
        <v>3.28</v>
      </c>
      <c r="J71" s="1003">
        <v>2</v>
      </c>
      <c r="K71" s="840">
        <v>83</v>
      </c>
      <c r="L71" s="784">
        <v>4.024096385542169</v>
      </c>
      <c r="M71" s="783">
        <v>3.85</v>
      </c>
      <c r="N71" s="841">
        <v>25</v>
      </c>
      <c r="O71" s="522">
        <v>98</v>
      </c>
      <c r="P71" s="434">
        <v>3.9183673469387754</v>
      </c>
      <c r="Q71" s="399">
        <f t="shared" si="9"/>
        <v>3.71</v>
      </c>
      <c r="R71" s="400">
        <v>14</v>
      </c>
      <c r="S71" s="401">
        <v>85</v>
      </c>
      <c r="T71" s="402">
        <v>4.1411764705882357</v>
      </c>
      <c r="U71" s="403">
        <f t="shared" si="10"/>
        <v>3.96</v>
      </c>
      <c r="V71" s="404">
        <v>21</v>
      </c>
      <c r="W71" s="429">
        <v>58</v>
      </c>
      <c r="X71" s="406">
        <v>4</v>
      </c>
      <c r="Y71" s="407">
        <f t="shared" si="11"/>
        <v>3.99</v>
      </c>
      <c r="Z71" s="404">
        <v>46</v>
      </c>
      <c r="AA71" s="401">
        <v>74</v>
      </c>
      <c r="AB71" s="402">
        <v>4.05</v>
      </c>
      <c r="AC71" s="410">
        <f t="shared" si="12"/>
        <v>4.01</v>
      </c>
      <c r="AD71" s="404">
        <v>45</v>
      </c>
      <c r="AE71" s="455">
        <f t="shared" ref="AE71:AE131" si="13">AD71+Z71+V71+R71+N71+J71+F71</f>
        <v>169</v>
      </c>
    </row>
    <row r="72" spans="1:31" ht="15" customHeight="1" x14ac:dyDescent="0.25">
      <c r="A72" s="433">
        <v>2</v>
      </c>
      <c r="B72" s="436" t="s">
        <v>98</v>
      </c>
      <c r="C72" s="1002">
        <v>88</v>
      </c>
      <c r="D72" s="1004">
        <v>3.875</v>
      </c>
      <c r="E72" s="1435">
        <v>3.67</v>
      </c>
      <c r="F72" s="1003">
        <v>23</v>
      </c>
      <c r="G72" s="1002">
        <v>74</v>
      </c>
      <c r="H72" s="1004">
        <v>3.4597999999999995</v>
      </c>
      <c r="I72" s="399">
        <v>3.28</v>
      </c>
      <c r="J72" s="1003">
        <v>8</v>
      </c>
      <c r="K72" s="840">
        <v>119</v>
      </c>
      <c r="L72" s="784">
        <v>4.0252100840336134</v>
      </c>
      <c r="M72" s="783">
        <v>3.85</v>
      </c>
      <c r="N72" s="841">
        <v>23</v>
      </c>
      <c r="O72" s="522">
        <v>99</v>
      </c>
      <c r="P72" s="434">
        <v>3.8282828282828283</v>
      </c>
      <c r="Q72" s="399">
        <f t="shared" si="9"/>
        <v>3.71</v>
      </c>
      <c r="R72" s="400">
        <v>30</v>
      </c>
      <c r="S72" s="401">
        <v>96</v>
      </c>
      <c r="T72" s="402">
        <v>3.875</v>
      </c>
      <c r="U72" s="403">
        <f t="shared" si="10"/>
        <v>3.96</v>
      </c>
      <c r="V72" s="404">
        <v>62</v>
      </c>
      <c r="W72" s="429">
        <v>79</v>
      </c>
      <c r="X72" s="406">
        <v>4</v>
      </c>
      <c r="Y72" s="407">
        <f t="shared" si="11"/>
        <v>3.99</v>
      </c>
      <c r="Z72" s="404">
        <v>44</v>
      </c>
      <c r="AA72" s="401">
        <v>77</v>
      </c>
      <c r="AB72" s="402">
        <v>3.99</v>
      </c>
      <c r="AC72" s="410">
        <f t="shared" si="12"/>
        <v>4.01</v>
      </c>
      <c r="AD72" s="404">
        <v>64</v>
      </c>
      <c r="AE72" s="432">
        <f t="shared" si="13"/>
        <v>254</v>
      </c>
    </row>
    <row r="73" spans="1:31" ht="15" customHeight="1" x14ac:dyDescent="0.25">
      <c r="A73" s="433">
        <v>3</v>
      </c>
      <c r="B73" s="436" t="s">
        <v>30</v>
      </c>
      <c r="C73" s="1002">
        <v>126</v>
      </c>
      <c r="D73" s="1004">
        <v>3.8968253968253967</v>
      </c>
      <c r="E73" s="1435">
        <v>3.67</v>
      </c>
      <c r="F73" s="1003">
        <v>19</v>
      </c>
      <c r="G73" s="1002"/>
      <c r="H73" s="1004"/>
      <c r="I73" s="399">
        <v>3.28</v>
      </c>
      <c r="J73" s="1003">
        <v>58</v>
      </c>
      <c r="K73" s="840">
        <v>57</v>
      </c>
      <c r="L73" s="784">
        <v>4.0526315789473681</v>
      </c>
      <c r="M73" s="783">
        <v>3.85</v>
      </c>
      <c r="N73" s="841">
        <v>20</v>
      </c>
      <c r="O73" s="401">
        <v>73</v>
      </c>
      <c r="P73" s="434">
        <v>3.85</v>
      </c>
      <c r="Q73" s="399">
        <f t="shared" si="9"/>
        <v>3.71</v>
      </c>
      <c r="R73" s="400">
        <v>23</v>
      </c>
      <c r="S73" s="401">
        <v>49</v>
      </c>
      <c r="T73" s="402">
        <v>4.2244897959183669</v>
      </c>
      <c r="U73" s="403">
        <f t="shared" si="10"/>
        <v>3.96</v>
      </c>
      <c r="V73" s="404">
        <v>16</v>
      </c>
      <c r="W73" s="429">
        <v>63</v>
      </c>
      <c r="X73" s="406">
        <v>3.95</v>
      </c>
      <c r="Y73" s="407">
        <f t="shared" si="11"/>
        <v>3.99</v>
      </c>
      <c r="Z73" s="404">
        <v>56</v>
      </c>
      <c r="AA73" s="523">
        <v>52</v>
      </c>
      <c r="AB73" s="409">
        <v>4.38</v>
      </c>
      <c r="AC73" s="410">
        <f t="shared" si="12"/>
        <v>4.01</v>
      </c>
      <c r="AD73" s="404">
        <v>13</v>
      </c>
      <c r="AE73" s="432">
        <f t="shared" si="13"/>
        <v>205</v>
      </c>
    </row>
    <row r="74" spans="1:31" ht="15" customHeight="1" x14ac:dyDescent="0.25">
      <c r="A74" s="433">
        <v>4</v>
      </c>
      <c r="B74" s="525" t="s">
        <v>27</v>
      </c>
      <c r="C74" s="1067">
        <v>54</v>
      </c>
      <c r="D74" s="1076">
        <v>3.5370370370370372</v>
      </c>
      <c r="E74" s="1450">
        <v>3.67</v>
      </c>
      <c r="F74" s="1068">
        <v>61</v>
      </c>
      <c r="G74" s="1067">
        <v>25</v>
      </c>
      <c r="H74" s="1076">
        <v>2.92</v>
      </c>
      <c r="I74" s="524">
        <v>3.28</v>
      </c>
      <c r="J74" s="1068">
        <v>37</v>
      </c>
      <c r="K74" s="851">
        <v>47</v>
      </c>
      <c r="L74" s="814">
        <v>4.0212765957446805</v>
      </c>
      <c r="M74" s="813">
        <v>3.85</v>
      </c>
      <c r="N74" s="841">
        <v>26</v>
      </c>
      <c r="O74" s="401">
        <v>43</v>
      </c>
      <c r="P74" s="434">
        <v>3.7209302325581395</v>
      </c>
      <c r="Q74" s="524">
        <f t="shared" si="9"/>
        <v>3.71</v>
      </c>
      <c r="R74" s="400">
        <v>51</v>
      </c>
      <c r="S74" s="401">
        <v>91</v>
      </c>
      <c r="T74" s="402">
        <v>4.2197802197802199</v>
      </c>
      <c r="U74" s="403">
        <f t="shared" si="10"/>
        <v>3.96</v>
      </c>
      <c r="V74" s="404">
        <v>15</v>
      </c>
      <c r="W74" s="429">
        <v>84</v>
      </c>
      <c r="X74" s="406">
        <v>3.88</v>
      </c>
      <c r="Y74" s="407">
        <f t="shared" si="11"/>
        <v>3.99</v>
      </c>
      <c r="Z74" s="404">
        <v>66</v>
      </c>
      <c r="AA74" s="401">
        <v>53</v>
      </c>
      <c r="AB74" s="402">
        <v>3.92</v>
      </c>
      <c r="AC74" s="410">
        <f t="shared" si="12"/>
        <v>4.01</v>
      </c>
      <c r="AD74" s="404">
        <v>68</v>
      </c>
      <c r="AE74" s="432">
        <f t="shared" si="13"/>
        <v>324</v>
      </c>
    </row>
    <row r="75" spans="1:31" ht="15" customHeight="1" x14ac:dyDescent="0.25">
      <c r="A75" s="433">
        <v>5</v>
      </c>
      <c r="B75" s="525" t="s">
        <v>28</v>
      </c>
      <c r="C75" s="1067">
        <v>72</v>
      </c>
      <c r="D75" s="1076">
        <v>3.9027777777777777</v>
      </c>
      <c r="E75" s="1450">
        <v>3.67</v>
      </c>
      <c r="F75" s="1068">
        <v>17</v>
      </c>
      <c r="G75" s="1067">
        <v>65</v>
      </c>
      <c r="H75" s="1076">
        <v>2.8001</v>
      </c>
      <c r="I75" s="524">
        <v>3.28</v>
      </c>
      <c r="J75" s="1068">
        <v>44</v>
      </c>
      <c r="K75" s="851">
        <v>93</v>
      </c>
      <c r="L75" s="814">
        <v>4.021505376344086</v>
      </c>
      <c r="M75" s="813">
        <v>3.85</v>
      </c>
      <c r="N75" s="841">
        <v>24</v>
      </c>
      <c r="O75" s="401">
        <v>68</v>
      </c>
      <c r="P75" s="434">
        <v>3.8823529411764706</v>
      </c>
      <c r="Q75" s="524">
        <f t="shared" si="9"/>
        <v>3.71</v>
      </c>
      <c r="R75" s="400">
        <v>19</v>
      </c>
      <c r="S75" s="401">
        <v>28</v>
      </c>
      <c r="T75" s="402">
        <v>3.3571428571428572</v>
      </c>
      <c r="U75" s="403">
        <f t="shared" si="10"/>
        <v>3.96</v>
      </c>
      <c r="V75" s="404">
        <v>114</v>
      </c>
      <c r="W75" s="429">
        <v>45</v>
      </c>
      <c r="X75" s="406">
        <v>4.4400000000000004</v>
      </c>
      <c r="Y75" s="407">
        <f t="shared" si="11"/>
        <v>3.99</v>
      </c>
      <c r="Z75" s="404">
        <v>4</v>
      </c>
      <c r="AA75" s="401">
        <v>71</v>
      </c>
      <c r="AB75" s="402">
        <v>3.97</v>
      </c>
      <c r="AC75" s="410">
        <f t="shared" si="12"/>
        <v>4.01</v>
      </c>
      <c r="AD75" s="404">
        <v>66</v>
      </c>
      <c r="AE75" s="432">
        <f t="shared" si="13"/>
        <v>288</v>
      </c>
    </row>
    <row r="76" spans="1:31" ht="15" customHeight="1" x14ac:dyDescent="0.25">
      <c r="A76" s="433">
        <v>6</v>
      </c>
      <c r="B76" s="526" t="s">
        <v>102</v>
      </c>
      <c r="C76" s="1069"/>
      <c r="D76" s="1077"/>
      <c r="E76" s="1451">
        <v>3.67</v>
      </c>
      <c r="F76" s="1071">
        <v>111</v>
      </c>
      <c r="G76" s="1069"/>
      <c r="H76" s="1077"/>
      <c r="I76" s="1070">
        <v>3.28</v>
      </c>
      <c r="J76" s="1071">
        <v>58</v>
      </c>
      <c r="K76" s="852"/>
      <c r="L76" s="812"/>
      <c r="M76" s="811">
        <v>3.85</v>
      </c>
      <c r="N76" s="841">
        <v>114</v>
      </c>
      <c r="O76" s="527"/>
      <c r="P76" s="524"/>
      <c r="Q76" s="524">
        <f t="shared" si="9"/>
        <v>3.71</v>
      </c>
      <c r="R76" s="400">
        <v>115</v>
      </c>
      <c r="S76" s="401">
        <v>66</v>
      </c>
      <c r="T76" s="402">
        <v>3.5757575757575757</v>
      </c>
      <c r="U76" s="403">
        <f t="shared" si="10"/>
        <v>3.96</v>
      </c>
      <c r="V76" s="404">
        <v>100</v>
      </c>
      <c r="W76" s="429">
        <v>27</v>
      </c>
      <c r="X76" s="406">
        <v>3.19</v>
      </c>
      <c r="Y76" s="407">
        <f t="shared" si="11"/>
        <v>3.99</v>
      </c>
      <c r="Z76" s="404">
        <v>116</v>
      </c>
      <c r="AA76" s="401">
        <v>27</v>
      </c>
      <c r="AB76" s="402">
        <v>3.1</v>
      </c>
      <c r="AC76" s="410">
        <f t="shared" si="12"/>
        <v>4.01</v>
      </c>
      <c r="AD76" s="404">
        <v>114</v>
      </c>
      <c r="AE76" s="432">
        <f t="shared" si="13"/>
        <v>728</v>
      </c>
    </row>
    <row r="77" spans="1:31" ht="15" customHeight="1" x14ac:dyDescent="0.25">
      <c r="A77" s="433">
        <v>7</v>
      </c>
      <c r="B77" s="525" t="s">
        <v>141</v>
      </c>
      <c r="C77" s="1067">
        <v>60</v>
      </c>
      <c r="D77" s="1076">
        <v>3.1</v>
      </c>
      <c r="E77" s="1450">
        <v>3.67</v>
      </c>
      <c r="F77" s="1068">
        <v>106</v>
      </c>
      <c r="G77" s="1067"/>
      <c r="H77" s="1076"/>
      <c r="I77" s="524">
        <v>3.28</v>
      </c>
      <c r="J77" s="1068">
        <v>58</v>
      </c>
      <c r="K77" s="851">
        <v>61</v>
      </c>
      <c r="L77" s="814">
        <v>3.360655737704918</v>
      </c>
      <c r="M77" s="813">
        <v>3.85</v>
      </c>
      <c r="N77" s="841">
        <v>108</v>
      </c>
      <c r="O77" s="401">
        <v>70</v>
      </c>
      <c r="P77" s="528">
        <v>3.3857142857142857</v>
      </c>
      <c r="Q77" s="524">
        <f t="shared" si="9"/>
        <v>3.71</v>
      </c>
      <c r="R77" s="400">
        <v>95</v>
      </c>
      <c r="S77" s="401">
        <v>49</v>
      </c>
      <c r="T77" s="529">
        <v>3.6326530612244898</v>
      </c>
      <c r="U77" s="403">
        <f t="shared" si="10"/>
        <v>3.96</v>
      </c>
      <c r="V77" s="404">
        <v>93</v>
      </c>
      <c r="W77" s="429">
        <v>48</v>
      </c>
      <c r="X77" s="406">
        <v>3.35</v>
      </c>
      <c r="Y77" s="407">
        <f t="shared" si="11"/>
        <v>3.99</v>
      </c>
      <c r="Z77" s="404">
        <v>115</v>
      </c>
      <c r="AA77" s="401">
        <v>50</v>
      </c>
      <c r="AB77" s="402">
        <v>3.9</v>
      </c>
      <c r="AC77" s="410">
        <f t="shared" si="12"/>
        <v>4.01</v>
      </c>
      <c r="AD77" s="404">
        <v>75</v>
      </c>
      <c r="AE77" s="432">
        <f t="shared" si="13"/>
        <v>650</v>
      </c>
    </row>
    <row r="78" spans="1:31" ht="15" customHeight="1" x14ac:dyDescent="0.25">
      <c r="A78" s="433">
        <v>8</v>
      </c>
      <c r="B78" s="525" t="s">
        <v>142</v>
      </c>
      <c r="C78" s="1067">
        <v>69</v>
      </c>
      <c r="D78" s="1076">
        <v>3.7536231884057969</v>
      </c>
      <c r="E78" s="1450">
        <v>3.67</v>
      </c>
      <c r="F78" s="1068">
        <v>38</v>
      </c>
      <c r="G78" s="1067"/>
      <c r="H78" s="1076"/>
      <c r="I78" s="524">
        <v>3.28</v>
      </c>
      <c r="J78" s="1068">
        <v>58</v>
      </c>
      <c r="K78" s="851">
        <v>70</v>
      </c>
      <c r="L78" s="814">
        <v>3.8571428571428572</v>
      </c>
      <c r="M78" s="813">
        <v>3.85</v>
      </c>
      <c r="N78" s="841">
        <v>48</v>
      </c>
      <c r="O78" s="401">
        <v>46</v>
      </c>
      <c r="P78" s="434">
        <v>3.847826086956522</v>
      </c>
      <c r="Q78" s="524">
        <f t="shared" si="9"/>
        <v>3.71</v>
      </c>
      <c r="R78" s="400">
        <v>24</v>
      </c>
      <c r="S78" s="401">
        <v>79</v>
      </c>
      <c r="T78" s="402">
        <v>3.6708860759493671</v>
      </c>
      <c r="U78" s="403">
        <f t="shared" si="10"/>
        <v>3.96</v>
      </c>
      <c r="V78" s="404">
        <v>86</v>
      </c>
      <c r="W78" s="429">
        <v>27</v>
      </c>
      <c r="X78" s="406">
        <v>3.78</v>
      </c>
      <c r="Y78" s="407">
        <f t="shared" si="11"/>
        <v>3.99</v>
      </c>
      <c r="Z78" s="404">
        <v>80</v>
      </c>
      <c r="AA78" s="401">
        <v>50</v>
      </c>
      <c r="AB78" s="402">
        <v>4.04</v>
      </c>
      <c r="AC78" s="410">
        <f t="shared" si="12"/>
        <v>4.01</v>
      </c>
      <c r="AD78" s="404">
        <v>46</v>
      </c>
      <c r="AE78" s="432">
        <f t="shared" si="13"/>
        <v>380</v>
      </c>
    </row>
    <row r="79" spans="1:31" ht="15" customHeight="1" x14ac:dyDescent="0.25">
      <c r="A79" s="433">
        <v>9</v>
      </c>
      <c r="B79" s="525" t="s">
        <v>94</v>
      </c>
      <c r="C79" s="1067">
        <v>102</v>
      </c>
      <c r="D79" s="1076">
        <v>3.9019607843137254</v>
      </c>
      <c r="E79" s="1450">
        <v>3.67</v>
      </c>
      <c r="F79" s="1068">
        <v>18</v>
      </c>
      <c r="G79" s="1067">
        <v>87</v>
      </c>
      <c r="H79" s="1076">
        <v>3.0806</v>
      </c>
      <c r="I79" s="524">
        <v>3.28</v>
      </c>
      <c r="J79" s="1068">
        <v>30</v>
      </c>
      <c r="K79" s="851">
        <v>84</v>
      </c>
      <c r="L79" s="814">
        <v>3.6666666666666665</v>
      </c>
      <c r="M79" s="813">
        <v>3.85</v>
      </c>
      <c r="N79" s="841">
        <v>80</v>
      </c>
      <c r="O79" s="401">
        <v>68</v>
      </c>
      <c r="P79" s="434">
        <v>3.4705882352941178</v>
      </c>
      <c r="Q79" s="524">
        <f t="shared" si="9"/>
        <v>3.71</v>
      </c>
      <c r="R79" s="400">
        <v>85</v>
      </c>
      <c r="S79" s="401">
        <v>53</v>
      </c>
      <c r="T79" s="402">
        <v>3.5660377358490565</v>
      </c>
      <c r="U79" s="403">
        <f t="shared" si="10"/>
        <v>3.96</v>
      </c>
      <c r="V79" s="404">
        <v>102</v>
      </c>
      <c r="W79" s="429">
        <v>42</v>
      </c>
      <c r="X79" s="406">
        <v>3.79</v>
      </c>
      <c r="Y79" s="407">
        <f t="shared" si="11"/>
        <v>3.99</v>
      </c>
      <c r="Z79" s="404">
        <v>77</v>
      </c>
      <c r="AA79" s="401">
        <v>53</v>
      </c>
      <c r="AB79" s="402">
        <v>4.09</v>
      </c>
      <c r="AC79" s="410">
        <f t="shared" si="12"/>
        <v>4.01</v>
      </c>
      <c r="AD79" s="404">
        <v>42</v>
      </c>
      <c r="AE79" s="432">
        <f t="shared" si="13"/>
        <v>434</v>
      </c>
    </row>
    <row r="80" spans="1:31" ht="15" customHeight="1" x14ac:dyDescent="0.25">
      <c r="A80" s="433">
        <v>10</v>
      </c>
      <c r="B80" s="525" t="s">
        <v>122</v>
      </c>
      <c r="C80" s="1067">
        <v>69</v>
      </c>
      <c r="D80" s="1076">
        <v>3.1884057971014492</v>
      </c>
      <c r="E80" s="1450">
        <v>3.67</v>
      </c>
      <c r="F80" s="1068">
        <v>101</v>
      </c>
      <c r="G80" s="1067">
        <v>59</v>
      </c>
      <c r="H80" s="1076">
        <v>3.1016999999999997</v>
      </c>
      <c r="I80" s="524">
        <v>3.28</v>
      </c>
      <c r="J80" s="1068">
        <v>27</v>
      </c>
      <c r="K80" s="851">
        <v>46</v>
      </c>
      <c r="L80" s="814">
        <v>3.5217391304347827</v>
      </c>
      <c r="M80" s="813">
        <v>3.85</v>
      </c>
      <c r="N80" s="841">
        <v>99</v>
      </c>
      <c r="O80" s="401">
        <v>49</v>
      </c>
      <c r="P80" s="434">
        <v>3.4489795918367347</v>
      </c>
      <c r="Q80" s="524">
        <f t="shared" si="9"/>
        <v>3.71</v>
      </c>
      <c r="R80" s="400">
        <v>87</v>
      </c>
      <c r="S80" s="401">
        <v>80</v>
      </c>
      <c r="T80" s="402">
        <v>4.2249999999999996</v>
      </c>
      <c r="U80" s="403">
        <f t="shared" si="10"/>
        <v>3.96</v>
      </c>
      <c r="V80" s="404">
        <v>14</v>
      </c>
      <c r="W80" s="429">
        <v>44</v>
      </c>
      <c r="X80" s="406">
        <v>3.77</v>
      </c>
      <c r="Y80" s="407">
        <f t="shared" si="11"/>
        <v>3.99</v>
      </c>
      <c r="Z80" s="404">
        <v>83</v>
      </c>
      <c r="AA80" s="401">
        <v>47</v>
      </c>
      <c r="AB80" s="402">
        <v>3.68</v>
      </c>
      <c r="AC80" s="410">
        <f t="shared" si="12"/>
        <v>4.01</v>
      </c>
      <c r="AD80" s="404">
        <v>95</v>
      </c>
      <c r="AE80" s="432">
        <f t="shared" si="13"/>
        <v>506</v>
      </c>
    </row>
    <row r="81" spans="1:31" ht="15" customHeight="1" x14ac:dyDescent="0.25">
      <c r="A81" s="433">
        <v>11</v>
      </c>
      <c r="B81" s="525" t="s">
        <v>143</v>
      </c>
      <c r="C81" s="1067">
        <v>182</v>
      </c>
      <c r="D81" s="1076">
        <v>3.9945054945054945</v>
      </c>
      <c r="E81" s="1450">
        <v>3.67</v>
      </c>
      <c r="F81" s="1068">
        <v>11</v>
      </c>
      <c r="G81" s="1067">
        <v>77</v>
      </c>
      <c r="H81" s="1076">
        <v>3.13</v>
      </c>
      <c r="I81" s="524">
        <v>3.28</v>
      </c>
      <c r="J81" s="1068">
        <v>26</v>
      </c>
      <c r="K81" s="851">
        <v>98</v>
      </c>
      <c r="L81" s="814">
        <v>3.7755102040816326</v>
      </c>
      <c r="M81" s="813">
        <v>3.85</v>
      </c>
      <c r="N81" s="841">
        <v>60</v>
      </c>
      <c r="O81" s="401">
        <v>102</v>
      </c>
      <c r="P81" s="434">
        <v>3.8333333333333335</v>
      </c>
      <c r="Q81" s="524">
        <f t="shared" si="9"/>
        <v>3.71</v>
      </c>
      <c r="R81" s="400">
        <v>29</v>
      </c>
      <c r="S81" s="401">
        <v>46</v>
      </c>
      <c r="T81" s="402">
        <v>3.7608695652173911</v>
      </c>
      <c r="U81" s="403">
        <f t="shared" si="10"/>
        <v>3.96</v>
      </c>
      <c r="V81" s="404">
        <v>77</v>
      </c>
      <c r="W81" s="429">
        <v>77</v>
      </c>
      <c r="X81" s="406">
        <v>3.69</v>
      </c>
      <c r="Y81" s="407">
        <f t="shared" si="11"/>
        <v>3.99</v>
      </c>
      <c r="Z81" s="404">
        <v>94</v>
      </c>
      <c r="AA81" s="401">
        <v>73</v>
      </c>
      <c r="AB81" s="402">
        <v>4.03</v>
      </c>
      <c r="AC81" s="410">
        <f t="shared" si="12"/>
        <v>4.01</v>
      </c>
      <c r="AD81" s="404">
        <v>47</v>
      </c>
      <c r="AE81" s="432">
        <f t="shared" si="13"/>
        <v>344</v>
      </c>
    </row>
    <row r="82" spans="1:31" ht="15" customHeight="1" x14ac:dyDescent="0.25">
      <c r="A82" s="433">
        <v>12</v>
      </c>
      <c r="B82" s="525" t="s">
        <v>144</v>
      </c>
      <c r="C82" s="1067">
        <v>107</v>
      </c>
      <c r="D82" s="1076">
        <v>3.3084112149532712</v>
      </c>
      <c r="E82" s="1450">
        <v>3.67</v>
      </c>
      <c r="F82" s="1068">
        <v>89</v>
      </c>
      <c r="G82" s="1067"/>
      <c r="H82" s="1076"/>
      <c r="I82" s="524">
        <v>3.28</v>
      </c>
      <c r="J82" s="1068">
        <v>58</v>
      </c>
      <c r="K82" s="851">
        <v>86</v>
      </c>
      <c r="L82" s="814">
        <v>3.36046511627907</v>
      </c>
      <c r="M82" s="813">
        <v>3.85</v>
      </c>
      <c r="N82" s="841">
        <v>107</v>
      </c>
      <c r="O82" s="401">
        <v>70</v>
      </c>
      <c r="P82" s="434">
        <v>3.2142857142857144</v>
      </c>
      <c r="Q82" s="524">
        <f t="shared" si="9"/>
        <v>3.71</v>
      </c>
      <c r="R82" s="400">
        <v>111</v>
      </c>
      <c r="S82" s="401">
        <v>27</v>
      </c>
      <c r="T82" s="402">
        <v>3.6296296296296298</v>
      </c>
      <c r="U82" s="403">
        <f t="shared" si="10"/>
        <v>3.96</v>
      </c>
      <c r="V82" s="404">
        <v>94</v>
      </c>
      <c r="W82" s="429">
        <v>29</v>
      </c>
      <c r="X82" s="406">
        <v>3.41</v>
      </c>
      <c r="Y82" s="407">
        <f t="shared" si="11"/>
        <v>3.99</v>
      </c>
      <c r="Z82" s="404">
        <v>112</v>
      </c>
      <c r="AA82" s="401">
        <v>49</v>
      </c>
      <c r="AB82" s="402">
        <v>3.9</v>
      </c>
      <c r="AC82" s="410">
        <f t="shared" si="12"/>
        <v>4.01</v>
      </c>
      <c r="AD82" s="404">
        <v>77</v>
      </c>
      <c r="AE82" s="432">
        <f t="shared" si="13"/>
        <v>648</v>
      </c>
    </row>
    <row r="83" spans="1:31" ht="15" customHeight="1" x14ac:dyDescent="0.25">
      <c r="A83" s="433">
        <v>13</v>
      </c>
      <c r="B83" s="436" t="s">
        <v>92</v>
      </c>
      <c r="C83" s="1002"/>
      <c r="D83" s="1004"/>
      <c r="E83" s="1435">
        <v>3.67</v>
      </c>
      <c r="F83" s="1003">
        <v>111</v>
      </c>
      <c r="G83" s="1002"/>
      <c r="H83" s="1004"/>
      <c r="I83" s="399">
        <v>3.28</v>
      </c>
      <c r="J83" s="1003">
        <v>58</v>
      </c>
      <c r="K83" s="840">
        <v>74</v>
      </c>
      <c r="L83" s="784">
        <v>3.7837837837837838</v>
      </c>
      <c r="M83" s="783">
        <v>3.85</v>
      </c>
      <c r="N83" s="841">
        <v>61</v>
      </c>
      <c r="O83" s="522">
        <v>84</v>
      </c>
      <c r="P83" s="434">
        <v>3.5595238095238093</v>
      </c>
      <c r="Q83" s="399">
        <f t="shared" si="9"/>
        <v>3.71</v>
      </c>
      <c r="R83" s="400">
        <v>75</v>
      </c>
      <c r="S83" s="401">
        <v>78</v>
      </c>
      <c r="T83" s="402">
        <v>4.0641025641025639</v>
      </c>
      <c r="U83" s="403">
        <f t="shared" si="10"/>
        <v>3.96</v>
      </c>
      <c r="V83" s="404">
        <v>35</v>
      </c>
      <c r="W83" s="429">
        <v>70</v>
      </c>
      <c r="X83" s="406">
        <v>3.76</v>
      </c>
      <c r="Y83" s="407">
        <f t="shared" si="11"/>
        <v>3.99</v>
      </c>
      <c r="Z83" s="404">
        <v>84</v>
      </c>
      <c r="AA83" s="401">
        <v>54</v>
      </c>
      <c r="AB83" s="402">
        <v>4.2</v>
      </c>
      <c r="AC83" s="410">
        <f t="shared" si="12"/>
        <v>4.01</v>
      </c>
      <c r="AD83" s="404">
        <v>24</v>
      </c>
      <c r="AE83" s="432">
        <f t="shared" si="13"/>
        <v>448</v>
      </c>
    </row>
    <row r="84" spans="1:31" ht="15" customHeight="1" x14ac:dyDescent="0.25">
      <c r="A84" s="433">
        <v>14</v>
      </c>
      <c r="B84" s="530" t="s">
        <v>145</v>
      </c>
      <c r="C84" s="1072">
        <v>51</v>
      </c>
      <c r="D84" s="1078">
        <v>3.6666666666666665</v>
      </c>
      <c r="E84" s="1452">
        <v>3.67</v>
      </c>
      <c r="F84" s="1073">
        <v>48</v>
      </c>
      <c r="G84" s="1072"/>
      <c r="H84" s="1078"/>
      <c r="I84" s="531">
        <v>3.28</v>
      </c>
      <c r="J84" s="1073">
        <v>58</v>
      </c>
      <c r="K84" s="853">
        <v>57</v>
      </c>
      <c r="L84" s="817">
        <v>3.8421052631578947</v>
      </c>
      <c r="M84" s="816">
        <v>3.85</v>
      </c>
      <c r="N84" s="841">
        <v>53</v>
      </c>
      <c r="O84" s="401">
        <v>67</v>
      </c>
      <c r="P84" s="434">
        <v>3.6865671641791047</v>
      </c>
      <c r="Q84" s="531">
        <f t="shared" si="9"/>
        <v>3.71</v>
      </c>
      <c r="R84" s="400">
        <v>58</v>
      </c>
      <c r="S84" s="401">
        <v>30</v>
      </c>
      <c r="T84" s="402">
        <v>3.6666666666666665</v>
      </c>
      <c r="U84" s="403">
        <f t="shared" si="10"/>
        <v>3.96</v>
      </c>
      <c r="V84" s="404">
        <v>89</v>
      </c>
      <c r="W84" s="429">
        <v>41</v>
      </c>
      <c r="X84" s="406">
        <v>3.73</v>
      </c>
      <c r="Y84" s="407">
        <f t="shared" si="11"/>
        <v>3.99</v>
      </c>
      <c r="Z84" s="404">
        <v>87</v>
      </c>
      <c r="AA84" s="401">
        <v>54</v>
      </c>
      <c r="AB84" s="402">
        <v>3.72</v>
      </c>
      <c r="AC84" s="410">
        <f t="shared" si="12"/>
        <v>4.01</v>
      </c>
      <c r="AD84" s="404">
        <v>90</v>
      </c>
      <c r="AE84" s="432">
        <f t="shared" si="13"/>
        <v>483</v>
      </c>
    </row>
    <row r="85" spans="1:31" ht="15" customHeight="1" x14ac:dyDescent="0.25">
      <c r="A85" s="433">
        <v>15</v>
      </c>
      <c r="B85" s="532" t="s">
        <v>123</v>
      </c>
      <c r="C85" s="1074"/>
      <c r="D85" s="1079"/>
      <c r="E85" s="1453">
        <v>3.67</v>
      </c>
      <c r="F85" s="1075">
        <v>111</v>
      </c>
      <c r="G85" s="1074"/>
      <c r="H85" s="1079"/>
      <c r="I85" s="533">
        <v>3.28</v>
      </c>
      <c r="J85" s="1075">
        <v>58</v>
      </c>
      <c r="K85" s="851">
        <v>70</v>
      </c>
      <c r="L85" s="814">
        <v>3.6714285714285713</v>
      </c>
      <c r="M85" s="813">
        <v>3.85</v>
      </c>
      <c r="N85" s="841">
        <v>81</v>
      </c>
      <c r="O85" s="465">
        <v>52</v>
      </c>
      <c r="P85" s="488">
        <v>3.3653846153846154</v>
      </c>
      <c r="Q85" s="533">
        <f t="shared" si="9"/>
        <v>3.71</v>
      </c>
      <c r="R85" s="466">
        <v>100</v>
      </c>
      <c r="S85" s="465">
        <v>79</v>
      </c>
      <c r="T85" s="467">
        <v>3.9493670886075951</v>
      </c>
      <c r="U85" s="468">
        <f t="shared" si="10"/>
        <v>3.96</v>
      </c>
      <c r="V85" s="469">
        <v>55</v>
      </c>
      <c r="W85" s="489">
        <v>25</v>
      </c>
      <c r="X85" s="471">
        <v>3.88</v>
      </c>
      <c r="Y85" s="472">
        <f t="shared" si="11"/>
        <v>3.99</v>
      </c>
      <c r="Z85" s="469">
        <v>67</v>
      </c>
      <c r="AA85" s="534">
        <v>48</v>
      </c>
      <c r="AB85" s="505">
        <v>4.3099999999999996</v>
      </c>
      <c r="AC85" s="473">
        <f t="shared" si="12"/>
        <v>4.01</v>
      </c>
      <c r="AD85" s="469">
        <v>14</v>
      </c>
      <c r="AE85" s="474">
        <f t="shared" si="13"/>
        <v>486</v>
      </c>
    </row>
    <row r="86" spans="1:31" ht="15" customHeight="1" thickBot="1" x14ac:dyDescent="0.3">
      <c r="A86" s="475">
        <v>16</v>
      </c>
      <c r="B86" s="525" t="s">
        <v>29</v>
      </c>
      <c r="C86" s="1067">
        <v>103</v>
      </c>
      <c r="D86" s="1076">
        <v>3.8932038834951457</v>
      </c>
      <c r="E86" s="1450">
        <v>3.67</v>
      </c>
      <c r="F86" s="1068">
        <v>21</v>
      </c>
      <c r="G86" s="1067"/>
      <c r="H86" s="1076"/>
      <c r="I86" s="524">
        <v>3.28</v>
      </c>
      <c r="J86" s="1068">
        <v>58</v>
      </c>
      <c r="K86" s="851">
        <v>105</v>
      </c>
      <c r="L86" s="814">
        <v>4.0761904761904759</v>
      </c>
      <c r="M86" s="813">
        <v>3.85</v>
      </c>
      <c r="N86" s="841">
        <v>16</v>
      </c>
      <c r="O86" s="401">
        <v>95</v>
      </c>
      <c r="P86" s="434">
        <v>3.71</v>
      </c>
      <c r="Q86" s="524">
        <f t="shared" si="9"/>
        <v>3.71</v>
      </c>
      <c r="R86" s="400">
        <v>53</v>
      </c>
      <c r="S86" s="401">
        <v>47</v>
      </c>
      <c r="T86" s="402">
        <v>3.5531914893617023</v>
      </c>
      <c r="U86" s="403">
        <f t="shared" si="10"/>
        <v>3.96</v>
      </c>
      <c r="V86" s="404">
        <v>104</v>
      </c>
      <c r="W86" s="429">
        <v>76</v>
      </c>
      <c r="X86" s="406">
        <v>4.03</v>
      </c>
      <c r="Y86" s="407">
        <f t="shared" si="11"/>
        <v>3.99</v>
      </c>
      <c r="Z86" s="404">
        <v>40</v>
      </c>
      <c r="AA86" s="523">
        <v>61</v>
      </c>
      <c r="AB86" s="409">
        <v>4.3</v>
      </c>
      <c r="AC86" s="410">
        <f t="shared" si="12"/>
        <v>4.01</v>
      </c>
      <c r="AD86" s="404">
        <v>15</v>
      </c>
      <c r="AE86" s="432">
        <f t="shared" si="13"/>
        <v>307</v>
      </c>
    </row>
    <row r="87" spans="1:31" ht="15" customHeight="1" thickBot="1" x14ac:dyDescent="0.3">
      <c r="A87" s="437"/>
      <c r="B87" s="535" t="s">
        <v>127</v>
      </c>
      <c r="C87" s="536">
        <f>SUM(C88:C119)</f>
        <v>3140</v>
      </c>
      <c r="D87" s="537">
        <f>AVERAGE(D88:D119)</f>
        <v>3.5486768327407274</v>
      </c>
      <c r="E87" s="538">
        <v>3.67</v>
      </c>
      <c r="F87" s="539"/>
      <c r="G87" s="536">
        <f>SUM(G88:G119)</f>
        <v>1265</v>
      </c>
      <c r="H87" s="779">
        <f>AVERAGE(H88:H119)</f>
        <v>3.1299555555555556</v>
      </c>
      <c r="I87" s="779">
        <v>3.28</v>
      </c>
      <c r="J87" s="539"/>
      <c r="K87" s="536">
        <f>SUM(K88:K119)</f>
        <v>3067</v>
      </c>
      <c r="L87" s="419">
        <f>AVERAGE(L88:L119)</f>
        <v>3.7578283741565039</v>
      </c>
      <c r="M87" s="538">
        <v>3.85</v>
      </c>
      <c r="N87" s="539"/>
      <c r="O87" s="536">
        <f>SUM(O88:O119)</f>
        <v>2858</v>
      </c>
      <c r="P87" s="537">
        <f>AVERAGE(P88:P119)</f>
        <v>3.6157995323063279</v>
      </c>
      <c r="Q87" s="538">
        <f t="shared" si="9"/>
        <v>3.71</v>
      </c>
      <c r="R87" s="539"/>
      <c r="S87" s="442">
        <f>SUM(S88:S119)</f>
        <v>2436</v>
      </c>
      <c r="T87" s="443">
        <f>AVERAGE(T88:T119)</f>
        <v>3.8680082651978109</v>
      </c>
      <c r="U87" s="444">
        <f t="shared" si="10"/>
        <v>3.96</v>
      </c>
      <c r="V87" s="445"/>
      <c r="W87" s="446">
        <f>SUM(W88:W119)</f>
        <v>2336</v>
      </c>
      <c r="X87" s="447">
        <f>AVERAGE(X88:X119)</f>
        <v>3.9172413793103442</v>
      </c>
      <c r="Y87" s="448">
        <f t="shared" si="11"/>
        <v>3.99</v>
      </c>
      <c r="Z87" s="445"/>
      <c r="AA87" s="446">
        <f>SUM(AA88:AA119)</f>
        <v>2167</v>
      </c>
      <c r="AB87" s="443">
        <f>AVERAGE(AB88:AB119)</f>
        <v>3.9503448275862074</v>
      </c>
      <c r="AC87" s="444">
        <f t="shared" si="12"/>
        <v>4.01</v>
      </c>
      <c r="AD87" s="451"/>
      <c r="AE87" s="452"/>
    </row>
    <row r="88" spans="1:31" ht="15" customHeight="1" x14ac:dyDescent="0.25">
      <c r="A88" s="498">
        <v>1</v>
      </c>
      <c r="B88" s="34" t="s">
        <v>7</v>
      </c>
      <c r="C88" s="1080">
        <v>77</v>
      </c>
      <c r="D88" s="821">
        <v>3.6623376623376624</v>
      </c>
      <c r="E88" s="1419">
        <v>3.67</v>
      </c>
      <c r="F88" s="1081">
        <v>49</v>
      </c>
      <c r="G88" s="1080">
        <v>67</v>
      </c>
      <c r="H88" s="821">
        <v>3.3432000000000004</v>
      </c>
      <c r="I88" s="820">
        <v>3.28</v>
      </c>
      <c r="J88" s="1081">
        <v>12</v>
      </c>
      <c r="K88" s="854">
        <v>82</v>
      </c>
      <c r="L88" s="821">
        <v>3.975609756097561</v>
      </c>
      <c r="M88" s="820">
        <v>3.85</v>
      </c>
      <c r="N88" s="841">
        <v>34</v>
      </c>
      <c r="O88" s="862">
        <v>73</v>
      </c>
      <c r="P88" s="434">
        <v>3.5753424657534247</v>
      </c>
      <c r="Q88" s="820">
        <v>3.71</v>
      </c>
      <c r="R88" s="841">
        <v>72</v>
      </c>
      <c r="S88" s="862">
        <v>81</v>
      </c>
      <c r="T88" s="785">
        <v>3.8024691358024691</v>
      </c>
      <c r="U88" s="786">
        <v>3.96</v>
      </c>
      <c r="V88" s="404">
        <v>71</v>
      </c>
      <c r="W88" s="866">
        <v>102</v>
      </c>
      <c r="X88" s="787">
        <v>3.8</v>
      </c>
      <c r="Y88" s="788">
        <v>3.99</v>
      </c>
      <c r="Z88" s="404">
        <v>76</v>
      </c>
      <c r="AA88" s="871">
        <v>87</v>
      </c>
      <c r="AB88" s="785">
        <v>4</v>
      </c>
      <c r="AC88" s="782">
        <v>4.01</v>
      </c>
      <c r="AD88" s="404">
        <v>55</v>
      </c>
      <c r="AE88" s="432">
        <f t="shared" si="13"/>
        <v>369</v>
      </c>
    </row>
    <row r="89" spans="1:31" ht="15" customHeight="1" x14ac:dyDescent="0.25">
      <c r="A89" s="433">
        <v>2</v>
      </c>
      <c r="B89" s="39" t="s">
        <v>71</v>
      </c>
      <c r="C89" s="1005">
        <v>43</v>
      </c>
      <c r="D89" s="797">
        <v>2.9534883720930232</v>
      </c>
      <c r="E89" s="1408">
        <v>3.67</v>
      </c>
      <c r="F89" s="1006">
        <v>109</v>
      </c>
      <c r="G89" s="1005"/>
      <c r="H89" s="797"/>
      <c r="I89" s="796">
        <v>3.28</v>
      </c>
      <c r="J89" s="1006">
        <v>58</v>
      </c>
      <c r="K89" s="843">
        <v>38</v>
      </c>
      <c r="L89" s="797">
        <v>3.3157894736842106</v>
      </c>
      <c r="M89" s="796">
        <v>3.85</v>
      </c>
      <c r="N89" s="841">
        <v>110</v>
      </c>
      <c r="O89" s="862">
        <v>43</v>
      </c>
      <c r="P89" s="434">
        <v>3.3023255813953489</v>
      </c>
      <c r="Q89" s="796">
        <v>3.71</v>
      </c>
      <c r="R89" s="841">
        <v>104</v>
      </c>
      <c r="S89" s="862">
        <v>25</v>
      </c>
      <c r="T89" s="785">
        <v>3.8</v>
      </c>
      <c r="U89" s="786">
        <v>3.96</v>
      </c>
      <c r="V89" s="404">
        <v>73</v>
      </c>
      <c r="W89" s="866">
        <v>24</v>
      </c>
      <c r="X89" s="787">
        <v>3.71</v>
      </c>
      <c r="Y89" s="788">
        <v>3.99</v>
      </c>
      <c r="Z89" s="404">
        <v>91</v>
      </c>
      <c r="AA89" s="871">
        <v>38</v>
      </c>
      <c r="AB89" s="785">
        <v>3.7</v>
      </c>
      <c r="AC89" s="782">
        <v>4.01</v>
      </c>
      <c r="AD89" s="404">
        <v>93</v>
      </c>
      <c r="AE89" s="432">
        <f t="shared" si="13"/>
        <v>638</v>
      </c>
    </row>
    <row r="90" spans="1:31" ht="15" customHeight="1" x14ac:dyDescent="0.25">
      <c r="A90" s="433">
        <v>3</v>
      </c>
      <c r="B90" s="34" t="s">
        <v>9</v>
      </c>
      <c r="C90" s="1080">
        <v>103</v>
      </c>
      <c r="D90" s="821">
        <v>3.5728155339805827</v>
      </c>
      <c r="E90" s="1419">
        <v>3.67</v>
      </c>
      <c r="F90" s="1081">
        <v>59</v>
      </c>
      <c r="G90" s="1080"/>
      <c r="H90" s="821"/>
      <c r="I90" s="820">
        <v>3.28</v>
      </c>
      <c r="J90" s="1081">
        <v>58</v>
      </c>
      <c r="K90" s="854">
        <v>104</v>
      </c>
      <c r="L90" s="821">
        <v>3.9038461538461537</v>
      </c>
      <c r="M90" s="820">
        <v>3.85</v>
      </c>
      <c r="N90" s="841">
        <v>38</v>
      </c>
      <c r="O90" s="862">
        <v>99</v>
      </c>
      <c r="P90" s="434">
        <v>3.6666666666666665</v>
      </c>
      <c r="Q90" s="820">
        <v>3.71</v>
      </c>
      <c r="R90" s="841">
        <v>60</v>
      </c>
      <c r="S90" s="862">
        <v>99</v>
      </c>
      <c r="T90" s="785">
        <v>4.0606060606060606</v>
      </c>
      <c r="U90" s="786">
        <v>3.96</v>
      </c>
      <c r="V90" s="404">
        <v>34</v>
      </c>
      <c r="W90" s="866">
        <v>84</v>
      </c>
      <c r="X90" s="787">
        <v>3.85</v>
      </c>
      <c r="Y90" s="788">
        <v>3.99</v>
      </c>
      <c r="Z90" s="404">
        <v>69</v>
      </c>
      <c r="AA90" s="871">
        <v>69</v>
      </c>
      <c r="AB90" s="785">
        <v>4</v>
      </c>
      <c r="AC90" s="782">
        <v>4.01</v>
      </c>
      <c r="AD90" s="404">
        <v>60</v>
      </c>
      <c r="AE90" s="432">
        <f t="shared" si="13"/>
        <v>378</v>
      </c>
    </row>
    <row r="91" spans="1:31" ht="15" customHeight="1" x14ac:dyDescent="0.25">
      <c r="A91" s="433">
        <v>4</v>
      </c>
      <c r="B91" s="34" t="s">
        <v>21</v>
      </c>
      <c r="C91" s="1080">
        <v>97</v>
      </c>
      <c r="D91" s="821">
        <v>3.7731958762886597</v>
      </c>
      <c r="E91" s="1419">
        <v>3.67</v>
      </c>
      <c r="F91" s="1081">
        <v>36</v>
      </c>
      <c r="G91" s="1080"/>
      <c r="H91" s="821"/>
      <c r="I91" s="820">
        <v>3.28</v>
      </c>
      <c r="J91" s="1081">
        <v>58</v>
      </c>
      <c r="K91" s="854">
        <v>111</v>
      </c>
      <c r="L91" s="821">
        <v>3.7837837837837838</v>
      </c>
      <c r="M91" s="820">
        <v>3.85</v>
      </c>
      <c r="N91" s="841">
        <v>59</v>
      </c>
      <c r="O91" s="862">
        <v>104</v>
      </c>
      <c r="P91" s="434">
        <v>3.6442307692307692</v>
      </c>
      <c r="Q91" s="820">
        <v>3.71</v>
      </c>
      <c r="R91" s="841">
        <v>67</v>
      </c>
      <c r="S91" s="862">
        <v>94</v>
      </c>
      <c r="T91" s="785">
        <v>4.0106382978723403</v>
      </c>
      <c r="U91" s="786">
        <v>3.96</v>
      </c>
      <c r="V91" s="404">
        <v>40</v>
      </c>
      <c r="W91" s="866">
        <v>123</v>
      </c>
      <c r="X91" s="787">
        <v>3.94</v>
      </c>
      <c r="Y91" s="788">
        <v>3.99</v>
      </c>
      <c r="Z91" s="404">
        <v>57</v>
      </c>
      <c r="AA91" s="871">
        <v>103</v>
      </c>
      <c r="AB91" s="785">
        <v>4.0999999999999996</v>
      </c>
      <c r="AC91" s="782">
        <v>4.01</v>
      </c>
      <c r="AD91" s="404">
        <v>30</v>
      </c>
      <c r="AE91" s="432">
        <f t="shared" si="13"/>
        <v>347</v>
      </c>
    </row>
    <row r="92" spans="1:31" ht="15" customHeight="1" x14ac:dyDescent="0.25">
      <c r="A92" s="433">
        <v>5</v>
      </c>
      <c r="B92" s="34" t="s">
        <v>12</v>
      </c>
      <c r="C92" s="1080">
        <v>111</v>
      </c>
      <c r="D92" s="821">
        <v>3.5045045045045047</v>
      </c>
      <c r="E92" s="1419">
        <v>3.67</v>
      </c>
      <c r="F92" s="1081">
        <v>69</v>
      </c>
      <c r="G92" s="1080"/>
      <c r="H92" s="821"/>
      <c r="I92" s="820">
        <v>3.28</v>
      </c>
      <c r="J92" s="1081">
        <v>58</v>
      </c>
      <c r="K92" s="854">
        <v>135</v>
      </c>
      <c r="L92" s="821">
        <v>3.8888888888888888</v>
      </c>
      <c r="M92" s="820">
        <v>3.85</v>
      </c>
      <c r="N92" s="841">
        <v>43</v>
      </c>
      <c r="O92" s="862">
        <v>113</v>
      </c>
      <c r="P92" s="434">
        <v>3.7433628318584069</v>
      </c>
      <c r="Q92" s="820">
        <v>3.71</v>
      </c>
      <c r="R92" s="841">
        <v>44</v>
      </c>
      <c r="S92" s="862">
        <v>83</v>
      </c>
      <c r="T92" s="785">
        <v>3.8554216867469879</v>
      </c>
      <c r="U92" s="786">
        <v>3.96</v>
      </c>
      <c r="V92" s="404">
        <v>66</v>
      </c>
      <c r="W92" s="866">
        <v>71</v>
      </c>
      <c r="X92" s="787">
        <v>3.97</v>
      </c>
      <c r="Y92" s="788">
        <v>3.99</v>
      </c>
      <c r="Z92" s="404">
        <v>55</v>
      </c>
      <c r="AA92" s="871">
        <v>77</v>
      </c>
      <c r="AB92" s="785">
        <v>4</v>
      </c>
      <c r="AC92" s="782">
        <v>4.01</v>
      </c>
      <c r="AD92" s="404">
        <v>59</v>
      </c>
      <c r="AE92" s="432">
        <f t="shared" si="13"/>
        <v>394</v>
      </c>
    </row>
    <row r="93" spans="1:31" ht="15" customHeight="1" x14ac:dyDescent="0.25">
      <c r="A93" s="433">
        <v>6</v>
      </c>
      <c r="B93" s="34" t="s">
        <v>14</v>
      </c>
      <c r="C93" s="1080"/>
      <c r="D93" s="821"/>
      <c r="E93" s="1419">
        <v>3.67</v>
      </c>
      <c r="F93" s="1081">
        <v>111</v>
      </c>
      <c r="G93" s="1080"/>
      <c r="H93" s="821"/>
      <c r="I93" s="820">
        <v>3.28</v>
      </c>
      <c r="J93" s="1081">
        <v>58</v>
      </c>
      <c r="K93" s="854">
        <v>80</v>
      </c>
      <c r="L93" s="821">
        <v>3.5249999999999999</v>
      </c>
      <c r="M93" s="820">
        <v>3.85</v>
      </c>
      <c r="N93" s="841">
        <v>96</v>
      </c>
      <c r="O93" s="862">
        <v>52</v>
      </c>
      <c r="P93" s="434">
        <v>3.1730769230769229</v>
      </c>
      <c r="Q93" s="820">
        <v>3.71</v>
      </c>
      <c r="R93" s="841">
        <v>112</v>
      </c>
      <c r="S93" s="862">
        <v>49</v>
      </c>
      <c r="T93" s="785">
        <v>3.9387755102040818</v>
      </c>
      <c r="U93" s="786">
        <v>3.96</v>
      </c>
      <c r="V93" s="404">
        <v>56</v>
      </c>
      <c r="W93" s="866">
        <v>47</v>
      </c>
      <c r="X93" s="787">
        <v>3.89</v>
      </c>
      <c r="Y93" s="788">
        <v>3.99</v>
      </c>
      <c r="Z93" s="404">
        <v>65</v>
      </c>
      <c r="AA93" s="871">
        <v>46</v>
      </c>
      <c r="AB93" s="785">
        <v>4.08</v>
      </c>
      <c r="AC93" s="782">
        <v>4.01</v>
      </c>
      <c r="AD93" s="404">
        <v>43</v>
      </c>
      <c r="AE93" s="432">
        <f t="shared" si="13"/>
        <v>541</v>
      </c>
    </row>
    <row r="94" spans="1:31" ht="15" customHeight="1" x14ac:dyDescent="0.25">
      <c r="A94" s="433">
        <v>7</v>
      </c>
      <c r="B94" s="34" t="s">
        <v>19</v>
      </c>
      <c r="C94" s="1080">
        <v>144</v>
      </c>
      <c r="D94" s="821">
        <v>3.6111111111111112</v>
      </c>
      <c r="E94" s="1419">
        <v>3.67</v>
      </c>
      <c r="F94" s="1081">
        <v>56</v>
      </c>
      <c r="G94" s="1080"/>
      <c r="H94" s="821"/>
      <c r="I94" s="820">
        <v>3.28</v>
      </c>
      <c r="J94" s="1081">
        <v>58</v>
      </c>
      <c r="K94" s="854">
        <v>135</v>
      </c>
      <c r="L94" s="821">
        <v>3.8814814814814813</v>
      </c>
      <c r="M94" s="820">
        <v>3.85</v>
      </c>
      <c r="N94" s="841">
        <v>45</v>
      </c>
      <c r="O94" s="862">
        <v>143</v>
      </c>
      <c r="P94" s="434">
        <v>3.7272727272727271</v>
      </c>
      <c r="Q94" s="820">
        <v>3.71</v>
      </c>
      <c r="R94" s="841">
        <v>46</v>
      </c>
      <c r="S94" s="862">
        <v>114</v>
      </c>
      <c r="T94" s="785">
        <v>3.8333333333333335</v>
      </c>
      <c r="U94" s="786">
        <v>3.96</v>
      </c>
      <c r="V94" s="404">
        <v>70</v>
      </c>
      <c r="W94" s="866">
        <v>117</v>
      </c>
      <c r="X94" s="787">
        <v>3.84</v>
      </c>
      <c r="Y94" s="788">
        <v>3.99</v>
      </c>
      <c r="Z94" s="404">
        <v>72</v>
      </c>
      <c r="AA94" s="871">
        <v>98</v>
      </c>
      <c r="AB94" s="785">
        <v>4</v>
      </c>
      <c r="AC94" s="782">
        <v>4.01</v>
      </c>
      <c r="AD94" s="404">
        <v>54</v>
      </c>
      <c r="AE94" s="432">
        <f t="shared" si="13"/>
        <v>401</v>
      </c>
    </row>
    <row r="95" spans="1:31" ht="15" customHeight="1" x14ac:dyDescent="0.25">
      <c r="A95" s="433">
        <v>8</v>
      </c>
      <c r="B95" s="34" t="s">
        <v>23</v>
      </c>
      <c r="C95" s="1080">
        <v>42</v>
      </c>
      <c r="D95" s="821">
        <v>3.4761904761904763</v>
      </c>
      <c r="E95" s="1419">
        <v>3.67</v>
      </c>
      <c r="F95" s="1081">
        <v>70</v>
      </c>
      <c r="G95" s="1080">
        <v>34</v>
      </c>
      <c r="H95" s="821">
        <v>3.0882000000000001</v>
      </c>
      <c r="I95" s="820">
        <v>3.28</v>
      </c>
      <c r="J95" s="1081">
        <v>29</v>
      </c>
      <c r="K95" s="854">
        <v>43</v>
      </c>
      <c r="L95" s="821">
        <v>3.7209302325581395</v>
      </c>
      <c r="M95" s="820">
        <v>3.85</v>
      </c>
      <c r="N95" s="841">
        <v>77</v>
      </c>
      <c r="O95" s="862">
        <v>45</v>
      </c>
      <c r="P95" s="434">
        <v>3.4444444444444446</v>
      </c>
      <c r="Q95" s="820">
        <v>3.71</v>
      </c>
      <c r="R95" s="841">
        <v>91</v>
      </c>
      <c r="S95" s="862">
        <v>40</v>
      </c>
      <c r="T95" s="785">
        <v>3.75</v>
      </c>
      <c r="U95" s="786">
        <v>3.96</v>
      </c>
      <c r="V95" s="404">
        <v>78</v>
      </c>
      <c r="W95" s="866">
        <v>39</v>
      </c>
      <c r="X95" s="787">
        <v>3.79</v>
      </c>
      <c r="Y95" s="788">
        <v>3.99</v>
      </c>
      <c r="Z95" s="404">
        <v>78</v>
      </c>
      <c r="AA95" s="871">
        <v>46</v>
      </c>
      <c r="AB95" s="785">
        <v>4.0999999999999996</v>
      </c>
      <c r="AC95" s="782">
        <v>4.01</v>
      </c>
      <c r="AD95" s="404">
        <v>38</v>
      </c>
      <c r="AE95" s="432">
        <f t="shared" si="13"/>
        <v>461</v>
      </c>
    </row>
    <row r="96" spans="1:31" ht="15" customHeight="1" x14ac:dyDescent="0.25">
      <c r="A96" s="433">
        <v>9</v>
      </c>
      <c r="B96" s="34" t="s">
        <v>3</v>
      </c>
      <c r="C96" s="1080">
        <v>27</v>
      </c>
      <c r="D96" s="821">
        <v>3.5185185185185186</v>
      </c>
      <c r="E96" s="1419">
        <v>3.67</v>
      </c>
      <c r="F96" s="1081">
        <v>64</v>
      </c>
      <c r="G96" s="1080">
        <v>22</v>
      </c>
      <c r="H96" s="821">
        <v>3.3637000000000001</v>
      </c>
      <c r="I96" s="820">
        <v>3.28</v>
      </c>
      <c r="J96" s="1081">
        <v>11</v>
      </c>
      <c r="K96" s="854">
        <v>20</v>
      </c>
      <c r="L96" s="821">
        <v>4</v>
      </c>
      <c r="M96" s="820">
        <v>3.85</v>
      </c>
      <c r="N96" s="841">
        <v>31</v>
      </c>
      <c r="O96" s="862">
        <v>23</v>
      </c>
      <c r="P96" s="434">
        <v>3.3043478260869565</v>
      </c>
      <c r="Q96" s="820">
        <v>3.71</v>
      </c>
      <c r="R96" s="841">
        <v>106</v>
      </c>
      <c r="S96" s="862">
        <v>18</v>
      </c>
      <c r="T96" s="785">
        <v>3.7777777777777777</v>
      </c>
      <c r="U96" s="786">
        <v>3.96</v>
      </c>
      <c r="V96" s="404">
        <v>74</v>
      </c>
      <c r="W96" s="866">
        <v>23</v>
      </c>
      <c r="X96" s="787">
        <v>3.7</v>
      </c>
      <c r="Y96" s="788">
        <v>3.99</v>
      </c>
      <c r="Z96" s="404">
        <v>93</v>
      </c>
      <c r="AA96" s="871">
        <v>19</v>
      </c>
      <c r="AB96" s="785">
        <v>4</v>
      </c>
      <c r="AC96" s="782">
        <v>4.01</v>
      </c>
      <c r="AD96" s="404">
        <v>63</v>
      </c>
      <c r="AE96" s="432">
        <f t="shared" si="13"/>
        <v>442</v>
      </c>
    </row>
    <row r="97" spans="1:31" ht="15" customHeight="1" x14ac:dyDescent="0.25">
      <c r="A97" s="433">
        <v>10</v>
      </c>
      <c r="B97" s="541" t="s">
        <v>5</v>
      </c>
      <c r="C97" s="1084">
        <v>76</v>
      </c>
      <c r="D97" s="822">
        <v>3.5</v>
      </c>
      <c r="E97" s="1421">
        <v>3.67</v>
      </c>
      <c r="F97" s="1085">
        <v>68</v>
      </c>
      <c r="G97" s="1084">
        <v>66</v>
      </c>
      <c r="H97" s="822">
        <v>2.7122000000000002</v>
      </c>
      <c r="I97" s="191">
        <v>3.28</v>
      </c>
      <c r="J97" s="1085">
        <v>47</v>
      </c>
      <c r="K97" s="542">
        <v>67</v>
      </c>
      <c r="L97" s="822">
        <v>3.3880597014925371</v>
      </c>
      <c r="M97" s="191">
        <v>3.85</v>
      </c>
      <c r="N97" s="841">
        <v>106</v>
      </c>
      <c r="O97" s="542">
        <v>50</v>
      </c>
      <c r="P97" s="543">
        <v>3.42</v>
      </c>
      <c r="Q97" s="820">
        <v>3.71</v>
      </c>
      <c r="R97" s="841">
        <v>93</v>
      </c>
      <c r="S97" s="862">
        <v>25</v>
      </c>
      <c r="T97" s="785">
        <v>3.48</v>
      </c>
      <c r="U97" s="786">
        <v>3.96</v>
      </c>
      <c r="V97" s="404">
        <v>108</v>
      </c>
      <c r="W97" s="866">
        <v>47</v>
      </c>
      <c r="X97" s="787">
        <v>3.83</v>
      </c>
      <c r="Y97" s="788">
        <v>3.99</v>
      </c>
      <c r="Z97" s="404">
        <v>74</v>
      </c>
      <c r="AA97" s="871">
        <v>26</v>
      </c>
      <c r="AB97" s="785">
        <v>3.6</v>
      </c>
      <c r="AC97" s="782">
        <v>4.01</v>
      </c>
      <c r="AD97" s="404">
        <v>98</v>
      </c>
      <c r="AE97" s="432">
        <f t="shared" si="13"/>
        <v>594</v>
      </c>
    </row>
    <row r="98" spans="1:31" ht="15" customHeight="1" x14ac:dyDescent="0.25">
      <c r="A98" s="433">
        <v>11</v>
      </c>
      <c r="B98" s="34" t="s">
        <v>1</v>
      </c>
      <c r="C98" s="1080">
        <v>40</v>
      </c>
      <c r="D98" s="821">
        <v>3.125</v>
      </c>
      <c r="E98" s="1419">
        <v>3.67</v>
      </c>
      <c r="F98" s="1081">
        <v>105</v>
      </c>
      <c r="G98" s="1080">
        <v>41</v>
      </c>
      <c r="H98" s="821">
        <v>2.6830000000000003</v>
      </c>
      <c r="I98" s="820">
        <v>3.28</v>
      </c>
      <c r="J98" s="1081">
        <v>48</v>
      </c>
      <c r="K98" s="854">
        <v>48</v>
      </c>
      <c r="L98" s="821">
        <v>3.25</v>
      </c>
      <c r="M98" s="820">
        <v>3.85</v>
      </c>
      <c r="N98" s="841">
        <v>111</v>
      </c>
      <c r="O98" s="862">
        <v>53</v>
      </c>
      <c r="P98" s="434">
        <v>3.3207547169811322</v>
      </c>
      <c r="Q98" s="820">
        <v>3.71</v>
      </c>
      <c r="R98" s="841">
        <v>102</v>
      </c>
      <c r="S98" s="862">
        <v>49</v>
      </c>
      <c r="T98" s="785">
        <v>3.5510204081632653</v>
      </c>
      <c r="U98" s="786">
        <v>3.96</v>
      </c>
      <c r="V98" s="404">
        <v>103</v>
      </c>
      <c r="W98" s="866">
        <v>59</v>
      </c>
      <c r="X98" s="787">
        <v>3.56</v>
      </c>
      <c r="Y98" s="788">
        <v>3.99</v>
      </c>
      <c r="Z98" s="404">
        <v>104</v>
      </c>
      <c r="AA98" s="871">
        <v>48</v>
      </c>
      <c r="AB98" s="785">
        <v>3.7</v>
      </c>
      <c r="AC98" s="782">
        <v>4.01</v>
      </c>
      <c r="AD98" s="404">
        <v>91</v>
      </c>
      <c r="AE98" s="432">
        <f t="shared" si="13"/>
        <v>664</v>
      </c>
    </row>
    <row r="99" spans="1:31" ht="15" customHeight="1" x14ac:dyDescent="0.25">
      <c r="A99" s="433">
        <v>12</v>
      </c>
      <c r="B99" s="34" t="s">
        <v>20</v>
      </c>
      <c r="C99" s="1080">
        <v>79</v>
      </c>
      <c r="D99" s="821">
        <v>3.4177215189873418</v>
      </c>
      <c r="E99" s="1419">
        <v>3.67</v>
      </c>
      <c r="F99" s="1081">
        <v>78</v>
      </c>
      <c r="G99" s="1080">
        <v>66</v>
      </c>
      <c r="H99" s="821">
        <v>3.0455000000000001</v>
      </c>
      <c r="I99" s="820">
        <v>3.28</v>
      </c>
      <c r="J99" s="1081">
        <v>31</v>
      </c>
      <c r="K99" s="854">
        <v>102</v>
      </c>
      <c r="L99" s="821">
        <v>3.7254901960784315</v>
      </c>
      <c r="M99" s="820">
        <v>3.85</v>
      </c>
      <c r="N99" s="841">
        <v>74</v>
      </c>
      <c r="O99" s="862">
        <v>90</v>
      </c>
      <c r="P99" s="434">
        <v>3.7333333333333334</v>
      </c>
      <c r="Q99" s="820">
        <v>3.71</v>
      </c>
      <c r="R99" s="841">
        <v>47</v>
      </c>
      <c r="S99" s="862">
        <v>67</v>
      </c>
      <c r="T99" s="785">
        <v>3.8656716417910446</v>
      </c>
      <c r="U99" s="786">
        <v>3.96</v>
      </c>
      <c r="V99" s="404">
        <v>65</v>
      </c>
      <c r="W99" s="866">
        <v>70</v>
      </c>
      <c r="X99" s="787">
        <v>3.91</v>
      </c>
      <c r="Y99" s="788">
        <v>3.99</v>
      </c>
      <c r="Z99" s="404">
        <v>63</v>
      </c>
      <c r="AA99" s="871">
        <v>61</v>
      </c>
      <c r="AB99" s="785">
        <v>4</v>
      </c>
      <c r="AC99" s="782">
        <v>4.01</v>
      </c>
      <c r="AD99" s="404">
        <v>61</v>
      </c>
      <c r="AE99" s="432">
        <f t="shared" si="13"/>
        <v>419</v>
      </c>
    </row>
    <row r="100" spans="1:31" ht="15" customHeight="1" x14ac:dyDescent="0.25">
      <c r="A100" s="433">
        <v>13</v>
      </c>
      <c r="B100" s="34" t="s">
        <v>17</v>
      </c>
      <c r="C100" s="1080">
        <v>75</v>
      </c>
      <c r="D100" s="821">
        <v>3.4666666666666668</v>
      </c>
      <c r="E100" s="1419">
        <v>3.67</v>
      </c>
      <c r="F100" s="1081">
        <v>72</v>
      </c>
      <c r="G100" s="1080"/>
      <c r="H100" s="821"/>
      <c r="I100" s="820">
        <v>3.28</v>
      </c>
      <c r="J100" s="1081">
        <v>58</v>
      </c>
      <c r="K100" s="854">
        <v>78</v>
      </c>
      <c r="L100" s="821">
        <v>3.7564102564102564</v>
      </c>
      <c r="M100" s="820">
        <v>3.85</v>
      </c>
      <c r="N100" s="841">
        <v>68</v>
      </c>
      <c r="O100" s="862">
        <v>80</v>
      </c>
      <c r="P100" s="434">
        <v>3.8374999999999999</v>
      </c>
      <c r="Q100" s="820">
        <v>3.71</v>
      </c>
      <c r="R100" s="841">
        <v>26</v>
      </c>
      <c r="S100" s="862">
        <v>66</v>
      </c>
      <c r="T100" s="785">
        <v>3.7575757575757578</v>
      </c>
      <c r="U100" s="786">
        <v>3.96</v>
      </c>
      <c r="V100" s="404">
        <v>76</v>
      </c>
      <c r="W100" s="866">
        <v>68</v>
      </c>
      <c r="X100" s="787">
        <v>4.03</v>
      </c>
      <c r="Y100" s="788">
        <v>3.99</v>
      </c>
      <c r="Z100" s="404">
        <v>42</v>
      </c>
      <c r="AA100" s="871">
        <v>57</v>
      </c>
      <c r="AB100" s="785">
        <v>3.9</v>
      </c>
      <c r="AC100" s="782">
        <v>4.01</v>
      </c>
      <c r="AD100" s="404">
        <v>72</v>
      </c>
      <c r="AE100" s="432">
        <f t="shared" si="13"/>
        <v>414</v>
      </c>
    </row>
    <row r="101" spans="1:31" ht="15" customHeight="1" x14ac:dyDescent="0.25">
      <c r="A101" s="433">
        <v>14</v>
      </c>
      <c r="B101" s="34" t="s">
        <v>6</v>
      </c>
      <c r="C101" s="1080">
        <v>74</v>
      </c>
      <c r="D101" s="821">
        <v>3.5675675675675675</v>
      </c>
      <c r="E101" s="1419">
        <v>3.67</v>
      </c>
      <c r="F101" s="1081">
        <v>58</v>
      </c>
      <c r="G101" s="1080">
        <v>69</v>
      </c>
      <c r="H101" s="821">
        <v>3.1017999999999999</v>
      </c>
      <c r="I101" s="820">
        <v>3.28</v>
      </c>
      <c r="J101" s="1081">
        <v>28</v>
      </c>
      <c r="K101" s="854">
        <v>68</v>
      </c>
      <c r="L101" s="821">
        <v>4.132352941176471</v>
      </c>
      <c r="M101" s="820">
        <v>3.85</v>
      </c>
      <c r="N101" s="841">
        <v>11</v>
      </c>
      <c r="O101" s="862">
        <v>72</v>
      </c>
      <c r="P101" s="434">
        <v>3.9444444444444446</v>
      </c>
      <c r="Q101" s="820">
        <v>3.71</v>
      </c>
      <c r="R101" s="841">
        <v>11</v>
      </c>
      <c r="S101" s="862">
        <v>74</v>
      </c>
      <c r="T101" s="785">
        <v>3.8648648648648649</v>
      </c>
      <c r="U101" s="786">
        <v>3.96</v>
      </c>
      <c r="V101" s="404">
        <v>67</v>
      </c>
      <c r="W101" s="866">
        <v>56</v>
      </c>
      <c r="X101" s="787">
        <v>3.98</v>
      </c>
      <c r="Y101" s="788">
        <v>3.99</v>
      </c>
      <c r="Z101" s="404">
        <v>52</v>
      </c>
      <c r="AA101" s="871">
        <v>50</v>
      </c>
      <c r="AB101" s="785">
        <v>3.9</v>
      </c>
      <c r="AC101" s="782">
        <v>4.01</v>
      </c>
      <c r="AD101" s="404">
        <v>76</v>
      </c>
      <c r="AE101" s="474">
        <f t="shared" si="13"/>
        <v>303</v>
      </c>
    </row>
    <row r="102" spans="1:31" ht="15" customHeight="1" x14ac:dyDescent="0.25">
      <c r="A102" s="369">
        <v>15</v>
      </c>
      <c r="B102" s="34" t="s">
        <v>13</v>
      </c>
      <c r="C102" s="1080">
        <v>136</v>
      </c>
      <c r="D102" s="821">
        <v>3.4191176470588234</v>
      </c>
      <c r="E102" s="1419">
        <v>3.67</v>
      </c>
      <c r="F102" s="1081">
        <v>80</v>
      </c>
      <c r="G102" s="1080">
        <v>115</v>
      </c>
      <c r="H102" s="821">
        <v>2.6608999999999998</v>
      </c>
      <c r="I102" s="820">
        <v>3.28</v>
      </c>
      <c r="J102" s="1081">
        <v>49</v>
      </c>
      <c r="K102" s="854">
        <v>103</v>
      </c>
      <c r="L102" s="821">
        <v>3.7184466019417477</v>
      </c>
      <c r="M102" s="820">
        <v>3.85</v>
      </c>
      <c r="N102" s="841">
        <v>75</v>
      </c>
      <c r="O102" s="862">
        <v>101</v>
      </c>
      <c r="P102" s="434">
        <v>3.5940594059405941</v>
      </c>
      <c r="Q102" s="820">
        <v>3.71</v>
      </c>
      <c r="R102" s="841">
        <v>69</v>
      </c>
      <c r="S102" s="862">
        <v>70</v>
      </c>
      <c r="T102" s="785">
        <v>3.9</v>
      </c>
      <c r="U102" s="786">
        <v>3.96</v>
      </c>
      <c r="V102" s="404">
        <v>60</v>
      </c>
      <c r="W102" s="866">
        <v>97</v>
      </c>
      <c r="X102" s="787">
        <v>3.94</v>
      </c>
      <c r="Y102" s="788">
        <v>3.99</v>
      </c>
      <c r="Z102" s="404">
        <v>58</v>
      </c>
      <c r="AA102" s="871">
        <v>81</v>
      </c>
      <c r="AB102" s="785">
        <v>4</v>
      </c>
      <c r="AC102" s="782">
        <v>4.01</v>
      </c>
      <c r="AD102" s="404">
        <v>56</v>
      </c>
      <c r="AE102" s="432">
        <f t="shared" si="13"/>
        <v>447</v>
      </c>
    </row>
    <row r="103" spans="1:31" ht="15" customHeight="1" x14ac:dyDescent="0.25">
      <c r="A103" s="433">
        <v>16</v>
      </c>
      <c r="B103" s="34" t="s">
        <v>10</v>
      </c>
      <c r="C103" s="1080">
        <v>105</v>
      </c>
      <c r="D103" s="821">
        <v>3.4380952380952383</v>
      </c>
      <c r="E103" s="1419">
        <v>3.67</v>
      </c>
      <c r="F103" s="1081">
        <v>75</v>
      </c>
      <c r="G103" s="1080"/>
      <c r="H103" s="821"/>
      <c r="I103" s="820">
        <v>3.28</v>
      </c>
      <c r="J103" s="1081">
        <v>58</v>
      </c>
      <c r="K103" s="854">
        <v>88</v>
      </c>
      <c r="L103" s="821">
        <v>3.5227272727272729</v>
      </c>
      <c r="M103" s="820">
        <v>3.85</v>
      </c>
      <c r="N103" s="841">
        <v>97</v>
      </c>
      <c r="O103" s="862">
        <v>81</v>
      </c>
      <c r="P103" s="434">
        <v>3.5925925925925926</v>
      </c>
      <c r="Q103" s="820">
        <v>3.71</v>
      </c>
      <c r="R103" s="841">
        <v>70</v>
      </c>
      <c r="S103" s="862">
        <v>75</v>
      </c>
      <c r="T103" s="785">
        <v>4.12</v>
      </c>
      <c r="U103" s="786">
        <v>3.96</v>
      </c>
      <c r="V103" s="404">
        <v>27</v>
      </c>
      <c r="W103" s="866">
        <v>70</v>
      </c>
      <c r="X103" s="787">
        <v>4.04</v>
      </c>
      <c r="Y103" s="788">
        <v>3.99</v>
      </c>
      <c r="Z103" s="404">
        <v>39</v>
      </c>
      <c r="AA103" s="871">
        <v>53</v>
      </c>
      <c r="AB103" s="785">
        <v>4</v>
      </c>
      <c r="AC103" s="782">
        <v>4.01</v>
      </c>
      <c r="AD103" s="404">
        <v>62</v>
      </c>
      <c r="AE103" s="432">
        <f t="shared" si="13"/>
        <v>428</v>
      </c>
    </row>
    <row r="104" spans="1:31" ht="15" customHeight="1" x14ac:dyDescent="0.25">
      <c r="A104" s="433">
        <v>17</v>
      </c>
      <c r="B104" s="34" t="s">
        <v>22</v>
      </c>
      <c r="C104" s="1080">
        <v>59</v>
      </c>
      <c r="D104" s="821">
        <v>3.2711864406779663</v>
      </c>
      <c r="E104" s="1419">
        <v>3.67</v>
      </c>
      <c r="F104" s="1081">
        <v>92</v>
      </c>
      <c r="G104" s="1080"/>
      <c r="H104" s="821"/>
      <c r="I104" s="820">
        <v>3.28</v>
      </c>
      <c r="J104" s="1081">
        <v>58</v>
      </c>
      <c r="K104" s="854">
        <v>51</v>
      </c>
      <c r="L104" s="821">
        <v>3.7647058823529411</v>
      </c>
      <c r="M104" s="820">
        <v>3.85</v>
      </c>
      <c r="N104" s="841">
        <v>70</v>
      </c>
      <c r="O104" s="862">
        <v>51</v>
      </c>
      <c r="P104" s="888">
        <v>3.5490196078431371</v>
      </c>
      <c r="Q104" s="820">
        <v>3.71</v>
      </c>
      <c r="R104" s="841">
        <v>77</v>
      </c>
      <c r="S104" s="862">
        <v>43</v>
      </c>
      <c r="T104" s="785">
        <v>3.86046511627907</v>
      </c>
      <c r="U104" s="786">
        <v>3.96</v>
      </c>
      <c r="V104" s="404">
        <v>68</v>
      </c>
      <c r="W104" s="866">
        <v>40</v>
      </c>
      <c r="X104" s="787">
        <v>3.98</v>
      </c>
      <c r="Y104" s="788">
        <v>3.99</v>
      </c>
      <c r="Z104" s="404">
        <v>54</v>
      </c>
      <c r="AA104" s="871">
        <v>47</v>
      </c>
      <c r="AB104" s="785">
        <v>3.68</v>
      </c>
      <c r="AC104" s="782">
        <v>4.01</v>
      </c>
      <c r="AD104" s="404">
        <v>96</v>
      </c>
      <c r="AE104" s="432">
        <f t="shared" si="13"/>
        <v>515</v>
      </c>
    </row>
    <row r="105" spans="1:31" ht="15" customHeight="1" x14ac:dyDescent="0.25">
      <c r="A105" s="433">
        <v>18</v>
      </c>
      <c r="B105" s="34" t="s">
        <v>15</v>
      </c>
      <c r="C105" s="1080">
        <v>68</v>
      </c>
      <c r="D105" s="821">
        <v>3.4264705882352939</v>
      </c>
      <c r="E105" s="1419">
        <v>3.67</v>
      </c>
      <c r="F105" s="1081">
        <v>76</v>
      </c>
      <c r="G105" s="1080"/>
      <c r="H105" s="821"/>
      <c r="I105" s="820">
        <v>3.28</v>
      </c>
      <c r="J105" s="1081">
        <v>58</v>
      </c>
      <c r="K105" s="854">
        <v>71</v>
      </c>
      <c r="L105" s="821">
        <v>3.535211267605634</v>
      </c>
      <c r="M105" s="820">
        <v>3.85</v>
      </c>
      <c r="N105" s="841">
        <v>94</v>
      </c>
      <c r="O105" s="862">
        <v>72</v>
      </c>
      <c r="P105" s="434">
        <v>3.4166666666666665</v>
      </c>
      <c r="Q105" s="820">
        <v>3.71</v>
      </c>
      <c r="R105" s="841">
        <v>92</v>
      </c>
      <c r="S105" s="862">
        <v>42</v>
      </c>
      <c r="T105" s="785">
        <v>3.4761904761904763</v>
      </c>
      <c r="U105" s="786">
        <v>3.96</v>
      </c>
      <c r="V105" s="404">
        <v>107</v>
      </c>
      <c r="W105" s="866">
        <v>49</v>
      </c>
      <c r="X105" s="787">
        <v>3.57</v>
      </c>
      <c r="Y105" s="788">
        <v>3.99</v>
      </c>
      <c r="Z105" s="404">
        <v>103</v>
      </c>
      <c r="AA105" s="871">
        <v>47</v>
      </c>
      <c r="AB105" s="785">
        <v>3.9</v>
      </c>
      <c r="AC105" s="782">
        <v>4.01</v>
      </c>
      <c r="AD105" s="404">
        <v>78</v>
      </c>
      <c r="AE105" s="432">
        <f t="shared" si="13"/>
        <v>608</v>
      </c>
    </row>
    <row r="106" spans="1:31" ht="15" customHeight="1" x14ac:dyDescent="0.25">
      <c r="A106" s="433">
        <v>19</v>
      </c>
      <c r="B106" s="34" t="s">
        <v>11</v>
      </c>
      <c r="C106" s="1080">
        <v>86</v>
      </c>
      <c r="D106" s="821">
        <v>3.2906976744186047</v>
      </c>
      <c r="E106" s="1419">
        <v>3.67</v>
      </c>
      <c r="F106" s="1081">
        <v>91</v>
      </c>
      <c r="G106" s="1080"/>
      <c r="H106" s="821"/>
      <c r="I106" s="820">
        <v>3.28</v>
      </c>
      <c r="J106" s="1081">
        <v>58</v>
      </c>
      <c r="K106" s="854">
        <v>107</v>
      </c>
      <c r="L106" s="821">
        <v>3.542056074766355</v>
      </c>
      <c r="M106" s="820">
        <v>3.85</v>
      </c>
      <c r="N106" s="841">
        <v>93</v>
      </c>
      <c r="O106" s="862">
        <v>100</v>
      </c>
      <c r="P106" s="434">
        <v>3.44</v>
      </c>
      <c r="Q106" s="820">
        <v>3.71</v>
      </c>
      <c r="R106" s="841">
        <v>88</v>
      </c>
      <c r="S106" s="862">
        <v>75</v>
      </c>
      <c r="T106" s="785">
        <v>3.4933333333333332</v>
      </c>
      <c r="U106" s="786">
        <v>3.96</v>
      </c>
      <c r="V106" s="404">
        <v>106</v>
      </c>
      <c r="W106" s="866">
        <v>52</v>
      </c>
      <c r="X106" s="787">
        <v>3.77</v>
      </c>
      <c r="Y106" s="788">
        <v>3.99</v>
      </c>
      <c r="Z106" s="404">
        <v>82</v>
      </c>
      <c r="AA106" s="871">
        <v>43</v>
      </c>
      <c r="AB106" s="785">
        <v>3.8</v>
      </c>
      <c r="AC106" s="782">
        <v>4.01</v>
      </c>
      <c r="AD106" s="404">
        <v>87</v>
      </c>
      <c r="AE106" s="432">
        <f t="shared" si="13"/>
        <v>605</v>
      </c>
    </row>
    <row r="107" spans="1:31" ht="15" customHeight="1" x14ac:dyDescent="0.25">
      <c r="A107" s="433">
        <v>20</v>
      </c>
      <c r="B107" s="34" t="s">
        <v>8</v>
      </c>
      <c r="C107" s="1080">
        <v>66</v>
      </c>
      <c r="D107" s="821">
        <v>3.2575757575757578</v>
      </c>
      <c r="E107" s="1419">
        <v>3.67</v>
      </c>
      <c r="F107" s="1081">
        <v>95</v>
      </c>
      <c r="G107" s="1080">
        <v>60</v>
      </c>
      <c r="H107" s="821">
        <v>3.5167000000000002</v>
      </c>
      <c r="I107" s="820">
        <v>3.28</v>
      </c>
      <c r="J107" s="1081">
        <v>7</v>
      </c>
      <c r="K107" s="854">
        <v>102</v>
      </c>
      <c r="L107" s="821">
        <v>3.5490196078431371</v>
      </c>
      <c r="M107" s="820">
        <v>3.85</v>
      </c>
      <c r="N107" s="841">
        <v>92</v>
      </c>
      <c r="O107" s="862">
        <v>85</v>
      </c>
      <c r="P107" s="434">
        <v>3.7058823529411766</v>
      </c>
      <c r="Q107" s="820">
        <v>3.71</v>
      </c>
      <c r="R107" s="841">
        <v>54</v>
      </c>
      <c r="S107" s="862">
        <v>66</v>
      </c>
      <c r="T107" s="785">
        <v>3.5909090909090908</v>
      </c>
      <c r="U107" s="786">
        <v>3.96</v>
      </c>
      <c r="V107" s="404">
        <v>99</v>
      </c>
      <c r="W107" s="866">
        <v>52</v>
      </c>
      <c r="X107" s="787">
        <v>3.6</v>
      </c>
      <c r="Y107" s="788">
        <v>3.99</v>
      </c>
      <c r="Z107" s="404">
        <v>101</v>
      </c>
      <c r="AA107" s="871">
        <v>57</v>
      </c>
      <c r="AB107" s="785">
        <v>3.9</v>
      </c>
      <c r="AC107" s="782">
        <v>4.01</v>
      </c>
      <c r="AD107" s="404">
        <v>73</v>
      </c>
      <c r="AE107" s="432">
        <f t="shared" si="13"/>
        <v>521</v>
      </c>
    </row>
    <row r="108" spans="1:31" ht="15" customHeight="1" x14ac:dyDescent="0.25">
      <c r="A108" s="433">
        <v>21</v>
      </c>
      <c r="B108" s="34" t="s">
        <v>24</v>
      </c>
      <c r="C108" s="1080">
        <v>90</v>
      </c>
      <c r="D108" s="821">
        <v>3.6555555555555554</v>
      </c>
      <c r="E108" s="1419">
        <v>3.67</v>
      </c>
      <c r="F108" s="1081">
        <v>50</v>
      </c>
      <c r="G108" s="1080"/>
      <c r="H108" s="821"/>
      <c r="I108" s="820">
        <v>3.28</v>
      </c>
      <c r="J108" s="1081">
        <v>58</v>
      </c>
      <c r="K108" s="854">
        <v>78</v>
      </c>
      <c r="L108" s="821">
        <v>3.8461538461538463</v>
      </c>
      <c r="M108" s="820">
        <v>3.85</v>
      </c>
      <c r="N108" s="841">
        <v>51</v>
      </c>
      <c r="O108" s="862">
        <v>97</v>
      </c>
      <c r="P108" s="434">
        <v>3.7422680412371134</v>
      </c>
      <c r="Q108" s="820">
        <v>3.71</v>
      </c>
      <c r="R108" s="841">
        <v>45</v>
      </c>
      <c r="S108" s="862">
        <v>76</v>
      </c>
      <c r="T108" s="785">
        <v>4</v>
      </c>
      <c r="U108" s="786">
        <v>3.96</v>
      </c>
      <c r="V108" s="404">
        <v>43</v>
      </c>
      <c r="W108" s="866">
        <v>67</v>
      </c>
      <c r="X108" s="787">
        <v>3.94</v>
      </c>
      <c r="Y108" s="788">
        <v>3.99</v>
      </c>
      <c r="Z108" s="404">
        <v>59</v>
      </c>
      <c r="AA108" s="871">
        <v>52</v>
      </c>
      <c r="AB108" s="785">
        <v>3.9</v>
      </c>
      <c r="AC108" s="782">
        <v>4.01</v>
      </c>
      <c r="AD108" s="404">
        <v>74</v>
      </c>
      <c r="AE108" s="432">
        <f t="shared" si="13"/>
        <v>380</v>
      </c>
    </row>
    <row r="109" spans="1:31" ht="15" customHeight="1" x14ac:dyDescent="0.25">
      <c r="A109" s="433">
        <v>22</v>
      </c>
      <c r="B109" s="839" t="s">
        <v>146</v>
      </c>
      <c r="C109" s="1082">
        <v>182</v>
      </c>
      <c r="D109" s="818">
        <v>3.8461538461538463</v>
      </c>
      <c r="E109" s="1420">
        <v>3.67</v>
      </c>
      <c r="F109" s="1083">
        <v>28</v>
      </c>
      <c r="G109" s="1082">
        <v>164</v>
      </c>
      <c r="H109" s="818">
        <v>3.5246999999999997</v>
      </c>
      <c r="I109" s="819">
        <v>3.28</v>
      </c>
      <c r="J109" s="1083">
        <v>6</v>
      </c>
      <c r="K109" s="855">
        <v>206</v>
      </c>
      <c r="L109" s="818">
        <v>3.8640776699029127</v>
      </c>
      <c r="M109" s="819">
        <v>3.85</v>
      </c>
      <c r="N109" s="841">
        <v>47</v>
      </c>
      <c r="O109" s="862">
        <v>222</v>
      </c>
      <c r="P109" s="434">
        <v>3.7432432432432434</v>
      </c>
      <c r="Q109" s="820">
        <v>3.71</v>
      </c>
      <c r="R109" s="841">
        <v>43</v>
      </c>
      <c r="S109" s="862">
        <v>187</v>
      </c>
      <c r="T109" s="785">
        <v>4.1016042780748663</v>
      </c>
      <c r="U109" s="786">
        <v>3.96</v>
      </c>
      <c r="V109" s="404">
        <v>28</v>
      </c>
      <c r="W109" s="866">
        <v>162</v>
      </c>
      <c r="X109" s="787">
        <v>4.16</v>
      </c>
      <c r="Y109" s="788">
        <v>3.99</v>
      </c>
      <c r="Z109" s="404">
        <v>24</v>
      </c>
      <c r="AA109" s="871">
        <v>193</v>
      </c>
      <c r="AB109" s="785">
        <v>4</v>
      </c>
      <c r="AC109" s="782">
        <v>4.01</v>
      </c>
      <c r="AD109" s="404">
        <v>50</v>
      </c>
      <c r="AE109" s="435">
        <f t="shared" si="13"/>
        <v>226</v>
      </c>
    </row>
    <row r="110" spans="1:31" ht="15" customHeight="1" x14ac:dyDescent="0.25">
      <c r="A110" s="433">
        <v>23</v>
      </c>
      <c r="B110" s="34" t="s">
        <v>18</v>
      </c>
      <c r="C110" s="1080">
        <v>157</v>
      </c>
      <c r="D110" s="821">
        <v>3.6496815286624202</v>
      </c>
      <c r="E110" s="1419">
        <v>3.67</v>
      </c>
      <c r="F110" s="1081">
        <v>52</v>
      </c>
      <c r="G110" s="1080"/>
      <c r="H110" s="821"/>
      <c r="I110" s="820">
        <v>3.28</v>
      </c>
      <c r="J110" s="1081">
        <v>58</v>
      </c>
      <c r="K110" s="854">
        <v>168</v>
      </c>
      <c r="L110" s="821">
        <v>3.8511904761904763</v>
      </c>
      <c r="M110" s="820">
        <v>3.85</v>
      </c>
      <c r="N110" s="841">
        <v>49</v>
      </c>
      <c r="O110" s="862">
        <v>143</v>
      </c>
      <c r="P110" s="434">
        <v>3.6363636363636362</v>
      </c>
      <c r="Q110" s="820">
        <v>3.71</v>
      </c>
      <c r="R110" s="841">
        <v>66</v>
      </c>
      <c r="S110" s="862">
        <v>101</v>
      </c>
      <c r="T110" s="785">
        <v>3.9900990099009901</v>
      </c>
      <c r="U110" s="786">
        <v>3.96</v>
      </c>
      <c r="V110" s="404">
        <v>48</v>
      </c>
      <c r="W110" s="866">
        <v>81</v>
      </c>
      <c r="X110" s="787">
        <v>3.99</v>
      </c>
      <c r="Y110" s="788">
        <v>3.99</v>
      </c>
      <c r="Z110" s="404">
        <v>48</v>
      </c>
      <c r="AA110" s="871">
        <v>79</v>
      </c>
      <c r="AB110" s="785">
        <v>4</v>
      </c>
      <c r="AC110" s="782">
        <v>4.01</v>
      </c>
      <c r="AD110" s="404">
        <v>58</v>
      </c>
      <c r="AE110" s="432">
        <f t="shared" si="13"/>
        <v>379</v>
      </c>
    </row>
    <row r="111" spans="1:31" ht="15" customHeight="1" x14ac:dyDescent="0.25">
      <c r="A111" s="433">
        <v>24</v>
      </c>
      <c r="B111" s="839" t="s">
        <v>147</v>
      </c>
      <c r="C111" s="1082">
        <v>138</v>
      </c>
      <c r="D111" s="818">
        <v>3.7463768115942031</v>
      </c>
      <c r="E111" s="1420">
        <v>3.67</v>
      </c>
      <c r="F111" s="1083">
        <v>40</v>
      </c>
      <c r="G111" s="1082">
        <v>22</v>
      </c>
      <c r="H111" s="818">
        <v>2.9090999999999996</v>
      </c>
      <c r="I111" s="819">
        <v>3.28</v>
      </c>
      <c r="J111" s="1083">
        <v>38</v>
      </c>
      <c r="K111" s="855">
        <v>120</v>
      </c>
      <c r="L111" s="818">
        <v>3.7333333333333334</v>
      </c>
      <c r="M111" s="819">
        <v>3.85</v>
      </c>
      <c r="N111" s="841">
        <v>73</v>
      </c>
      <c r="O111" s="862">
        <v>108</v>
      </c>
      <c r="P111" s="434">
        <v>3.6851851851851851</v>
      </c>
      <c r="Q111" s="820">
        <v>3.71</v>
      </c>
      <c r="R111" s="841">
        <v>57</v>
      </c>
      <c r="S111" s="862">
        <v>110</v>
      </c>
      <c r="T111" s="785">
        <v>4</v>
      </c>
      <c r="U111" s="786">
        <v>3.96</v>
      </c>
      <c r="V111" s="404">
        <v>42</v>
      </c>
      <c r="W111" s="866">
        <v>114</v>
      </c>
      <c r="X111" s="787">
        <v>4.08</v>
      </c>
      <c r="Y111" s="788">
        <v>3.99</v>
      </c>
      <c r="Z111" s="404">
        <v>32</v>
      </c>
      <c r="AA111" s="871">
        <v>128</v>
      </c>
      <c r="AB111" s="785">
        <v>4</v>
      </c>
      <c r="AC111" s="782">
        <v>4.01</v>
      </c>
      <c r="AD111" s="404">
        <v>51</v>
      </c>
      <c r="AE111" s="432">
        <f t="shared" si="13"/>
        <v>333</v>
      </c>
    </row>
    <row r="112" spans="1:31" ht="15" customHeight="1" x14ac:dyDescent="0.25">
      <c r="A112" s="433">
        <v>25</v>
      </c>
      <c r="B112" s="34" t="s">
        <v>4</v>
      </c>
      <c r="C112" s="1080">
        <v>120</v>
      </c>
      <c r="D112" s="821">
        <v>3.7250000000000001</v>
      </c>
      <c r="E112" s="1419">
        <v>3.67</v>
      </c>
      <c r="F112" s="1081">
        <v>42</v>
      </c>
      <c r="G112" s="1080"/>
      <c r="H112" s="821"/>
      <c r="I112" s="820">
        <v>3.28</v>
      </c>
      <c r="J112" s="1081">
        <v>58</v>
      </c>
      <c r="K112" s="854">
        <v>79</v>
      </c>
      <c r="L112" s="821">
        <v>3.8227848101265822</v>
      </c>
      <c r="M112" s="820">
        <v>3.85</v>
      </c>
      <c r="N112" s="841">
        <v>54</v>
      </c>
      <c r="O112" s="862">
        <v>75</v>
      </c>
      <c r="P112" s="434">
        <v>3.5333333333333332</v>
      </c>
      <c r="Q112" s="820">
        <v>3.71</v>
      </c>
      <c r="R112" s="841">
        <v>79</v>
      </c>
      <c r="S112" s="862">
        <v>97</v>
      </c>
      <c r="T112" s="785">
        <v>3.8865979381443299</v>
      </c>
      <c r="U112" s="786">
        <v>3.96</v>
      </c>
      <c r="V112" s="404">
        <v>61</v>
      </c>
      <c r="W112" s="866">
        <v>75</v>
      </c>
      <c r="X112" s="787">
        <v>3.89</v>
      </c>
      <c r="Y112" s="788">
        <v>3.99</v>
      </c>
      <c r="Z112" s="404">
        <v>64</v>
      </c>
      <c r="AA112" s="871">
        <v>78</v>
      </c>
      <c r="AB112" s="785">
        <v>3.9</v>
      </c>
      <c r="AC112" s="782">
        <v>4.01</v>
      </c>
      <c r="AD112" s="404">
        <v>70</v>
      </c>
      <c r="AE112" s="432">
        <f t="shared" si="13"/>
        <v>428</v>
      </c>
    </row>
    <row r="113" spans="1:31" ht="15" customHeight="1" x14ac:dyDescent="0.25">
      <c r="A113" s="433">
        <v>26</v>
      </c>
      <c r="B113" s="839" t="s">
        <v>148</v>
      </c>
      <c r="C113" s="1082">
        <v>195</v>
      </c>
      <c r="D113" s="818">
        <v>3.9897435897435898</v>
      </c>
      <c r="E113" s="1420">
        <v>3.67</v>
      </c>
      <c r="F113" s="1083">
        <v>12</v>
      </c>
      <c r="G113" s="1082">
        <v>28</v>
      </c>
      <c r="H113" s="818">
        <v>3.2142999999999997</v>
      </c>
      <c r="I113" s="819">
        <v>3.28</v>
      </c>
      <c r="J113" s="1083">
        <v>18</v>
      </c>
      <c r="K113" s="855">
        <v>202</v>
      </c>
      <c r="L113" s="818">
        <v>4</v>
      </c>
      <c r="M113" s="819">
        <v>3.85</v>
      </c>
      <c r="N113" s="841">
        <v>29</v>
      </c>
      <c r="O113" s="862">
        <v>177</v>
      </c>
      <c r="P113" s="434">
        <v>3.9322033898305087</v>
      </c>
      <c r="Q113" s="820">
        <v>3.71</v>
      </c>
      <c r="R113" s="841">
        <v>12</v>
      </c>
      <c r="S113" s="862">
        <v>172</v>
      </c>
      <c r="T113" s="785">
        <v>4.0930232558139537</v>
      </c>
      <c r="U113" s="786">
        <v>3.96</v>
      </c>
      <c r="V113" s="404">
        <v>29</v>
      </c>
      <c r="W113" s="866">
        <v>144</v>
      </c>
      <c r="X113" s="787">
        <v>4.33</v>
      </c>
      <c r="Y113" s="788">
        <v>3.99</v>
      </c>
      <c r="Z113" s="404">
        <v>12</v>
      </c>
      <c r="AA113" s="871">
        <v>136</v>
      </c>
      <c r="AB113" s="785">
        <v>4.2</v>
      </c>
      <c r="AC113" s="782">
        <v>4.01</v>
      </c>
      <c r="AD113" s="404">
        <v>19</v>
      </c>
      <c r="AE113" s="432">
        <f t="shared" si="13"/>
        <v>131</v>
      </c>
    </row>
    <row r="114" spans="1:31" ht="15" customHeight="1" x14ac:dyDescent="0.25">
      <c r="A114" s="433">
        <v>27</v>
      </c>
      <c r="B114" s="839" t="s">
        <v>149</v>
      </c>
      <c r="C114" s="1082">
        <v>234</v>
      </c>
      <c r="D114" s="818">
        <v>3.7222222222222223</v>
      </c>
      <c r="E114" s="1420">
        <v>3.67</v>
      </c>
      <c r="F114" s="1083">
        <v>44</v>
      </c>
      <c r="G114" s="1082">
        <v>188</v>
      </c>
      <c r="H114" s="818">
        <v>2.8514000000000004</v>
      </c>
      <c r="I114" s="819">
        <v>3.28</v>
      </c>
      <c r="J114" s="1083">
        <v>41</v>
      </c>
      <c r="K114" s="855">
        <v>236</v>
      </c>
      <c r="L114" s="818">
        <v>3.9957627118644066</v>
      </c>
      <c r="M114" s="819">
        <v>3.85</v>
      </c>
      <c r="N114" s="841">
        <v>28</v>
      </c>
      <c r="O114" s="862">
        <v>201</v>
      </c>
      <c r="P114" s="434">
        <v>3.8258706467661692</v>
      </c>
      <c r="Q114" s="820">
        <v>3.71</v>
      </c>
      <c r="R114" s="841">
        <v>27</v>
      </c>
      <c r="S114" s="862">
        <v>191</v>
      </c>
      <c r="T114" s="785">
        <v>4.1256544502617798</v>
      </c>
      <c r="U114" s="786">
        <v>3.96</v>
      </c>
      <c r="V114" s="404">
        <v>23</v>
      </c>
      <c r="W114" s="866">
        <v>194</v>
      </c>
      <c r="X114" s="787">
        <v>4.1500000000000004</v>
      </c>
      <c r="Y114" s="788">
        <v>3.99</v>
      </c>
      <c r="Z114" s="404">
        <v>25</v>
      </c>
      <c r="AA114" s="871">
        <v>158</v>
      </c>
      <c r="AB114" s="785">
        <v>4.0999999999999996</v>
      </c>
      <c r="AC114" s="782">
        <v>4.01</v>
      </c>
      <c r="AD114" s="404">
        <v>27</v>
      </c>
      <c r="AE114" s="432">
        <f t="shared" si="13"/>
        <v>215</v>
      </c>
    </row>
    <row r="115" spans="1:31" ht="15" customHeight="1" x14ac:dyDescent="0.25">
      <c r="A115" s="433">
        <v>28</v>
      </c>
      <c r="B115" s="34" t="s">
        <v>16</v>
      </c>
      <c r="C115" s="1080">
        <v>107</v>
      </c>
      <c r="D115" s="821">
        <v>4.08411214953271</v>
      </c>
      <c r="E115" s="1419">
        <v>3.67</v>
      </c>
      <c r="F115" s="1081">
        <v>7</v>
      </c>
      <c r="G115" s="1080">
        <v>91</v>
      </c>
      <c r="H115" s="821">
        <v>2.8351999999999999</v>
      </c>
      <c r="I115" s="820">
        <v>3.28</v>
      </c>
      <c r="J115" s="1081">
        <v>43</v>
      </c>
      <c r="K115" s="856">
        <v>161</v>
      </c>
      <c r="L115" s="821">
        <v>3.9254658385093166</v>
      </c>
      <c r="M115" s="820">
        <v>3.85</v>
      </c>
      <c r="N115" s="841">
        <v>36</v>
      </c>
      <c r="O115" s="862">
        <v>175</v>
      </c>
      <c r="P115" s="434">
        <v>3.862857142857143</v>
      </c>
      <c r="Q115" s="820">
        <v>3.71</v>
      </c>
      <c r="R115" s="841">
        <v>21</v>
      </c>
      <c r="S115" s="862">
        <v>136</v>
      </c>
      <c r="T115" s="785">
        <v>4.2132352941176467</v>
      </c>
      <c r="U115" s="786">
        <v>3.96</v>
      </c>
      <c r="V115" s="404">
        <v>17</v>
      </c>
      <c r="W115" s="866">
        <v>131</v>
      </c>
      <c r="X115" s="787">
        <v>4.28</v>
      </c>
      <c r="Y115" s="788">
        <v>3.99</v>
      </c>
      <c r="Z115" s="404">
        <v>15</v>
      </c>
      <c r="AA115" s="871">
        <v>110</v>
      </c>
      <c r="AB115" s="785">
        <v>4.0999999999999996</v>
      </c>
      <c r="AC115" s="782">
        <v>4.01</v>
      </c>
      <c r="AD115" s="404">
        <v>29</v>
      </c>
      <c r="AE115" s="432">
        <f t="shared" si="13"/>
        <v>168</v>
      </c>
    </row>
    <row r="116" spans="1:31" ht="15" customHeight="1" x14ac:dyDescent="0.25">
      <c r="A116" s="475">
        <v>29</v>
      </c>
      <c r="B116" s="33" t="s">
        <v>106</v>
      </c>
      <c r="C116" s="997">
        <v>131</v>
      </c>
      <c r="D116" s="784">
        <v>3.6335877862595418</v>
      </c>
      <c r="E116" s="1406">
        <v>3.67</v>
      </c>
      <c r="F116" s="998">
        <v>54</v>
      </c>
      <c r="G116" s="997">
        <v>25</v>
      </c>
      <c r="H116" s="784">
        <v>4.24</v>
      </c>
      <c r="I116" s="783">
        <v>3.28</v>
      </c>
      <c r="J116" s="998">
        <v>1</v>
      </c>
      <c r="K116" s="857">
        <v>127</v>
      </c>
      <c r="L116" s="784">
        <v>4.1496062992125982</v>
      </c>
      <c r="M116" s="783">
        <v>3.85</v>
      </c>
      <c r="N116" s="841">
        <v>10</v>
      </c>
      <c r="O116" s="862">
        <v>130</v>
      </c>
      <c r="P116" s="434">
        <v>3.7615384615384615</v>
      </c>
      <c r="Q116" s="783">
        <v>3.71</v>
      </c>
      <c r="R116" s="841">
        <v>41</v>
      </c>
      <c r="S116" s="862">
        <v>111</v>
      </c>
      <c r="T116" s="785">
        <v>3.9729729729729728</v>
      </c>
      <c r="U116" s="786">
        <v>3.96</v>
      </c>
      <c r="V116" s="404">
        <v>51</v>
      </c>
      <c r="W116" s="866">
        <v>78</v>
      </c>
      <c r="X116" s="787">
        <v>4.08</v>
      </c>
      <c r="Y116" s="788">
        <v>3.99</v>
      </c>
      <c r="Z116" s="404">
        <v>33</v>
      </c>
      <c r="AA116" s="871">
        <v>80</v>
      </c>
      <c r="AB116" s="785">
        <v>4</v>
      </c>
      <c r="AC116" s="782">
        <v>4.01</v>
      </c>
      <c r="AD116" s="404">
        <v>57</v>
      </c>
      <c r="AE116" s="432">
        <f t="shared" si="13"/>
        <v>247</v>
      </c>
    </row>
    <row r="117" spans="1:31" ht="15" customHeight="1" x14ac:dyDescent="0.25">
      <c r="A117" s="433">
        <v>30</v>
      </c>
      <c r="B117" s="33" t="s">
        <v>152</v>
      </c>
      <c r="C117" s="997">
        <v>160</v>
      </c>
      <c r="D117" s="784">
        <v>3.7625000000000002</v>
      </c>
      <c r="E117" s="1406">
        <v>3.67</v>
      </c>
      <c r="F117" s="998">
        <v>37</v>
      </c>
      <c r="G117" s="997">
        <v>109</v>
      </c>
      <c r="H117" s="784">
        <v>3.2110000000000003</v>
      </c>
      <c r="I117" s="783">
        <v>3.28</v>
      </c>
      <c r="J117" s="998">
        <v>19</v>
      </c>
      <c r="K117" s="857">
        <v>57</v>
      </c>
      <c r="L117" s="784">
        <v>3.6666666666666665</v>
      </c>
      <c r="M117" s="783">
        <v>3.85</v>
      </c>
      <c r="N117" s="841">
        <v>84</v>
      </c>
      <c r="O117" s="862"/>
      <c r="P117" s="434"/>
      <c r="Q117" s="783">
        <v>3.71</v>
      </c>
      <c r="R117" s="841">
        <v>115</v>
      </c>
      <c r="S117" s="862"/>
      <c r="T117" s="785"/>
      <c r="U117" s="786">
        <v>3.96</v>
      </c>
      <c r="V117" s="404">
        <v>117</v>
      </c>
      <c r="W117" s="866"/>
      <c r="X117" s="787"/>
      <c r="Y117" s="788">
        <v>3.99</v>
      </c>
      <c r="Z117" s="404">
        <v>117</v>
      </c>
      <c r="AA117" s="871"/>
      <c r="AB117" s="785"/>
      <c r="AC117" s="782">
        <v>4.01</v>
      </c>
      <c r="AD117" s="404">
        <v>116</v>
      </c>
      <c r="AE117" s="432">
        <f t="shared" si="13"/>
        <v>605</v>
      </c>
    </row>
    <row r="118" spans="1:31" ht="15" customHeight="1" x14ac:dyDescent="0.25">
      <c r="A118" s="475">
        <v>31</v>
      </c>
      <c r="B118" s="33" t="s">
        <v>163</v>
      </c>
      <c r="C118" s="997">
        <v>87</v>
      </c>
      <c r="D118" s="784">
        <v>3.264367816091954</v>
      </c>
      <c r="E118" s="1406">
        <v>3.67</v>
      </c>
      <c r="F118" s="998">
        <v>96</v>
      </c>
      <c r="G118" s="997">
        <v>68</v>
      </c>
      <c r="H118" s="784">
        <v>3.8382999999999998</v>
      </c>
      <c r="I118" s="783">
        <v>3.28</v>
      </c>
      <c r="J118" s="998">
        <v>4</v>
      </c>
      <c r="K118" s="857"/>
      <c r="L118" s="784"/>
      <c r="M118" s="783">
        <v>3.85</v>
      </c>
      <c r="N118" s="841">
        <v>114</v>
      </c>
      <c r="O118" s="862"/>
      <c r="P118" s="434"/>
      <c r="Q118" s="783">
        <v>3.71</v>
      </c>
      <c r="R118" s="841">
        <v>115</v>
      </c>
      <c r="S118" s="862"/>
      <c r="T118" s="785"/>
      <c r="U118" s="786">
        <v>3.96</v>
      </c>
      <c r="V118" s="404">
        <v>117</v>
      </c>
      <c r="W118" s="866"/>
      <c r="X118" s="787"/>
      <c r="Y118" s="788">
        <v>3.99</v>
      </c>
      <c r="Z118" s="404">
        <v>117</v>
      </c>
      <c r="AA118" s="871"/>
      <c r="AB118" s="785"/>
      <c r="AC118" s="782">
        <v>4.01</v>
      </c>
      <c r="AD118" s="404">
        <v>116</v>
      </c>
      <c r="AE118" s="432">
        <f t="shared" si="13"/>
        <v>679</v>
      </c>
    </row>
    <row r="119" spans="1:31" ht="15" customHeight="1" thickBot="1" x14ac:dyDescent="0.3">
      <c r="A119" s="475">
        <v>32</v>
      </c>
      <c r="B119" s="996" t="s">
        <v>165</v>
      </c>
      <c r="C119" s="1422">
        <v>31</v>
      </c>
      <c r="D119" s="1459">
        <v>3.6774193548387095</v>
      </c>
      <c r="E119" s="1423">
        <v>3.67</v>
      </c>
      <c r="F119" s="1424">
        <v>46</v>
      </c>
      <c r="G119" s="1080">
        <v>30</v>
      </c>
      <c r="H119" s="821">
        <v>2.2000000000000002</v>
      </c>
      <c r="I119" s="820">
        <v>3.28</v>
      </c>
      <c r="J119" s="1081">
        <v>55</v>
      </c>
      <c r="K119" s="854"/>
      <c r="L119" s="821"/>
      <c r="M119" s="820">
        <v>3.85</v>
      </c>
      <c r="N119" s="841">
        <v>114</v>
      </c>
      <c r="O119" s="862"/>
      <c r="P119" s="434"/>
      <c r="Q119" s="820">
        <v>3.71</v>
      </c>
      <c r="R119" s="841">
        <v>115</v>
      </c>
      <c r="S119" s="862"/>
      <c r="T119" s="785"/>
      <c r="U119" s="786">
        <v>3.96</v>
      </c>
      <c r="V119" s="404">
        <v>117</v>
      </c>
      <c r="W119" s="866"/>
      <c r="X119" s="787"/>
      <c r="Y119" s="788">
        <v>3.99</v>
      </c>
      <c r="Z119" s="404">
        <v>117</v>
      </c>
      <c r="AA119" s="871"/>
      <c r="AB119" s="785"/>
      <c r="AC119" s="782">
        <v>4.01</v>
      </c>
      <c r="AD119" s="404">
        <v>116</v>
      </c>
      <c r="AE119" s="432">
        <f t="shared" si="13"/>
        <v>680</v>
      </c>
    </row>
    <row r="120" spans="1:31" ht="15" customHeight="1" thickBot="1" x14ac:dyDescent="0.3">
      <c r="A120" s="544"/>
      <c r="B120" s="545" t="s">
        <v>126</v>
      </c>
      <c r="C120" s="546">
        <f>SUM(C121:C131)</f>
        <v>800</v>
      </c>
      <c r="D120" s="419">
        <f>AVERAGE(D121:D131)</f>
        <v>3.8265466884021055</v>
      </c>
      <c r="E120" s="547">
        <v>3.67</v>
      </c>
      <c r="F120" s="548"/>
      <c r="G120" s="546">
        <f>SUM(G121:G131)</f>
        <v>141</v>
      </c>
      <c r="H120" s="419">
        <f>AVERAGE(H121:H131)</f>
        <v>3.0356749999999999</v>
      </c>
      <c r="I120" s="420">
        <v>3.28</v>
      </c>
      <c r="J120" s="548"/>
      <c r="K120" s="546">
        <f>SUM(K121:K131)</f>
        <v>716</v>
      </c>
      <c r="L120" s="419">
        <f>AVERAGE(L121:L131)</f>
        <v>3.9180556610485717</v>
      </c>
      <c r="M120" s="547">
        <v>3.85</v>
      </c>
      <c r="N120" s="548"/>
      <c r="O120" s="546">
        <f>SUM(O121:O131)</f>
        <v>749</v>
      </c>
      <c r="P120" s="419">
        <f>AVERAGE(P121:P131)</f>
        <v>3.7485037173503537</v>
      </c>
      <c r="Q120" s="547">
        <f t="shared" si="9"/>
        <v>3.71</v>
      </c>
      <c r="R120" s="548"/>
      <c r="S120" s="442">
        <f>SUM(S121:S131)</f>
        <v>608</v>
      </c>
      <c r="T120" s="443">
        <f>AVERAGE(T121:T131)</f>
        <v>4.0623841129263125</v>
      </c>
      <c r="U120" s="444">
        <f t="shared" si="10"/>
        <v>3.96</v>
      </c>
      <c r="V120" s="445"/>
      <c r="W120" s="446">
        <f>SUM(W121:W131)</f>
        <v>543</v>
      </c>
      <c r="X120" s="447">
        <f>AVERAGE(X121:X131)</f>
        <v>4.1659999999999995</v>
      </c>
      <c r="Y120" s="448">
        <f t="shared" si="11"/>
        <v>3.99</v>
      </c>
      <c r="Z120" s="445"/>
      <c r="AA120" s="446">
        <f>SUM(AA121:AA131)</f>
        <v>538</v>
      </c>
      <c r="AB120" s="549">
        <f>AVERAGE(AB121:AB131)</f>
        <v>4.083333333333333</v>
      </c>
      <c r="AC120" s="444">
        <f t="shared" si="12"/>
        <v>4.01</v>
      </c>
      <c r="AD120" s="451"/>
      <c r="AE120" s="452"/>
    </row>
    <row r="121" spans="1:31" ht="15" customHeight="1" x14ac:dyDescent="0.25">
      <c r="A121" s="550">
        <v>1</v>
      </c>
      <c r="B121" s="51" t="s">
        <v>96</v>
      </c>
      <c r="C121" s="1088">
        <v>84</v>
      </c>
      <c r="D121" s="1092">
        <v>4.3928571428571432</v>
      </c>
      <c r="E121" s="1454">
        <v>3.67</v>
      </c>
      <c r="F121" s="1089">
        <v>1</v>
      </c>
      <c r="G121" s="1088"/>
      <c r="H121" s="1092"/>
      <c r="I121" s="824">
        <v>3.28</v>
      </c>
      <c r="J121" s="1089">
        <v>58</v>
      </c>
      <c r="K121" s="858">
        <v>88</v>
      </c>
      <c r="L121" s="551">
        <v>4.5227272727272725</v>
      </c>
      <c r="M121" s="824">
        <v>3.85</v>
      </c>
      <c r="N121" s="859">
        <v>1</v>
      </c>
      <c r="O121" s="858">
        <v>92</v>
      </c>
      <c r="P121" s="551">
        <v>4.1521739130434785</v>
      </c>
      <c r="Q121" s="824">
        <v>3.71</v>
      </c>
      <c r="R121" s="859">
        <v>2</v>
      </c>
      <c r="S121" s="858">
        <v>98</v>
      </c>
      <c r="T121" s="826">
        <v>4.5999999999999996</v>
      </c>
      <c r="U121" s="827">
        <v>3.96</v>
      </c>
      <c r="V121" s="454">
        <v>1</v>
      </c>
      <c r="W121" s="867">
        <v>81</v>
      </c>
      <c r="X121" s="828">
        <v>4.49</v>
      </c>
      <c r="Y121" s="829">
        <v>3.99</v>
      </c>
      <c r="Z121" s="454">
        <v>2</v>
      </c>
      <c r="AA121" s="872">
        <v>81</v>
      </c>
      <c r="AB121" s="830">
        <v>4.4000000000000004</v>
      </c>
      <c r="AC121" s="825">
        <v>4.01</v>
      </c>
      <c r="AD121" s="454">
        <v>9</v>
      </c>
      <c r="AE121" s="455">
        <f t="shared" si="13"/>
        <v>74</v>
      </c>
    </row>
    <row r="122" spans="1:31" ht="15" customHeight="1" x14ac:dyDescent="0.25">
      <c r="A122" s="552">
        <v>2</v>
      </c>
      <c r="B122" s="174" t="s">
        <v>135</v>
      </c>
      <c r="C122" s="999"/>
      <c r="D122" s="792"/>
      <c r="E122" s="1407">
        <v>3.67</v>
      </c>
      <c r="F122" s="1000">
        <v>111</v>
      </c>
      <c r="G122" s="999"/>
      <c r="H122" s="792"/>
      <c r="I122" s="791">
        <v>3.28</v>
      </c>
      <c r="J122" s="1000">
        <v>58</v>
      </c>
      <c r="K122" s="842"/>
      <c r="L122" s="792"/>
      <c r="M122" s="791">
        <v>3.85</v>
      </c>
      <c r="N122" s="841">
        <v>114</v>
      </c>
      <c r="O122" s="862">
        <v>21</v>
      </c>
      <c r="P122" s="434">
        <v>3.6666666666666665</v>
      </c>
      <c r="Q122" s="783">
        <v>3.71</v>
      </c>
      <c r="R122" s="841">
        <v>62</v>
      </c>
      <c r="S122" s="862">
        <v>17</v>
      </c>
      <c r="T122" s="785">
        <v>4.2352941176470589</v>
      </c>
      <c r="U122" s="786">
        <v>3.96</v>
      </c>
      <c r="V122" s="404">
        <v>13</v>
      </c>
      <c r="W122" s="866">
        <v>9</v>
      </c>
      <c r="X122" s="787">
        <v>4.78</v>
      </c>
      <c r="Y122" s="788">
        <v>3.99</v>
      </c>
      <c r="Z122" s="404">
        <v>1</v>
      </c>
      <c r="AA122" s="873">
        <v>9</v>
      </c>
      <c r="AB122" s="790">
        <v>4.5999999999999996</v>
      </c>
      <c r="AC122" s="782">
        <v>4.01</v>
      </c>
      <c r="AD122" s="404">
        <v>3</v>
      </c>
      <c r="AE122" s="432">
        <f t="shared" si="13"/>
        <v>362</v>
      </c>
    </row>
    <row r="123" spans="1:31" ht="15" customHeight="1" x14ac:dyDescent="0.25">
      <c r="A123" s="553">
        <v>3</v>
      </c>
      <c r="B123" s="33" t="s">
        <v>107</v>
      </c>
      <c r="C123" s="997">
        <v>101</v>
      </c>
      <c r="D123" s="784">
        <v>3.9702970297029703</v>
      </c>
      <c r="E123" s="1406">
        <v>3.67</v>
      </c>
      <c r="F123" s="998">
        <v>13</v>
      </c>
      <c r="G123" s="997"/>
      <c r="H123" s="784"/>
      <c r="I123" s="783">
        <v>3.28</v>
      </c>
      <c r="J123" s="998">
        <v>58</v>
      </c>
      <c r="K123" s="840">
        <v>97</v>
      </c>
      <c r="L123" s="784">
        <v>4.072164948453608</v>
      </c>
      <c r="M123" s="783">
        <v>3.85</v>
      </c>
      <c r="N123" s="841">
        <v>18</v>
      </c>
      <c r="O123" s="862">
        <v>77</v>
      </c>
      <c r="P123" s="434">
        <v>3.883116883116883</v>
      </c>
      <c r="Q123" s="783">
        <v>3.71</v>
      </c>
      <c r="R123" s="841">
        <v>18</v>
      </c>
      <c r="S123" s="862">
        <v>69</v>
      </c>
      <c r="T123" s="785">
        <v>4.1449275362318838</v>
      </c>
      <c r="U123" s="786">
        <v>3.96</v>
      </c>
      <c r="V123" s="404">
        <v>22</v>
      </c>
      <c r="W123" s="866">
        <v>61</v>
      </c>
      <c r="X123" s="787">
        <v>4.41</v>
      </c>
      <c r="Y123" s="788">
        <v>3.99</v>
      </c>
      <c r="Z123" s="404">
        <v>6</v>
      </c>
      <c r="AA123" s="873">
        <v>81</v>
      </c>
      <c r="AB123" s="790">
        <v>4.5</v>
      </c>
      <c r="AC123" s="782">
        <v>4.01</v>
      </c>
      <c r="AD123" s="404">
        <v>4</v>
      </c>
      <c r="AE123" s="432">
        <f t="shared" si="13"/>
        <v>139</v>
      </c>
    </row>
    <row r="124" spans="1:31" ht="15" customHeight="1" x14ac:dyDescent="0.25">
      <c r="A124" s="553">
        <v>4</v>
      </c>
      <c r="B124" s="33" t="s">
        <v>95</v>
      </c>
      <c r="C124" s="997">
        <v>76</v>
      </c>
      <c r="D124" s="784">
        <v>4.0131578947368425</v>
      </c>
      <c r="E124" s="1406">
        <v>3.67</v>
      </c>
      <c r="F124" s="998">
        <v>10</v>
      </c>
      <c r="G124" s="997"/>
      <c r="H124" s="784"/>
      <c r="I124" s="783">
        <v>3.28</v>
      </c>
      <c r="J124" s="998">
        <v>58</v>
      </c>
      <c r="K124" s="840">
        <v>92</v>
      </c>
      <c r="L124" s="784">
        <v>4.1739130434782608</v>
      </c>
      <c r="M124" s="783">
        <v>3.85</v>
      </c>
      <c r="N124" s="841">
        <v>9</v>
      </c>
      <c r="O124" s="862">
        <v>98</v>
      </c>
      <c r="P124" s="434">
        <v>4.0306122448979593</v>
      </c>
      <c r="Q124" s="783">
        <v>3.71</v>
      </c>
      <c r="R124" s="841">
        <v>7</v>
      </c>
      <c r="S124" s="862">
        <v>77</v>
      </c>
      <c r="T124" s="785">
        <v>4.4285714285714288</v>
      </c>
      <c r="U124" s="786">
        <v>3.96</v>
      </c>
      <c r="V124" s="404">
        <v>4</v>
      </c>
      <c r="W124" s="866">
        <v>70</v>
      </c>
      <c r="X124" s="787">
        <v>4.33</v>
      </c>
      <c r="Y124" s="788">
        <v>3.99</v>
      </c>
      <c r="Z124" s="404">
        <v>13</v>
      </c>
      <c r="AA124" s="873">
        <v>79</v>
      </c>
      <c r="AB124" s="790">
        <v>4.5</v>
      </c>
      <c r="AC124" s="782">
        <v>4.01</v>
      </c>
      <c r="AD124" s="404">
        <v>6</v>
      </c>
      <c r="AE124" s="432">
        <f t="shared" si="13"/>
        <v>107</v>
      </c>
    </row>
    <row r="125" spans="1:31" ht="15" customHeight="1" x14ac:dyDescent="0.25">
      <c r="A125" s="553">
        <v>5</v>
      </c>
      <c r="B125" s="39" t="s">
        <v>70</v>
      </c>
      <c r="C125" s="1005">
        <v>50</v>
      </c>
      <c r="D125" s="797">
        <v>3.74</v>
      </c>
      <c r="E125" s="1408">
        <v>3.67</v>
      </c>
      <c r="F125" s="1006">
        <v>41</v>
      </c>
      <c r="G125" s="1005"/>
      <c r="H125" s="797"/>
      <c r="I125" s="796">
        <v>3.28</v>
      </c>
      <c r="J125" s="1006">
        <v>58</v>
      </c>
      <c r="K125" s="843">
        <v>47</v>
      </c>
      <c r="L125" s="797">
        <v>3.7446808510638299</v>
      </c>
      <c r="M125" s="796">
        <v>3.85</v>
      </c>
      <c r="N125" s="841">
        <v>72</v>
      </c>
      <c r="O125" s="862">
        <v>46</v>
      </c>
      <c r="P125" s="434">
        <v>3.5</v>
      </c>
      <c r="Q125" s="796">
        <v>3.71</v>
      </c>
      <c r="R125" s="841">
        <v>82</v>
      </c>
      <c r="S125" s="862">
        <v>25</v>
      </c>
      <c r="T125" s="785">
        <v>3.68</v>
      </c>
      <c r="U125" s="786">
        <v>3.96</v>
      </c>
      <c r="V125" s="404">
        <v>85</v>
      </c>
      <c r="W125" s="866">
        <v>34</v>
      </c>
      <c r="X125" s="787">
        <v>4.3499999999999996</v>
      </c>
      <c r="Y125" s="788">
        <v>3.99</v>
      </c>
      <c r="Z125" s="404">
        <v>10</v>
      </c>
      <c r="AA125" s="865">
        <v>46</v>
      </c>
      <c r="AB125" s="785">
        <v>3.5</v>
      </c>
      <c r="AC125" s="782">
        <v>4.01</v>
      </c>
      <c r="AD125" s="404">
        <v>101</v>
      </c>
      <c r="AE125" s="474">
        <f t="shared" si="13"/>
        <v>449</v>
      </c>
    </row>
    <row r="126" spans="1:31" ht="15" customHeight="1" x14ac:dyDescent="0.25">
      <c r="A126" s="553">
        <v>6</v>
      </c>
      <c r="B126" s="174" t="s">
        <v>136</v>
      </c>
      <c r="C126" s="999">
        <v>104</v>
      </c>
      <c r="D126" s="792">
        <v>4.0384615384615383</v>
      </c>
      <c r="E126" s="1407">
        <v>3.67</v>
      </c>
      <c r="F126" s="1000">
        <v>9</v>
      </c>
      <c r="G126" s="999"/>
      <c r="H126" s="792"/>
      <c r="I126" s="791">
        <v>3.28</v>
      </c>
      <c r="J126" s="1000">
        <v>58</v>
      </c>
      <c r="K126" s="842">
        <v>80</v>
      </c>
      <c r="L126" s="792">
        <v>4.2750000000000004</v>
      </c>
      <c r="M126" s="791">
        <v>3.85</v>
      </c>
      <c r="N126" s="841">
        <v>7</v>
      </c>
      <c r="O126" s="862">
        <v>107</v>
      </c>
      <c r="P126" s="434">
        <v>4.2336448598130838</v>
      </c>
      <c r="Q126" s="783">
        <v>3.71</v>
      </c>
      <c r="R126" s="841">
        <v>1</v>
      </c>
      <c r="S126" s="862">
        <v>102</v>
      </c>
      <c r="T126" s="785">
        <v>4.5098039215686274</v>
      </c>
      <c r="U126" s="786">
        <v>3.96</v>
      </c>
      <c r="V126" s="404">
        <v>2</v>
      </c>
      <c r="W126" s="866">
        <v>111</v>
      </c>
      <c r="X126" s="787">
        <v>4.41</v>
      </c>
      <c r="Y126" s="788">
        <v>3.99</v>
      </c>
      <c r="Z126" s="404">
        <v>5</v>
      </c>
      <c r="AA126" s="874">
        <v>81</v>
      </c>
      <c r="AB126" s="790">
        <v>4.5</v>
      </c>
      <c r="AC126" s="782">
        <v>4.01</v>
      </c>
      <c r="AD126" s="404">
        <v>5</v>
      </c>
      <c r="AE126" s="432">
        <f t="shared" si="13"/>
        <v>87</v>
      </c>
    </row>
    <row r="127" spans="1:31" ht="15" customHeight="1" x14ac:dyDescent="0.25">
      <c r="A127" s="553">
        <v>7</v>
      </c>
      <c r="B127" s="174" t="s">
        <v>137</v>
      </c>
      <c r="C127" s="999"/>
      <c r="D127" s="792"/>
      <c r="E127" s="1407">
        <v>3.67</v>
      </c>
      <c r="F127" s="1000">
        <v>111</v>
      </c>
      <c r="G127" s="999"/>
      <c r="H127" s="792"/>
      <c r="I127" s="791">
        <v>3.28</v>
      </c>
      <c r="J127" s="1000">
        <v>58</v>
      </c>
      <c r="K127" s="842"/>
      <c r="L127" s="792"/>
      <c r="M127" s="791">
        <v>3.85</v>
      </c>
      <c r="N127" s="841">
        <v>114</v>
      </c>
      <c r="O127" s="862">
        <v>30</v>
      </c>
      <c r="P127" s="434">
        <v>3.7</v>
      </c>
      <c r="Q127" s="783">
        <v>3.71</v>
      </c>
      <c r="R127" s="841">
        <v>56</v>
      </c>
      <c r="S127" s="862">
        <v>50</v>
      </c>
      <c r="T127" s="785">
        <v>3.8</v>
      </c>
      <c r="U127" s="786">
        <v>3.96</v>
      </c>
      <c r="V127" s="404">
        <v>72</v>
      </c>
      <c r="W127" s="866">
        <v>40</v>
      </c>
      <c r="X127" s="787">
        <v>4.08</v>
      </c>
      <c r="Y127" s="788">
        <v>3.99</v>
      </c>
      <c r="Z127" s="404">
        <v>36</v>
      </c>
      <c r="AA127" s="865">
        <v>50</v>
      </c>
      <c r="AB127" s="785">
        <v>3</v>
      </c>
      <c r="AC127" s="782">
        <v>4.01</v>
      </c>
      <c r="AD127" s="404">
        <v>115</v>
      </c>
      <c r="AE127" s="432">
        <f t="shared" si="13"/>
        <v>562</v>
      </c>
    </row>
    <row r="128" spans="1:31" ht="15" customHeight="1" x14ac:dyDescent="0.25">
      <c r="A128" s="553">
        <v>8</v>
      </c>
      <c r="B128" s="33" t="s">
        <v>97</v>
      </c>
      <c r="C128" s="997">
        <v>51</v>
      </c>
      <c r="D128" s="784">
        <v>3.7450980392156863</v>
      </c>
      <c r="E128" s="1406">
        <v>3.67</v>
      </c>
      <c r="F128" s="998">
        <v>39</v>
      </c>
      <c r="G128" s="997">
        <v>37</v>
      </c>
      <c r="H128" s="784">
        <v>2.8919000000000001</v>
      </c>
      <c r="I128" s="783">
        <v>3.28</v>
      </c>
      <c r="J128" s="998">
        <v>39</v>
      </c>
      <c r="K128" s="840">
        <v>59</v>
      </c>
      <c r="L128" s="784">
        <v>3.5423728813559321</v>
      </c>
      <c r="M128" s="783">
        <v>3.85</v>
      </c>
      <c r="N128" s="841">
        <v>95</v>
      </c>
      <c r="O128" s="862">
        <v>78</v>
      </c>
      <c r="P128" s="434">
        <v>3.7692307692307692</v>
      </c>
      <c r="Q128" s="783">
        <v>3.71</v>
      </c>
      <c r="R128" s="841">
        <v>40</v>
      </c>
      <c r="S128" s="862">
        <v>55</v>
      </c>
      <c r="T128" s="785">
        <v>3.9636363636363638</v>
      </c>
      <c r="U128" s="786">
        <v>3.96</v>
      </c>
      <c r="V128" s="404">
        <v>54</v>
      </c>
      <c r="W128" s="866">
        <v>56</v>
      </c>
      <c r="X128" s="787">
        <v>3.71</v>
      </c>
      <c r="Y128" s="788">
        <v>3.99</v>
      </c>
      <c r="Z128" s="404">
        <v>88</v>
      </c>
      <c r="AA128" s="865">
        <v>64</v>
      </c>
      <c r="AB128" s="785">
        <v>3.95</v>
      </c>
      <c r="AC128" s="782">
        <v>4.01</v>
      </c>
      <c r="AD128" s="404">
        <v>67</v>
      </c>
      <c r="AE128" s="432">
        <f t="shared" si="13"/>
        <v>422</v>
      </c>
    </row>
    <row r="129" spans="1:31" ht="15" customHeight="1" x14ac:dyDescent="0.25">
      <c r="A129" s="554">
        <v>9</v>
      </c>
      <c r="B129" s="39" t="s">
        <v>69</v>
      </c>
      <c r="C129" s="1005">
        <v>43</v>
      </c>
      <c r="D129" s="797">
        <v>3.2558139534883721</v>
      </c>
      <c r="E129" s="1408">
        <v>3.67</v>
      </c>
      <c r="F129" s="1006">
        <v>94</v>
      </c>
      <c r="G129" s="1005">
        <v>16</v>
      </c>
      <c r="H129" s="797">
        <v>3.1875</v>
      </c>
      <c r="I129" s="796">
        <v>3.28</v>
      </c>
      <c r="J129" s="1006">
        <v>20</v>
      </c>
      <c r="K129" s="843">
        <v>38</v>
      </c>
      <c r="L129" s="797">
        <v>3.236842105263158</v>
      </c>
      <c r="M129" s="796">
        <v>3.85</v>
      </c>
      <c r="N129" s="841">
        <v>112</v>
      </c>
      <c r="O129" s="862">
        <v>49</v>
      </c>
      <c r="P129" s="434">
        <v>2.9795918367346941</v>
      </c>
      <c r="Q129" s="796">
        <v>3.71</v>
      </c>
      <c r="R129" s="841">
        <v>114</v>
      </c>
      <c r="S129" s="862">
        <v>37</v>
      </c>
      <c r="T129" s="785">
        <v>3.3513513513513513</v>
      </c>
      <c r="U129" s="786">
        <v>3.96</v>
      </c>
      <c r="V129" s="404">
        <v>115</v>
      </c>
      <c r="W129" s="866">
        <v>30</v>
      </c>
      <c r="X129" s="789">
        <v>3.37</v>
      </c>
      <c r="Y129" s="788">
        <v>3.99</v>
      </c>
      <c r="Z129" s="404">
        <v>113</v>
      </c>
      <c r="AA129" s="865">
        <v>47</v>
      </c>
      <c r="AB129" s="785">
        <v>3.8</v>
      </c>
      <c r="AC129" s="782">
        <v>4.01</v>
      </c>
      <c r="AD129" s="404">
        <v>86</v>
      </c>
      <c r="AE129" s="432">
        <f t="shared" si="13"/>
        <v>654</v>
      </c>
    </row>
    <row r="130" spans="1:31" ht="15" customHeight="1" x14ac:dyDescent="0.25">
      <c r="A130" s="553">
        <v>10</v>
      </c>
      <c r="B130" s="39" t="s">
        <v>151</v>
      </c>
      <c r="C130" s="1005">
        <v>211</v>
      </c>
      <c r="D130" s="797">
        <v>3.8957345971563981</v>
      </c>
      <c r="E130" s="1408">
        <v>3.67</v>
      </c>
      <c r="F130" s="1006">
        <v>20</v>
      </c>
      <c r="G130" s="1005">
        <v>23</v>
      </c>
      <c r="H130" s="797">
        <v>3.2171000000000003</v>
      </c>
      <c r="I130" s="796">
        <v>3.28</v>
      </c>
      <c r="J130" s="1006">
        <v>17</v>
      </c>
      <c r="K130" s="843">
        <v>215</v>
      </c>
      <c r="L130" s="797">
        <v>3.7767441860465114</v>
      </c>
      <c r="M130" s="796">
        <v>3.85</v>
      </c>
      <c r="N130" s="841">
        <v>58</v>
      </c>
      <c r="O130" s="862">
        <v>151</v>
      </c>
      <c r="P130" s="434">
        <v>3.57</v>
      </c>
      <c r="Q130" s="796">
        <v>3.71</v>
      </c>
      <c r="R130" s="841">
        <v>73</v>
      </c>
      <c r="S130" s="862">
        <v>78</v>
      </c>
      <c r="T130" s="785">
        <v>3.9102564102564101</v>
      </c>
      <c r="U130" s="786">
        <v>3.96</v>
      </c>
      <c r="V130" s="404">
        <v>59</v>
      </c>
      <c r="W130" s="866">
        <v>51</v>
      </c>
      <c r="X130" s="789">
        <v>3.73</v>
      </c>
      <c r="Y130" s="788">
        <v>3.99</v>
      </c>
      <c r="Z130" s="404">
        <v>86</v>
      </c>
      <c r="AA130" s="865"/>
      <c r="AB130" s="785"/>
      <c r="AC130" s="782">
        <v>4.01</v>
      </c>
      <c r="AD130" s="404">
        <v>116</v>
      </c>
      <c r="AE130" s="432">
        <f t="shared" si="13"/>
        <v>429</v>
      </c>
    </row>
    <row r="131" spans="1:31" ht="15" customHeight="1" thickBot="1" x14ac:dyDescent="0.3">
      <c r="A131" s="555">
        <v>11</v>
      </c>
      <c r="B131" s="893" t="s">
        <v>164</v>
      </c>
      <c r="C131" s="1455">
        <v>80</v>
      </c>
      <c r="D131" s="1462">
        <v>3.3875000000000002</v>
      </c>
      <c r="E131" s="1456">
        <v>3.67</v>
      </c>
      <c r="F131" s="1457">
        <v>85</v>
      </c>
      <c r="G131" s="1090">
        <v>65</v>
      </c>
      <c r="H131" s="832">
        <v>2.8462000000000001</v>
      </c>
      <c r="I131" s="831">
        <v>3.28</v>
      </c>
      <c r="J131" s="1091">
        <v>42</v>
      </c>
      <c r="K131" s="860"/>
      <c r="L131" s="832"/>
      <c r="M131" s="831">
        <v>3.85</v>
      </c>
      <c r="N131" s="861">
        <v>114</v>
      </c>
      <c r="O131" s="864"/>
      <c r="P131" s="569"/>
      <c r="Q131" s="831">
        <v>3.71</v>
      </c>
      <c r="R131" s="861">
        <v>115</v>
      </c>
      <c r="S131" s="864"/>
      <c r="T131" s="834"/>
      <c r="U131" s="835">
        <v>3.96</v>
      </c>
      <c r="V131" s="570">
        <v>117</v>
      </c>
      <c r="W131" s="868"/>
      <c r="X131" s="836"/>
      <c r="Y131" s="837">
        <v>3.99</v>
      </c>
      <c r="Z131" s="570">
        <v>117</v>
      </c>
      <c r="AA131" s="875"/>
      <c r="AB131" s="838"/>
      <c r="AC131" s="833">
        <v>4.01</v>
      </c>
      <c r="AD131" s="570">
        <v>116</v>
      </c>
      <c r="AE131" s="556">
        <f t="shared" si="13"/>
        <v>706</v>
      </c>
    </row>
    <row r="132" spans="1:31" ht="15" customHeight="1" x14ac:dyDescent="0.25">
      <c r="A132" s="557" t="s">
        <v>159</v>
      </c>
      <c r="B132" s="558"/>
      <c r="C132" s="558"/>
      <c r="D132" s="1431">
        <f>$D$4</f>
        <v>3.6070688163076521</v>
      </c>
      <c r="E132" s="1429"/>
      <c r="F132" s="1429"/>
      <c r="G132" s="1429"/>
      <c r="H132" s="1431">
        <f>$H$4</f>
        <v>3.0612649122807016</v>
      </c>
      <c r="I132" s="1429"/>
      <c r="J132" s="1429"/>
      <c r="K132" s="1429"/>
      <c r="L132" s="1431">
        <f>$L$4</f>
        <v>3.8086556875572088</v>
      </c>
      <c r="M132" s="1429"/>
      <c r="N132" s="1429"/>
      <c r="O132" s="1429"/>
      <c r="P132" s="1431">
        <f>$P$4</f>
        <v>3.6537939460857332</v>
      </c>
      <c r="Q132" s="1429"/>
      <c r="R132" s="1429"/>
      <c r="S132" s="1432"/>
      <c r="T132" s="1431">
        <f>$T$4</f>
        <v>3.8936103038000116</v>
      </c>
      <c r="U132" s="1434"/>
      <c r="V132" s="1434"/>
      <c r="W132" s="1434"/>
      <c r="X132" s="1433">
        <f>$X$4</f>
        <v>3.9273275862068959</v>
      </c>
      <c r="Y132" s="1434"/>
      <c r="Z132" s="1434"/>
      <c r="AA132" s="1434"/>
      <c r="AB132" s="1433">
        <f>$AB$4</f>
        <v>3.9514782608695653</v>
      </c>
      <c r="AC132" s="559"/>
      <c r="AD132" s="560"/>
    </row>
    <row r="133" spans="1:31" x14ac:dyDescent="0.25">
      <c r="A133" s="561" t="s">
        <v>160</v>
      </c>
      <c r="D133" s="562">
        <v>3.67</v>
      </c>
      <c r="H133" s="562">
        <v>3.28</v>
      </c>
      <c r="L133" s="562">
        <v>3.85</v>
      </c>
      <c r="O133" s="562"/>
      <c r="P133" s="562">
        <v>3.71</v>
      </c>
      <c r="Q133" s="562"/>
      <c r="R133" s="562"/>
      <c r="S133" s="562"/>
      <c r="T133" s="562">
        <v>3.96</v>
      </c>
      <c r="U133" s="563"/>
      <c r="V133" s="563"/>
      <c r="W133" s="563"/>
      <c r="X133" s="564">
        <v>3.99</v>
      </c>
      <c r="Y133" s="563"/>
      <c r="Z133" s="563"/>
      <c r="AA133" s="563"/>
      <c r="AB133" s="564">
        <v>4.01</v>
      </c>
      <c r="AC133" s="563"/>
      <c r="AD133" s="562"/>
    </row>
  </sheetData>
  <mergeCells count="10">
    <mergeCell ref="AE2:AE3"/>
    <mergeCell ref="K2:N2"/>
    <mergeCell ref="A2:A3"/>
    <mergeCell ref="B2:B3"/>
    <mergeCell ref="O2:R2"/>
    <mergeCell ref="S2:V2"/>
    <mergeCell ref="W2:Z2"/>
    <mergeCell ref="AA2:AD2"/>
    <mergeCell ref="G2:J2"/>
    <mergeCell ref="C2:F2"/>
  </mergeCells>
  <conditionalFormatting sqref="L4:L133">
    <cfRule type="cellIs" dxfId="38" priority="10" stopIfTrue="1" operator="equal">
      <formula>$L$132</formula>
    </cfRule>
    <cfRule type="containsBlanks" dxfId="37" priority="11" stopIfTrue="1">
      <formula>LEN(TRIM(L4))=0</formula>
    </cfRule>
    <cfRule type="cellIs" dxfId="36" priority="12" stopIfTrue="1" operator="lessThan">
      <formula>3.5</formula>
    </cfRule>
    <cfRule type="cellIs" dxfId="35" priority="13" stopIfTrue="1" operator="between">
      <formula>$L$132</formula>
      <formula>3.5</formula>
    </cfRule>
    <cfRule type="cellIs" dxfId="34" priority="14" stopIfTrue="1" operator="between">
      <formula>4.5</formula>
      <formula>$L$132</formula>
    </cfRule>
    <cfRule type="cellIs" dxfId="33" priority="15" stopIfTrue="1" operator="greaterThanOrEqual">
      <formula>4.5</formula>
    </cfRule>
  </conditionalFormatting>
  <conditionalFormatting sqref="P4:P133">
    <cfRule type="cellIs" dxfId="32" priority="22" stopIfTrue="1" operator="equal">
      <formula>$P$132</formula>
    </cfRule>
    <cfRule type="containsBlanks" dxfId="31" priority="23" stopIfTrue="1">
      <formula>LEN(TRIM(P4))=0</formula>
    </cfRule>
    <cfRule type="cellIs" dxfId="30" priority="24" stopIfTrue="1" operator="lessThan">
      <formula>3.5</formula>
    </cfRule>
    <cfRule type="cellIs" dxfId="29" priority="25" stopIfTrue="1" operator="between">
      <formula>$P$132</formula>
      <formula>3.5</formula>
    </cfRule>
    <cfRule type="cellIs" dxfId="28" priority="26" stopIfTrue="1" operator="between">
      <formula>4.5</formula>
      <formula>$P$132</formula>
    </cfRule>
    <cfRule type="cellIs" dxfId="27" priority="27" stopIfTrue="1" operator="greaterThanOrEqual">
      <formula>4.5</formula>
    </cfRule>
  </conditionalFormatting>
  <conditionalFormatting sqref="AB4:AB133">
    <cfRule type="cellIs" dxfId="26" priority="16" stopIfTrue="1" operator="equal">
      <formula>$AB$132</formula>
    </cfRule>
    <cfRule type="containsBlanks" dxfId="25" priority="17" stopIfTrue="1">
      <formula>LEN(TRIM(AB4))=0</formula>
    </cfRule>
    <cfRule type="cellIs" dxfId="24" priority="18" stopIfTrue="1" operator="lessThan">
      <formula>3.5</formula>
    </cfRule>
    <cfRule type="cellIs" dxfId="23" priority="19" stopIfTrue="1" operator="between">
      <formula>$AB$132</formula>
      <formula>3.5</formula>
    </cfRule>
    <cfRule type="cellIs" dxfId="22" priority="20" stopIfTrue="1" operator="between">
      <formula>4.499</formula>
      <formula>$AB$132</formula>
    </cfRule>
    <cfRule type="cellIs" dxfId="21" priority="21" stopIfTrue="1" operator="greaterThanOrEqual">
      <formula>4.5</formula>
    </cfRule>
  </conditionalFormatting>
  <conditionalFormatting sqref="X4:X133">
    <cfRule type="containsBlanks" dxfId="20" priority="34" stopIfTrue="1">
      <formula>LEN(TRIM(X4))=0</formula>
    </cfRule>
    <cfRule type="cellIs" dxfId="19" priority="35" stopIfTrue="1" operator="equal">
      <formula>$X$132</formula>
    </cfRule>
    <cfRule type="cellIs" dxfId="18" priority="36" stopIfTrue="1" operator="lessThan">
      <formula>3.5</formula>
    </cfRule>
    <cfRule type="cellIs" dxfId="17" priority="37" stopIfTrue="1" operator="between">
      <formula>$X$132</formula>
      <formula>3.5</formula>
    </cfRule>
    <cfRule type="cellIs" dxfId="16" priority="38" stopIfTrue="1" operator="between">
      <formula>4.5</formula>
      <formula>$X$132</formula>
    </cfRule>
    <cfRule type="cellIs" dxfId="15" priority="39" stopIfTrue="1" operator="greaterThanOrEqual">
      <formula>4.5</formula>
    </cfRule>
  </conditionalFormatting>
  <conditionalFormatting sqref="T4:T133">
    <cfRule type="containsBlanks" dxfId="14" priority="28" stopIfTrue="1">
      <formula>LEN(TRIM(T4))=0</formula>
    </cfRule>
    <cfRule type="cellIs" dxfId="13" priority="29" stopIfTrue="1" operator="equal">
      <formula>$T$132</formula>
    </cfRule>
    <cfRule type="cellIs" dxfId="12" priority="30" stopIfTrue="1" operator="lessThan">
      <formula>3.5</formula>
    </cfRule>
    <cfRule type="cellIs" dxfId="11" priority="31" stopIfTrue="1" operator="between">
      <formula>$T$132</formula>
      <formula>3.5</formula>
    </cfRule>
    <cfRule type="cellIs" dxfId="10" priority="32" stopIfTrue="1" operator="between">
      <formula>4.5</formula>
      <formula>$T$132</formula>
    </cfRule>
    <cfRule type="cellIs" dxfId="9" priority="33" stopIfTrue="1" operator="greaterThanOrEqual">
      <formula>4.5</formula>
    </cfRule>
  </conditionalFormatting>
  <conditionalFormatting sqref="H4:H133">
    <cfRule type="containsBlanks" dxfId="8" priority="6" stopIfTrue="1">
      <formula>LEN(TRIM(H4))=0</formula>
    </cfRule>
    <cfRule type="cellIs" dxfId="7" priority="7" stopIfTrue="1" operator="lessThan">
      <formula>3.5</formula>
    </cfRule>
    <cfRule type="cellIs" dxfId="6" priority="8" stopIfTrue="1" operator="between">
      <formula>4</formula>
      <formula>3.5</formula>
    </cfRule>
    <cfRule type="cellIs" dxfId="5" priority="9" stopIfTrue="1" operator="between">
      <formula>4.5</formula>
      <formula>4</formula>
    </cfRule>
  </conditionalFormatting>
  <conditionalFormatting sqref="D4:D133">
    <cfRule type="cellIs" dxfId="1" priority="5" operator="between">
      <formula>4.5</formula>
      <formula>$D$132</formula>
    </cfRule>
    <cfRule type="cellIs" dxfId="2" priority="4" operator="between">
      <formula>$D$132</formula>
      <formula>3.5</formula>
    </cfRule>
    <cfRule type="cellIs" dxfId="3" priority="3" operator="lessThan">
      <formula>3.5</formula>
    </cfRule>
    <cfRule type="containsBlanks" dxfId="4" priority="2">
      <formula>LEN(TRIM(D4))=0</formula>
    </cfRule>
    <cfRule type="cellIs" dxfId="0" priority="1" operator="equal">
      <formula>$D$132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3"/>
  <sheetViews>
    <sheetView zoomScale="90" zoomScaleNormal="90" workbookViewId="0">
      <selection activeCell="F135" sqref="F135"/>
    </sheetView>
  </sheetViews>
  <sheetFormatPr defaultColWidth="9.140625" defaultRowHeight="15" x14ac:dyDescent="0.25"/>
  <cols>
    <col min="1" max="1" width="5.7109375" style="369" customWidth="1"/>
    <col min="2" max="2" width="33.7109375" style="369" customWidth="1"/>
    <col min="3" max="10" width="7.7109375" style="369" customWidth="1"/>
    <col min="11" max="15" width="8.5703125" style="369" customWidth="1"/>
    <col min="16" max="20" width="7.7109375" style="369" customWidth="1"/>
    <col min="21" max="29" width="7.7109375" style="370" customWidth="1"/>
    <col min="30" max="30" width="7.7109375" style="369" customWidth="1"/>
    <col min="31" max="31" width="9.140625" style="369"/>
    <col min="32" max="32" width="7.7109375" style="369" customWidth="1"/>
    <col min="33" max="33" width="9.5703125" style="369" customWidth="1"/>
    <col min="34" max="16384" width="9.140625" style="369"/>
  </cols>
  <sheetData>
    <row r="1" spans="1:34" ht="409.5" customHeight="1" thickBot="1" x14ac:dyDescent="0.3"/>
    <row r="2" spans="1:34" ht="15" customHeight="1" x14ac:dyDescent="0.25">
      <c r="A2" s="1130" t="s">
        <v>68</v>
      </c>
      <c r="B2" s="1132" t="s">
        <v>153</v>
      </c>
      <c r="C2" s="1127">
        <v>2021</v>
      </c>
      <c r="D2" s="1128"/>
      <c r="E2" s="1128"/>
      <c r="F2" s="1129"/>
      <c r="G2" s="1127">
        <v>2020</v>
      </c>
      <c r="H2" s="1128"/>
      <c r="I2" s="1128"/>
      <c r="J2" s="1129"/>
      <c r="K2" s="1127">
        <v>2019</v>
      </c>
      <c r="L2" s="1128"/>
      <c r="M2" s="1128"/>
      <c r="N2" s="1129"/>
      <c r="O2" s="1127">
        <v>2018</v>
      </c>
      <c r="P2" s="1128"/>
      <c r="Q2" s="1128"/>
      <c r="R2" s="1129"/>
      <c r="S2" s="1127">
        <v>2017</v>
      </c>
      <c r="T2" s="1128"/>
      <c r="U2" s="1128"/>
      <c r="V2" s="1129"/>
      <c r="W2" s="1134">
        <v>2016</v>
      </c>
      <c r="X2" s="1135"/>
      <c r="Y2" s="1135"/>
      <c r="Z2" s="1136"/>
      <c r="AA2" s="1137">
        <v>2015</v>
      </c>
      <c r="AB2" s="1138"/>
      <c r="AC2" s="1138"/>
      <c r="AD2" s="1139"/>
      <c r="AE2" s="1125" t="s">
        <v>154</v>
      </c>
    </row>
    <row r="3" spans="1:34" ht="40.5" customHeight="1" thickBot="1" x14ac:dyDescent="0.3">
      <c r="A3" s="1131"/>
      <c r="B3" s="1133"/>
      <c r="C3" s="371" t="s">
        <v>111</v>
      </c>
      <c r="D3" s="372" t="s">
        <v>155</v>
      </c>
      <c r="E3" s="373" t="s">
        <v>156</v>
      </c>
      <c r="F3" s="374" t="s">
        <v>157</v>
      </c>
      <c r="G3" s="371" t="s">
        <v>111</v>
      </c>
      <c r="H3" s="372" t="s">
        <v>155</v>
      </c>
      <c r="I3" s="377" t="s">
        <v>156</v>
      </c>
      <c r="J3" s="374" t="s">
        <v>157</v>
      </c>
      <c r="K3" s="371" t="s">
        <v>111</v>
      </c>
      <c r="L3" s="372" t="s">
        <v>155</v>
      </c>
      <c r="M3" s="373" t="s">
        <v>156</v>
      </c>
      <c r="N3" s="374" t="s">
        <v>157</v>
      </c>
      <c r="O3" s="371" t="s">
        <v>111</v>
      </c>
      <c r="P3" s="372" t="s">
        <v>155</v>
      </c>
      <c r="Q3" s="373" t="s">
        <v>156</v>
      </c>
      <c r="R3" s="374" t="s">
        <v>157</v>
      </c>
      <c r="S3" s="375" t="s">
        <v>111</v>
      </c>
      <c r="T3" s="376" t="s">
        <v>155</v>
      </c>
      <c r="U3" s="377" t="s">
        <v>156</v>
      </c>
      <c r="V3" s="378" t="s">
        <v>157</v>
      </c>
      <c r="W3" s="375" t="s">
        <v>111</v>
      </c>
      <c r="X3" s="376" t="s">
        <v>155</v>
      </c>
      <c r="Y3" s="377" t="s">
        <v>156</v>
      </c>
      <c r="Z3" s="378" t="s">
        <v>157</v>
      </c>
      <c r="AA3" s="375" t="s">
        <v>111</v>
      </c>
      <c r="AB3" s="376" t="s">
        <v>155</v>
      </c>
      <c r="AC3" s="377" t="s">
        <v>156</v>
      </c>
      <c r="AD3" s="378" t="s">
        <v>157</v>
      </c>
      <c r="AE3" s="1126"/>
    </row>
    <row r="4" spans="1:34" ht="15" customHeight="1" thickBot="1" x14ac:dyDescent="0.3">
      <c r="A4" s="379"/>
      <c r="B4" s="380" t="s">
        <v>133</v>
      </c>
      <c r="C4" s="381">
        <f>C5+C6+C15+C30+C50+C70+C87+C120</f>
        <v>9628</v>
      </c>
      <c r="D4" s="382">
        <f>AVERAGE(D5,D7:D14,D16:D29,D31:D49,D51:D69,D71:D86,D88:D119,D121:D131)</f>
        <v>3.6070688163076525</v>
      </c>
      <c r="E4" s="383">
        <v>3.67</v>
      </c>
      <c r="F4" s="384"/>
      <c r="G4" s="381">
        <f>G5+G6+G15+G30+G50+G70+G87+G120</f>
        <v>3645</v>
      </c>
      <c r="H4" s="382">
        <f>AVERAGE(H5,H7:H14,H16:H29,H31:H49,H51:H69,H71:H86,H88:H119,H121:H131)</f>
        <v>3.0612649122807016</v>
      </c>
      <c r="I4" s="775">
        <v>3.28</v>
      </c>
      <c r="J4" s="384"/>
      <c r="K4" s="381">
        <f>K5+K6+K15+K30+K50+K70+K87+K120</f>
        <v>9635</v>
      </c>
      <c r="L4" s="382">
        <f>AVERAGE(L5,L7:L14,L16:L29,L31:L49,L51:L69,L71:L86,L88:L119,L121:L131)</f>
        <v>3.808655687557208</v>
      </c>
      <c r="M4" s="775">
        <v>3.85</v>
      </c>
      <c r="N4" s="384"/>
      <c r="O4" s="381">
        <f>O5+O6+O15+O30+O50+O70+O87+O120</f>
        <v>8972</v>
      </c>
      <c r="P4" s="382">
        <f>AVERAGE(P5,P7:P14,P16:P29,P31:P49,P51:P69,P71:P86,P88:P119,P121:P131)</f>
        <v>3.653793946085734</v>
      </c>
      <c r="Q4" s="383">
        <v>3.71</v>
      </c>
      <c r="R4" s="384"/>
      <c r="S4" s="385">
        <f>S5+S6+S15+S30+S50+S70+S87+S120</f>
        <v>7857</v>
      </c>
      <c r="T4" s="386">
        <f>AVERAGE(T5,T7:T14,T16:T29,T31:T49,T51:T69,T71:T86,T88:T119,T121:T131)</f>
        <v>3.8936103038000107</v>
      </c>
      <c r="U4" s="387">
        <v>3.96</v>
      </c>
      <c r="V4" s="388"/>
      <c r="W4" s="385">
        <f>W5+W6+W15+W30+W50+W70+W87+W120</f>
        <v>7424</v>
      </c>
      <c r="X4" s="386">
        <f>AVERAGE(X5,X7:X14,X16:X29,X31:X49,X51:X69,X71:X86,X88:X119,X121:X131)</f>
        <v>3.9273275862068959</v>
      </c>
      <c r="Y4" s="387">
        <v>3.99</v>
      </c>
      <c r="Z4" s="388"/>
      <c r="AA4" s="389">
        <f>AA5+AA6+AA15+AA30+AA50+AA70+AA87+AA120</f>
        <v>6973</v>
      </c>
      <c r="AB4" s="390">
        <f>AVERAGE(AB5,AB7:AB14,AB16:AB29,AB31:AB49,AB51:AB69,AB71:AB86,AB88:AB119,AB121:AB131)</f>
        <v>3.9514782608695658</v>
      </c>
      <c r="AC4" s="391">
        <v>4.01</v>
      </c>
      <c r="AD4" s="392"/>
      <c r="AE4" s="393"/>
      <c r="AG4" s="394"/>
      <c r="AH4" s="55" t="s">
        <v>113</v>
      </c>
    </row>
    <row r="5" spans="1:34" ht="15" customHeight="1" thickBot="1" x14ac:dyDescent="0.3">
      <c r="A5" s="395">
        <v>1</v>
      </c>
      <c r="B5" s="396" t="s">
        <v>26</v>
      </c>
      <c r="C5" s="793">
        <v>82</v>
      </c>
      <c r="D5" s="1458">
        <v>3.78</v>
      </c>
      <c r="E5" s="794">
        <v>3.67</v>
      </c>
      <c r="F5" s="780">
        <v>34</v>
      </c>
      <c r="G5" s="891"/>
      <c r="H5" s="1001"/>
      <c r="I5" s="995">
        <v>3.28</v>
      </c>
      <c r="J5" s="780">
        <v>58</v>
      </c>
      <c r="K5" s="881">
        <v>85</v>
      </c>
      <c r="L5" s="363">
        <v>3.9882352941176471</v>
      </c>
      <c r="M5" s="781">
        <v>3.85</v>
      </c>
      <c r="N5" s="841">
        <v>32</v>
      </c>
      <c r="O5" s="397">
        <v>57</v>
      </c>
      <c r="P5" s="398">
        <v>3.82</v>
      </c>
      <c r="Q5" s="399">
        <v>3.71</v>
      </c>
      <c r="R5" s="400">
        <v>32</v>
      </c>
      <c r="S5" s="401">
        <v>51</v>
      </c>
      <c r="T5" s="402">
        <v>4.2745098039215685</v>
      </c>
      <c r="U5" s="403">
        <v>3.96</v>
      </c>
      <c r="V5" s="404">
        <v>10</v>
      </c>
      <c r="W5" s="405">
        <v>47</v>
      </c>
      <c r="X5" s="406">
        <v>4.13</v>
      </c>
      <c r="Y5" s="407">
        <v>3.99</v>
      </c>
      <c r="Z5" s="404">
        <v>27</v>
      </c>
      <c r="AA5" s="408">
        <v>50</v>
      </c>
      <c r="AB5" s="409">
        <v>4.3</v>
      </c>
      <c r="AC5" s="410">
        <v>4.01</v>
      </c>
      <c r="AD5" s="404">
        <v>17</v>
      </c>
      <c r="AE5" s="411">
        <f>AD5+Z5+V5+R5+N5+J5+F5</f>
        <v>210</v>
      </c>
      <c r="AG5" s="137"/>
      <c r="AH5" s="55" t="s">
        <v>114</v>
      </c>
    </row>
    <row r="6" spans="1:34" ht="15" customHeight="1" thickBot="1" x14ac:dyDescent="0.3">
      <c r="A6" s="412"/>
      <c r="B6" s="413" t="s">
        <v>132</v>
      </c>
      <c r="C6" s="414">
        <f>SUM(C7:C14)</f>
        <v>719</v>
      </c>
      <c r="D6" s="415">
        <f>AVERAGE(D7:D14)</f>
        <v>3.7975628823199195</v>
      </c>
      <c r="E6" s="416">
        <v>3.67</v>
      </c>
      <c r="F6" s="417"/>
      <c r="G6" s="414">
        <f>SUM(G7:G14)</f>
        <v>261</v>
      </c>
      <c r="H6" s="415">
        <f>AVERAGE(H7:H14)</f>
        <v>3.3701400000000001</v>
      </c>
      <c r="I6" s="776">
        <v>3.28</v>
      </c>
      <c r="J6" s="417"/>
      <c r="K6" s="414">
        <f>SUM(K7:K14)</f>
        <v>717</v>
      </c>
      <c r="L6" s="415">
        <f>AVERAGE(L7:L14)</f>
        <v>3.9571555087977335</v>
      </c>
      <c r="M6" s="776">
        <v>3.85</v>
      </c>
      <c r="N6" s="417"/>
      <c r="O6" s="414">
        <f>SUM(O7:O14)</f>
        <v>685</v>
      </c>
      <c r="P6" s="415">
        <f>AVERAGE(P7:P14)</f>
        <v>3.8464026969149492</v>
      </c>
      <c r="Q6" s="416">
        <v>3.71</v>
      </c>
      <c r="R6" s="417"/>
      <c r="S6" s="418">
        <f>SUM(S7:S14)</f>
        <v>595</v>
      </c>
      <c r="T6" s="419">
        <f>AVERAGE(T7:T14)</f>
        <v>4.0657748668508162</v>
      </c>
      <c r="U6" s="420">
        <v>3.96</v>
      </c>
      <c r="V6" s="421"/>
      <c r="W6" s="418">
        <f>SUM(W7:W14)</f>
        <v>589</v>
      </c>
      <c r="X6" s="419">
        <f>AVERAGE(X7:X14)</f>
        <v>4.1687499999999993</v>
      </c>
      <c r="Y6" s="420">
        <v>3.99</v>
      </c>
      <c r="Z6" s="421"/>
      <c r="AA6" s="422">
        <f>SUM(AA7:AA14)</f>
        <v>493</v>
      </c>
      <c r="AB6" s="423">
        <f>AVERAGE(AB7:AB14)</f>
        <v>4.1887499999999998</v>
      </c>
      <c r="AC6" s="424">
        <v>4.01</v>
      </c>
      <c r="AD6" s="425"/>
      <c r="AE6" s="426"/>
      <c r="AG6" s="138"/>
      <c r="AH6" s="55" t="s">
        <v>115</v>
      </c>
    </row>
    <row r="7" spans="1:34" ht="15" customHeight="1" x14ac:dyDescent="0.25">
      <c r="A7" s="427">
        <v>1</v>
      </c>
      <c r="B7" s="33" t="s">
        <v>80</v>
      </c>
      <c r="C7" s="997">
        <v>109</v>
      </c>
      <c r="D7" s="784">
        <v>4.2110091743119265</v>
      </c>
      <c r="E7" s="1406">
        <v>3.67</v>
      </c>
      <c r="F7" s="998">
        <v>4</v>
      </c>
      <c r="G7" s="997">
        <v>74</v>
      </c>
      <c r="H7" s="784">
        <v>3.3111999999999999</v>
      </c>
      <c r="I7" s="783">
        <v>3.28</v>
      </c>
      <c r="J7" s="998">
        <v>13</v>
      </c>
      <c r="K7" s="840">
        <v>113</v>
      </c>
      <c r="L7" s="784">
        <v>4.336283185840708</v>
      </c>
      <c r="M7" s="783">
        <v>3.85</v>
      </c>
      <c r="N7" s="841">
        <v>3</v>
      </c>
      <c r="O7" s="862">
        <v>130</v>
      </c>
      <c r="P7" s="398">
        <v>4.023076923076923</v>
      </c>
      <c r="Q7" s="783">
        <v>3.71</v>
      </c>
      <c r="R7" s="841">
        <v>8</v>
      </c>
      <c r="S7" s="862">
        <v>95</v>
      </c>
      <c r="T7" s="785">
        <v>4.3578947368421055</v>
      </c>
      <c r="U7" s="786">
        <v>3.96</v>
      </c>
      <c r="V7" s="404">
        <v>7</v>
      </c>
      <c r="W7" s="866">
        <v>99</v>
      </c>
      <c r="X7" s="787">
        <v>4.26</v>
      </c>
      <c r="Y7" s="788">
        <v>3.99</v>
      </c>
      <c r="Z7" s="404">
        <v>17</v>
      </c>
      <c r="AA7" s="865">
        <v>104</v>
      </c>
      <c r="AB7" s="785">
        <v>4.2</v>
      </c>
      <c r="AC7" s="782">
        <v>4.01</v>
      </c>
      <c r="AD7" s="404">
        <v>21</v>
      </c>
      <c r="AE7" s="435">
        <f t="shared" ref="AE7:AE70" si="0">AD7+Z7+V7+R7+N7+J7+F7</f>
        <v>73</v>
      </c>
      <c r="AG7" s="56"/>
      <c r="AH7" s="55" t="s">
        <v>116</v>
      </c>
    </row>
    <row r="8" spans="1:34" ht="15" customHeight="1" x14ac:dyDescent="0.25">
      <c r="A8" s="433">
        <v>2</v>
      </c>
      <c r="B8" s="876" t="s">
        <v>81</v>
      </c>
      <c r="C8" s="997">
        <v>74</v>
      </c>
      <c r="D8" s="784">
        <v>4.0540540540540544</v>
      </c>
      <c r="E8" s="1406">
        <v>3.67</v>
      </c>
      <c r="F8" s="998">
        <v>8</v>
      </c>
      <c r="G8" s="997">
        <v>59</v>
      </c>
      <c r="H8" s="784">
        <v>3.1355</v>
      </c>
      <c r="I8" s="783">
        <v>3.28</v>
      </c>
      <c r="J8" s="998">
        <v>25</v>
      </c>
      <c r="K8" s="840">
        <v>40</v>
      </c>
      <c r="L8" s="784">
        <v>4.3</v>
      </c>
      <c r="M8" s="783">
        <v>3.85</v>
      </c>
      <c r="N8" s="841">
        <v>6</v>
      </c>
      <c r="O8" s="862">
        <v>49</v>
      </c>
      <c r="P8" s="398">
        <v>3.8775510204081631</v>
      </c>
      <c r="Q8" s="783">
        <v>3.71</v>
      </c>
      <c r="R8" s="841">
        <v>20</v>
      </c>
      <c r="S8" s="862">
        <v>37</v>
      </c>
      <c r="T8" s="785">
        <v>4.1081081081081079</v>
      </c>
      <c r="U8" s="786">
        <v>3.96</v>
      </c>
      <c r="V8" s="404">
        <v>19</v>
      </c>
      <c r="W8" s="866">
        <v>48</v>
      </c>
      <c r="X8" s="787">
        <v>4.2300000000000004</v>
      </c>
      <c r="Y8" s="789">
        <v>4.49</v>
      </c>
      <c r="Z8" s="404">
        <v>19</v>
      </c>
      <c r="AA8" s="865">
        <v>29</v>
      </c>
      <c r="AB8" s="785">
        <v>3.9</v>
      </c>
      <c r="AC8" s="782">
        <v>4.01</v>
      </c>
      <c r="AD8" s="404">
        <v>81</v>
      </c>
      <c r="AE8" s="432">
        <f t="shared" si="0"/>
        <v>178</v>
      </c>
    </row>
    <row r="9" spans="1:34" ht="15" customHeight="1" x14ac:dyDescent="0.25">
      <c r="A9" s="433">
        <v>3</v>
      </c>
      <c r="B9" s="33" t="s">
        <v>82</v>
      </c>
      <c r="C9" s="997">
        <v>111</v>
      </c>
      <c r="D9" s="784">
        <v>3.9189189189189189</v>
      </c>
      <c r="E9" s="1406">
        <v>3.67</v>
      </c>
      <c r="F9" s="998">
        <v>15</v>
      </c>
      <c r="G9" s="997"/>
      <c r="H9" s="784"/>
      <c r="I9" s="783">
        <v>3.28</v>
      </c>
      <c r="J9" s="998">
        <v>58</v>
      </c>
      <c r="K9" s="840">
        <v>117</v>
      </c>
      <c r="L9" s="784">
        <v>3.8974358974358974</v>
      </c>
      <c r="M9" s="783">
        <v>3.85</v>
      </c>
      <c r="N9" s="841">
        <v>37</v>
      </c>
      <c r="O9" s="862">
        <v>99</v>
      </c>
      <c r="P9" s="434">
        <v>3.808080808080808</v>
      </c>
      <c r="Q9" s="783">
        <v>3.71</v>
      </c>
      <c r="R9" s="841">
        <v>34</v>
      </c>
      <c r="S9" s="862">
        <v>110</v>
      </c>
      <c r="T9" s="785">
        <v>4.3636363636363633</v>
      </c>
      <c r="U9" s="786">
        <v>3.96</v>
      </c>
      <c r="V9" s="404">
        <v>6</v>
      </c>
      <c r="W9" s="866">
        <v>101</v>
      </c>
      <c r="X9" s="787">
        <v>4.21</v>
      </c>
      <c r="Y9" s="788">
        <v>4.41</v>
      </c>
      <c r="Z9" s="404">
        <v>20</v>
      </c>
      <c r="AA9" s="873">
        <v>97</v>
      </c>
      <c r="AB9" s="790">
        <v>4.01</v>
      </c>
      <c r="AC9" s="782">
        <v>4.01</v>
      </c>
      <c r="AD9" s="404">
        <v>49</v>
      </c>
      <c r="AE9" s="432">
        <f t="shared" si="0"/>
        <v>219</v>
      </c>
    </row>
    <row r="10" spans="1:34" ht="15" customHeight="1" x14ac:dyDescent="0.25">
      <c r="A10" s="433">
        <v>4</v>
      </c>
      <c r="B10" s="174" t="s">
        <v>134</v>
      </c>
      <c r="C10" s="999">
        <v>59</v>
      </c>
      <c r="D10" s="792">
        <v>3.8644067796610169</v>
      </c>
      <c r="E10" s="1407">
        <v>3.67</v>
      </c>
      <c r="F10" s="1000">
        <v>25</v>
      </c>
      <c r="G10" s="999">
        <v>33</v>
      </c>
      <c r="H10" s="792">
        <v>3.4542000000000002</v>
      </c>
      <c r="I10" s="791">
        <v>3.28</v>
      </c>
      <c r="J10" s="1000">
        <v>9</v>
      </c>
      <c r="K10" s="842">
        <v>73</v>
      </c>
      <c r="L10" s="792">
        <v>3.904109589041096</v>
      </c>
      <c r="M10" s="791">
        <v>3.85</v>
      </c>
      <c r="N10" s="841">
        <v>40</v>
      </c>
      <c r="O10" s="862">
        <v>71</v>
      </c>
      <c r="P10" s="434">
        <v>3.93</v>
      </c>
      <c r="Q10" s="783">
        <v>3.71</v>
      </c>
      <c r="R10" s="841">
        <v>13</v>
      </c>
      <c r="S10" s="862">
        <v>71</v>
      </c>
      <c r="T10" s="785">
        <v>3.9859154929577465</v>
      </c>
      <c r="U10" s="786">
        <v>3.96</v>
      </c>
      <c r="V10" s="404">
        <v>49</v>
      </c>
      <c r="W10" s="866">
        <v>58</v>
      </c>
      <c r="X10" s="787">
        <v>4</v>
      </c>
      <c r="Y10" s="788">
        <v>3.99</v>
      </c>
      <c r="Z10" s="404">
        <v>45</v>
      </c>
      <c r="AA10" s="865">
        <v>40</v>
      </c>
      <c r="AB10" s="785">
        <v>4.0999999999999996</v>
      </c>
      <c r="AC10" s="782">
        <v>4.01</v>
      </c>
      <c r="AD10" s="404">
        <v>39</v>
      </c>
      <c r="AE10" s="432">
        <f t="shared" si="0"/>
        <v>220</v>
      </c>
    </row>
    <row r="11" spans="1:34" ht="15" customHeight="1" x14ac:dyDescent="0.25">
      <c r="A11" s="433">
        <v>5</v>
      </c>
      <c r="B11" s="33" t="s">
        <v>84</v>
      </c>
      <c r="C11" s="997">
        <v>145</v>
      </c>
      <c r="D11" s="784">
        <v>3.8137931034482757</v>
      </c>
      <c r="E11" s="1406">
        <v>3.67</v>
      </c>
      <c r="F11" s="998">
        <v>30</v>
      </c>
      <c r="G11" s="997"/>
      <c r="H11" s="784"/>
      <c r="I11" s="783">
        <v>3.28</v>
      </c>
      <c r="J11" s="998">
        <v>58</v>
      </c>
      <c r="K11" s="840">
        <v>124</v>
      </c>
      <c r="L11" s="784">
        <v>4.064516129032258</v>
      </c>
      <c r="M11" s="783">
        <v>3.85</v>
      </c>
      <c r="N11" s="841">
        <v>19</v>
      </c>
      <c r="O11" s="862">
        <v>137</v>
      </c>
      <c r="P11" s="398">
        <v>3.7664233576642334</v>
      </c>
      <c r="Q11" s="783">
        <v>3.71</v>
      </c>
      <c r="R11" s="841">
        <v>39</v>
      </c>
      <c r="S11" s="862">
        <v>65</v>
      </c>
      <c r="T11" s="785">
        <v>3.6769230769230767</v>
      </c>
      <c r="U11" s="786">
        <v>3.96</v>
      </c>
      <c r="V11" s="404">
        <v>82</v>
      </c>
      <c r="W11" s="866">
        <v>106</v>
      </c>
      <c r="X11" s="787">
        <v>4.0599999999999996</v>
      </c>
      <c r="Y11" s="789">
        <v>3.99</v>
      </c>
      <c r="Z11" s="404">
        <v>37</v>
      </c>
      <c r="AA11" s="865">
        <v>94</v>
      </c>
      <c r="AB11" s="785">
        <v>4.4000000000000004</v>
      </c>
      <c r="AC11" s="782">
        <v>4.01</v>
      </c>
      <c r="AD11" s="404">
        <v>8</v>
      </c>
      <c r="AE11" s="432">
        <f t="shared" si="0"/>
        <v>273</v>
      </c>
    </row>
    <row r="12" spans="1:34" ht="15" customHeight="1" x14ac:dyDescent="0.25">
      <c r="A12" s="433">
        <v>6</v>
      </c>
      <c r="B12" s="33" t="s">
        <v>83</v>
      </c>
      <c r="C12" s="997">
        <v>106</v>
      </c>
      <c r="D12" s="784">
        <v>3.641509433962264</v>
      </c>
      <c r="E12" s="1406">
        <v>3.67</v>
      </c>
      <c r="F12" s="998">
        <v>53</v>
      </c>
      <c r="G12" s="997"/>
      <c r="H12" s="783"/>
      <c r="I12" s="783">
        <v>3.28</v>
      </c>
      <c r="J12" s="998">
        <v>58</v>
      </c>
      <c r="K12" s="840">
        <v>100</v>
      </c>
      <c r="L12" s="784">
        <v>3.87</v>
      </c>
      <c r="M12" s="783">
        <v>3.85</v>
      </c>
      <c r="N12" s="841">
        <v>46</v>
      </c>
      <c r="O12" s="862">
        <v>99</v>
      </c>
      <c r="P12" s="434">
        <v>3.9898989898989901</v>
      </c>
      <c r="Q12" s="783">
        <v>3.71</v>
      </c>
      <c r="R12" s="841">
        <v>9</v>
      </c>
      <c r="S12" s="862">
        <v>29</v>
      </c>
      <c r="T12" s="785">
        <v>4.068965517241379</v>
      </c>
      <c r="U12" s="786">
        <v>3.96</v>
      </c>
      <c r="V12" s="404">
        <v>32</v>
      </c>
      <c r="W12" s="866">
        <v>86</v>
      </c>
      <c r="X12" s="787">
        <v>4.13</v>
      </c>
      <c r="Y12" s="788">
        <v>3.99</v>
      </c>
      <c r="Z12" s="404">
        <v>26</v>
      </c>
      <c r="AA12" s="865">
        <v>51</v>
      </c>
      <c r="AB12" s="785">
        <v>4.0999999999999996</v>
      </c>
      <c r="AC12" s="782">
        <v>4.01</v>
      </c>
      <c r="AD12" s="404">
        <v>35</v>
      </c>
      <c r="AE12" s="432">
        <f t="shared" si="0"/>
        <v>259</v>
      </c>
    </row>
    <row r="13" spans="1:34" ht="15" customHeight="1" x14ac:dyDescent="0.25">
      <c r="A13" s="433">
        <v>7</v>
      </c>
      <c r="B13" s="33" t="s">
        <v>86</v>
      </c>
      <c r="C13" s="997">
        <v>69</v>
      </c>
      <c r="D13" s="784">
        <v>3.4637681159420288</v>
      </c>
      <c r="E13" s="1406">
        <v>3.67</v>
      </c>
      <c r="F13" s="998">
        <v>73</v>
      </c>
      <c r="G13" s="997">
        <v>61</v>
      </c>
      <c r="H13" s="784">
        <v>3.6556999999999999</v>
      </c>
      <c r="I13" s="783">
        <v>3.28</v>
      </c>
      <c r="J13" s="998">
        <v>5</v>
      </c>
      <c r="K13" s="840">
        <v>79</v>
      </c>
      <c r="L13" s="784">
        <v>3.721518987341772</v>
      </c>
      <c r="M13" s="783">
        <v>3.85</v>
      </c>
      <c r="N13" s="841">
        <v>76</v>
      </c>
      <c r="O13" s="862">
        <v>30</v>
      </c>
      <c r="P13" s="434">
        <v>3.7333333333333334</v>
      </c>
      <c r="Q13" s="783">
        <v>3.71</v>
      </c>
      <c r="R13" s="841">
        <v>49</v>
      </c>
      <c r="S13" s="862">
        <v>112</v>
      </c>
      <c r="T13" s="785">
        <v>3.9910714285714284</v>
      </c>
      <c r="U13" s="786">
        <v>3.96</v>
      </c>
      <c r="V13" s="404">
        <v>47</v>
      </c>
      <c r="W13" s="866">
        <v>41</v>
      </c>
      <c r="X13" s="787">
        <v>4.2</v>
      </c>
      <c r="Y13" s="788">
        <v>3.99</v>
      </c>
      <c r="Z13" s="404">
        <v>22</v>
      </c>
      <c r="AA13" s="865">
        <v>27</v>
      </c>
      <c r="AB13" s="785">
        <v>4.2</v>
      </c>
      <c r="AC13" s="782">
        <v>4.01</v>
      </c>
      <c r="AD13" s="404">
        <v>25</v>
      </c>
      <c r="AE13" s="432">
        <f t="shared" si="0"/>
        <v>297</v>
      </c>
    </row>
    <row r="14" spans="1:34" ht="15" customHeight="1" thickBot="1" x14ac:dyDescent="0.3">
      <c r="A14" s="433">
        <v>8</v>
      </c>
      <c r="B14" s="33" t="s">
        <v>85</v>
      </c>
      <c r="C14" s="997">
        <v>46</v>
      </c>
      <c r="D14" s="784">
        <v>3.4130434782608696</v>
      </c>
      <c r="E14" s="1406">
        <v>3.67</v>
      </c>
      <c r="F14" s="998">
        <v>81</v>
      </c>
      <c r="G14" s="997">
        <v>34</v>
      </c>
      <c r="H14" s="784">
        <v>3.2941000000000003</v>
      </c>
      <c r="I14" s="783">
        <v>3.28</v>
      </c>
      <c r="J14" s="998">
        <v>14</v>
      </c>
      <c r="K14" s="840">
        <v>71</v>
      </c>
      <c r="L14" s="784">
        <v>3.563380281690141</v>
      </c>
      <c r="M14" s="783">
        <v>3.85</v>
      </c>
      <c r="N14" s="841">
        <v>90</v>
      </c>
      <c r="O14" s="862">
        <v>70</v>
      </c>
      <c r="P14" s="434">
        <v>3.6428571428571428</v>
      </c>
      <c r="Q14" s="783">
        <v>3.71</v>
      </c>
      <c r="R14" s="841">
        <v>68</v>
      </c>
      <c r="S14" s="862">
        <v>76</v>
      </c>
      <c r="T14" s="785">
        <v>3.9736842105263159</v>
      </c>
      <c r="U14" s="786">
        <v>3.96</v>
      </c>
      <c r="V14" s="404">
        <v>52</v>
      </c>
      <c r="W14" s="866">
        <v>50</v>
      </c>
      <c r="X14" s="787">
        <v>4.26</v>
      </c>
      <c r="Y14" s="788">
        <v>3.99</v>
      </c>
      <c r="Z14" s="404">
        <v>18</v>
      </c>
      <c r="AA14" s="873">
        <v>51</v>
      </c>
      <c r="AB14" s="790">
        <v>4.5999999999999996</v>
      </c>
      <c r="AC14" s="782">
        <v>4.01</v>
      </c>
      <c r="AD14" s="404">
        <v>1</v>
      </c>
      <c r="AE14" s="432">
        <f t="shared" si="0"/>
        <v>324</v>
      </c>
    </row>
    <row r="15" spans="1:34" ht="15" customHeight="1" thickBot="1" x14ac:dyDescent="0.3">
      <c r="A15" s="437"/>
      <c r="B15" s="438" t="s">
        <v>131</v>
      </c>
      <c r="C15" s="439">
        <f>SUM(C16:C29)</f>
        <v>1016</v>
      </c>
      <c r="D15" s="440">
        <f>AVERAGE(D16:D29)</f>
        <v>3.5876578801287287</v>
      </c>
      <c r="E15" s="441">
        <v>3.67</v>
      </c>
      <c r="F15" s="426"/>
      <c r="G15" s="439">
        <f>SUM(G16:G29)</f>
        <v>167</v>
      </c>
      <c r="H15" s="440">
        <f>AVERAGE(H16:H29)</f>
        <v>3.0248999999999997</v>
      </c>
      <c r="I15" s="142">
        <v>3.28</v>
      </c>
      <c r="J15" s="426"/>
      <c r="K15" s="439">
        <f>SUM(K16:K29)</f>
        <v>1091</v>
      </c>
      <c r="L15" s="440">
        <f>AVERAGE(L16:L29)</f>
        <v>3.8217976043941997</v>
      </c>
      <c r="M15" s="142">
        <v>3.85</v>
      </c>
      <c r="N15" s="426"/>
      <c r="O15" s="439">
        <f>SUM(O16:O29)</f>
        <v>957</v>
      </c>
      <c r="P15" s="440">
        <f>AVERAGE(P16:P29)</f>
        <v>3.5821327763260844</v>
      </c>
      <c r="Q15" s="441">
        <v>3.71</v>
      </c>
      <c r="R15" s="426"/>
      <c r="S15" s="442">
        <f>SUM(S16:S29)</f>
        <v>844</v>
      </c>
      <c r="T15" s="443">
        <f>AVERAGE(T16:T29)</f>
        <v>3.8056595304455705</v>
      </c>
      <c r="U15" s="444">
        <v>3.96</v>
      </c>
      <c r="V15" s="445"/>
      <c r="W15" s="446">
        <f>SUM(W16:W29)</f>
        <v>781</v>
      </c>
      <c r="X15" s="447">
        <f>AVERAGE(X16:X29)</f>
        <v>3.9042857142857152</v>
      </c>
      <c r="Y15" s="448">
        <v>3.99</v>
      </c>
      <c r="Z15" s="449"/>
      <c r="AA15" s="446">
        <f>SUM(AA16:AA29)</f>
        <v>842</v>
      </c>
      <c r="AB15" s="450">
        <f>AVERAGE(AB16:AB29)</f>
        <v>3.8235714285714288</v>
      </c>
      <c r="AC15" s="450">
        <v>4.01</v>
      </c>
      <c r="AD15" s="451"/>
      <c r="AE15" s="452"/>
    </row>
    <row r="16" spans="1:34" ht="15" customHeight="1" x14ac:dyDescent="0.25">
      <c r="A16" s="498">
        <v>1</v>
      </c>
      <c r="B16" s="33" t="s">
        <v>59</v>
      </c>
      <c r="C16" s="997">
        <v>59</v>
      </c>
      <c r="D16" s="784">
        <v>4.1355932203389827</v>
      </c>
      <c r="E16" s="1406">
        <v>3.67</v>
      </c>
      <c r="F16" s="998">
        <v>5</v>
      </c>
      <c r="G16" s="997"/>
      <c r="H16" s="784"/>
      <c r="I16" s="783">
        <v>3.28</v>
      </c>
      <c r="J16" s="998">
        <v>58</v>
      </c>
      <c r="K16" s="840">
        <v>67</v>
      </c>
      <c r="L16" s="784">
        <v>4.2238805970149258</v>
      </c>
      <c r="M16" s="783">
        <v>3.85</v>
      </c>
      <c r="N16" s="841">
        <v>8</v>
      </c>
      <c r="O16" s="862">
        <v>50</v>
      </c>
      <c r="P16" s="728">
        <v>3.9</v>
      </c>
      <c r="Q16" s="783">
        <v>3.71</v>
      </c>
      <c r="R16" s="841">
        <v>16</v>
      </c>
      <c r="S16" s="862">
        <v>51</v>
      </c>
      <c r="T16" s="785">
        <v>3.8823529411764706</v>
      </c>
      <c r="U16" s="786">
        <v>3.96</v>
      </c>
      <c r="V16" s="404">
        <v>63</v>
      </c>
      <c r="W16" s="865">
        <v>45</v>
      </c>
      <c r="X16" s="787">
        <v>4.18</v>
      </c>
      <c r="Y16" s="788">
        <v>3.99</v>
      </c>
      <c r="Z16" s="404">
        <v>23</v>
      </c>
      <c r="AA16" s="865">
        <v>55</v>
      </c>
      <c r="AB16" s="785">
        <v>4.0999999999999996</v>
      </c>
      <c r="AC16" s="782">
        <v>4.01</v>
      </c>
      <c r="AD16" s="404">
        <v>32</v>
      </c>
      <c r="AE16" s="455">
        <f t="shared" si="0"/>
        <v>205</v>
      </c>
    </row>
    <row r="17" spans="1:31" ht="15" customHeight="1" x14ac:dyDescent="0.25">
      <c r="A17" s="433">
        <v>2</v>
      </c>
      <c r="B17" s="33" t="s">
        <v>62</v>
      </c>
      <c r="C17" s="997">
        <v>78</v>
      </c>
      <c r="D17" s="784">
        <v>3.858974358974359</v>
      </c>
      <c r="E17" s="1406">
        <v>3.67</v>
      </c>
      <c r="F17" s="998">
        <v>26</v>
      </c>
      <c r="G17" s="997"/>
      <c r="H17" s="784"/>
      <c r="I17" s="783">
        <v>3.28</v>
      </c>
      <c r="J17" s="998">
        <v>58</v>
      </c>
      <c r="K17" s="840">
        <v>77</v>
      </c>
      <c r="L17" s="784">
        <v>4.1038961038961039</v>
      </c>
      <c r="M17" s="783">
        <v>3.85</v>
      </c>
      <c r="N17" s="841">
        <v>15</v>
      </c>
      <c r="O17" s="862">
        <v>98</v>
      </c>
      <c r="P17" s="728">
        <v>3.8877551020408165</v>
      </c>
      <c r="Q17" s="783">
        <v>3.71</v>
      </c>
      <c r="R17" s="841">
        <v>17</v>
      </c>
      <c r="S17" s="862">
        <v>92</v>
      </c>
      <c r="T17" s="785">
        <v>4.1413043478260869</v>
      </c>
      <c r="U17" s="786">
        <v>3.96</v>
      </c>
      <c r="V17" s="404">
        <v>20</v>
      </c>
      <c r="W17" s="865">
        <v>68</v>
      </c>
      <c r="X17" s="787">
        <v>4.3499999999999996</v>
      </c>
      <c r="Y17" s="788">
        <v>3.99</v>
      </c>
      <c r="Z17" s="404">
        <v>9</v>
      </c>
      <c r="AA17" s="865">
        <v>103</v>
      </c>
      <c r="AB17" s="785">
        <v>4</v>
      </c>
      <c r="AC17" s="782">
        <v>4.01</v>
      </c>
      <c r="AD17" s="404">
        <v>53</v>
      </c>
      <c r="AE17" s="432">
        <f t="shared" si="0"/>
        <v>198</v>
      </c>
    </row>
    <row r="18" spans="1:31" ht="15" customHeight="1" x14ac:dyDescent="0.25">
      <c r="A18" s="433">
        <v>3</v>
      </c>
      <c r="B18" s="33" t="s">
        <v>63</v>
      </c>
      <c r="C18" s="997">
        <v>154</v>
      </c>
      <c r="D18" s="784">
        <v>3.8506493506493507</v>
      </c>
      <c r="E18" s="1406">
        <v>3.67</v>
      </c>
      <c r="F18" s="998">
        <v>27</v>
      </c>
      <c r="G18" s="997">
        <v>22</v>
      </c>
      <c r="H18" s="784">
        <v>3.8639999999999999</v>
      </c>
      <c r="I18" s="783">
        <v>3.28</v>
      </c>
      <c r="J18" s="998">
        <v>3</v>
      </c>
      <c r="K18" s="840">
        <v>163</v>
      </c>
      <c r="L18" s="784">
        <v>4.0429447852760738</v>
      </c>
      <c r="M18" s="783">
        <v>3.85</v>
      </c>
      <c r="N18" s="841">
        <v>22</v>
      </c>
      <c r="O18" s="862">
        <v>148</v>
      </c>
      <c r="P18" s="728">
        <v>3.8243243243243241</v>
      </c>
      <c r="Q18" s="783">
        <v>3.71</v>
      </c>
      <c r="R18" s="841">
        <v>31</v>
      </c>
      <c r="S18" s="862">
        <v>154</v>
      </c>
      <c r="T18" s="785">
        <v>4.0389610389610393</v>
      </c>
      <c r="U18" s="786">
        <v>3.96</v>
      </c>
      <c r="V18" s="404">
        <v>37</v>
      </c>
      <c r="W18" s="865">
        <v>141</v>
      </c>
      <c r="X18" s="787">
        <v>4.09</v>
      </c>
      <c r="Y18" s="788">
        <v>3.99</v>
      </c>
      <c r="Z18" s="404">
        <v>31</v>
      </c>
      <c r="AA18" s="865">
        <v>143</v>
      </c>
      <c r="AB18" s="785">
        <v>4.2</v>
      </c>
      <c r="AC18" s="782">
        <v>4.01</v>
      </c>
      <c r="AD18" s="404">
        <v>18</v>
      </c>
      <c r="AE18" s="432">
        <f t="shared" si="0"/>
        <v>169</v>
      </c>
    </row>
    <row r="19" spans="1:31" ht="15" customHeight="1" x14ac:dyDescent="0.25">
      <c r="A19" s="433">
        <v>4</v>
      </c>
      <c r="B19" s="39" t="s">
        <v>64</v>
      </c>
      <c r="C19" s="1005">
        <v>120</v>
      </c>
      <c r="D19" s="797">
        <v>3.8</v>
      </c>
      <c r="E19" s="1408">
        <v>3.67</v>
      </c>
      <c r="F19" s="1006">
        <v>31</v>
      </c>
      <c r="G19" s="1005"/>
      <c r="H19" s="797"/>
      <c r="I19" s="796">
        <v>3.28</v>
      </c>
      <c r="J19" s="1006">
        <v>58</v>
      </c>
      <c r="K19" s="843">
        <v>119</v>
      </c>
      <c r="L19" s="797">
        <v>4.0084033613445378</v>
      </c>
      <c r="M19" s="796">
        <v>3.85</v>
      </c>
      <c r="N19" s="841">
        <v>27</v>
      </c>
      <c r="O19" s="862">
        <v>119</v>
      </c>
      <c r="P19" s="728">
        <v>3.7815126050420167</v>
      </c>
      <c r="Q19" s="796">
        <v>3.71</v>
      </c>
      <c r="R19" s="841">
        <v>38</v>
      </c>
      <c r="S19" s="862">
        <v>113</v>
      </c>
      <c r="T19" s="785">
        <v>4.2389380530973453</v>
      </c>
      <c r="U19" s="786">
        <v>3.96</v>
      </c>
      <c r="V19" s="404">
        <v>11</v>
      </c>
      <c r="W19" s="865">
        <v>96</v>
      </c>
      <c r="X19" s="787">
        <v>4.2699999999999996</v>
      </c>
      <c r="Y19" s="788">
        <v>3.99</v>
      </c>
      <c r="Z19" s="404">
        <v>16</v>
      </c>
      <c r="AA19" s="865">
        <v>110</v>
      </c>
      <c r="AB19" s="785">
        <v>4</v>
      </c>
      <c r="AC19" s="782">
        <v>4.01</v>
      </c>
      <c r="AD19" s="404">
        <v>52</v>
      </c>
      <c r="AE19" s="432">
        <f t="shared" si="0"/>
        <v>233</v>
      </c>
    </row>
    <row r="20" spans="1:31" ht="15" customHeight="1" x14ac:dyDescent="0.25">
      <c r="A20" s="433">
        <v>5</v>
      </c>
      <c r="B20" s="39" t="s">
        <v>61</v>
      </c>
      <c r="C20" s="1005">
        <v>112</v>
      </c>
      <c r="D20" s="797">
        <v>3.6607142857142856</v>
      </c>
      <c r="E20" s="1408">
        <v>3.67</v>
      </c>
      <c r="F20" s="1006">
        <v>51</v>
      </c>
      <c r="G20" s="1005"/>
      <c r="H20" s="796"/>
      <c r="I20" s="796">
        <v>3.28</v>
      </c>
      <c r="J20" s="1006">
        <v>58</v>
      </c>
      <c r="K20" s="843">
        <v>104</v>
      </c>
      <c r="L20" s="797">
        <v>4.1057692307692308</v>
      </c>
      <c r="M20" s="796">
        <v>3.85</v>
      </c>
      <c r="N20" s="841">
        <v>13</v>
      </c>
      <c r="O20" s="862">
        <v>99</v>
      </c>
      <c r="P20" s="728">
        <v>3.8484848484848486</v>
      </c>
      <c r="Q20" s="796">
        <v>3.71</v>
      </c>
      <c r="R20" s="841">
        <v>22</v>
      </c>
      <c r="S20" s="862">
        <v>98</v>
      </c>
      <c r="T20" s="785">
        <v>3.9285714285714284</v>
      </c>
      <c r="U20" s="786">
        <v>3.96</v>
      </c>
      <c r="V20" s="404">
        <v>57</v>
      </c>
      <c r="W20" s="865">
        <v>75</v>
      </c>
      <c r="X20" s="787">
        <v>3.99</v>
      </c>
      <c r="Y20" s="788">
        <v>3.99</v>
      </c>
      <c r="Z20" s="404">
        <v>49</v>
      </c>
      <c r="AA20" s="865">
        <v>81</v>
      </c>
      <c r="AB20" s="785">
        <v>3.98</v>
      </c>
      <c r="AC20" s="782">
        <v>4.01</v>
      </c>
      <c r="AD20" s="404">
        <v>65</v>
      </c>
      <c r="AE20" s="432">
        <f t="shared" si="0"/>
        <v>315</v>
      </c>
    </row>
    <row r="21" spans="1:31" ht="15" customHeight="1" x14ac:dyDescent="0.25">
      <c r="A21" s="433">
        <v>6</v>
      </c>
      <c r="B21" s="39" t="s">
        <v>53</v>
      </c>
      <c r="C21" s="1005">
        <v>46</v>
      </c>
      <c r="D21" s="797">
        <v>3.5217391304347827</v>
      </c>
      <c r="E21" s="1408">
        <v>3.67</v>
      </c>
      <c r="F21" s="1006">
        <v>65</v>
      </c>
      <c r="G21" s="1005"/>
      <c r="H21" s="796"/>
      <c r="I21" s="796">
        <v>3.28</v>
      </c>
      <c r="J21" s="1006">
        <v>58</v>
      </c>
      <c r="K21" s="843">
        <v>46</v>
      </c>
      <c r="L21" s="797">
        <v>3.7826086956521738</v>
      </c>
      <c r="M21" s="796">
        <v>3.85</v>
      </c>
      <c r="N21" s="841">
        <v>62</v>
      </c>
      <c r="O21" s="862">
        <v>74</v>
      </c>
      <c r="P21" s="728">
        <v>3.3783783783783785</v>
      </c>
      <c r="Q21" s="796">
        <v>3.71</v>
      </c>
      <c r="R21" s="841">
        <v>97</v>
      </c>
      <c r="S21" s="862">
        <v>27</v>
      </c>
      <c r="T21" s="785">
        <v>3.4444444444444446</v>
      </c>
      <c r="U21" s="786">
        <v>3.96</v>
      </c>
      <c r="V21" s="404">
        <v>110</v>
      </c>
      <c r="W21" s="865">
        <v>48</v>
      </c>
      <c r="X21" s="787">
        <v>3.48</v>
      </c>
      <c r="Y21" s="788">
        <v>3.99</v>
      </c>
      <c r="Z21" s="404">
        <v>109</v>
      </c>
      <c r="AA21" s="865">
        <v>45</v>
      </c>
      <c r="AB21" s="785">
        <v>3.5</v>
      </c>
      <c r="AC21" s="782">
        <v>4.01</v>
      </c>
      <c r="AD21" s="404">
        <v>102</v>
      </c>
      <c r="AE21" s="432">
        <f t="shared" si="0"/>
        <v>603</v>
      </c>
    </row>
    <row r="22" spans="1:31" ht="15" customHeight="1" x14ac:dyDescent="0.25">
      <c r="A22" s="433">
        <v>7</v>
      </c>
      <c r="B22" s="298" t="s">
        <v>103</v>
      </c>
      <c r="C22" s="1007">
        <v>54</v>
      </c>
      <c r="D22" s="799">
        <v>3.5</v>
      </c>
      <c r="E22" s="1409">
        <v>3.67</v>
      </c>
      <c r="F22" s="1008">
        <v>67</v>
      </c>
      <c r="G22" s="1007">
        <v>45</v>
      </c>
      <c r="H22" s="799">
        <v>3</v>
      </c>
      <c r="I22" s="798">
        <v>3.28</v>
      </c>
      <c r="J22" s="1008">
        <v>36</v>
      </c>
      <c r="K22" s="845">
        <v>71</v>
      </c>
      <c r="L22" s="799">
        <v>3.5211267605633805</v>
      </c>
      <c r="M22" s="798">
        <v>3.85</v>
      </c>
      <c r="N22" s="841">
        <v>98</v>
      </c>
      <c r="O22" s="863">
        <v>53</v>
      </c>
      <c r="P22" s="728">
        <v>3.5094339622641511</v>
      </c>
      <c r="Q22" s="796">
        <v>3.71</v>
      </c>
      <c r="R22" s="841">
        <v>81</v>
      </c>
      <c r="S22" s="862">
        <v>26</v>
      </c>
      <c r="T22" s="785">
        <v>3.6538461538461537</v>
      </c>
      <c r="U22" s="786">
        <v>3.96</v>
      </c>
      <c r="V22" s="404">
        <v>91</v>
      </c>
      <c r="W22" s="865">
        <v>29</v>
      </c>
      <c r="X22" s="787">
        <v>4</v>
      </c>
      <c r="Y22" s="788">
        <v>3.99</v>
      </c>
      <c r="Z22" s="404">
        <v>47</v>
      </c>
      <c r="AA22" s="865">
        <v>27</v>
      </c>
      <c r="AB22" s="785">
        <v>4.0999999999999996</v>
      </c>
      <c r="AC22" s="782">
        <v>4.01</v>
      </c>
      <c r="AD22" s="404">
        <v>40</v>
      </c>
      <c r="AE22" s="432">
        <f t="shared" si="0"/>
        <v>460</v>
      </c>
    </row>
    <row r="23" spans="1:31" ht="15" customHeight="1" x14ac:dyDescent="0.25">
      <c r="A23" s="433">
        <v>8</v>
      </c>
      <c r="B23" s="39" t="s">
        <v>57</v>
      </c>
      <c r="C23" s="1005">
        <v>58</v>
      </c>
      <c r="D23" s="797">
        <v>3.4482758620689653</v>
      </c>
      <c r="E23" s="1408">
        <v>3.67</v>
      </c>
      <c r="F23" s="1006">
        <v>74</v>
      </c>
      <c r="G23" s="1005">
        <v>52</v>
      </c>
      <c r="H23" s="797">
        <v>3.1730999999999998</v>
      </c>
      <c r="I23" s="796">
        <v>3.28</v>
      </c>
      <c r="J23" s="1006">
        <v>23</v>
      </c>
      <c r="K23" s="843">
        <v>66</v>
      </c>
      <c r="L23" s="797">
        <v>3.7727272727272729</v>
      </c>
      <c r="M23" s="796">
        <v>3.85</v>
      </c>
      <c r="N23" s="841">
        <v>65</v>
      </c>
      <c r="O23" s="862">
        <v>21</v>
      </c>
      <c r="P23" s="728">
        <v>3.2857142857142856</v>
      </c>
      <c r="Q23" s="796">
        <v>3.71</v>
      </c>
      <c r="R23" s="841">
        <v>108</v>
      </c>
      <c r="S23" s="862">
        <v>25</v>
      </c>
      <c r="T23" s="785">
        <v>3.64</v>
      </c>
      <c r="U23" s="786">
        <v>3.96</v>
      </c>
      <c r="V23" s="404">
        <v>92</v>
      </c>
      <c r="W23" s="865">
        <v>24</v>
      </c>
      <c r="X23" s="787">
        <v>3.79</v>
      </c>
      <c r="Y23" s="788">
        <v>3.99</v>
      </c>
      <c r="Z23" s="404">
        <v>79</v>
      </c>
      <c r="AA23" s="865">
        <v>25</v>
      </c>
      <c r="AB23" s="785">
        <v>3.8</v>
      </c>
      <c r="AC23" s="782">
        <v>4.01</v>
      </c>
      <c r="AD23" s="404">
        <v>89</v>
      </c>
      <c r="AE23" s="432">
        <f t="shared" si="0"/>
        <v>530</v>
      </c>
    </row>
    <row r="24" spans="1:31" ht="15" customHeight="1" x14ac:dyDescent="0.25">
      <c r="A24" s="433">
        <v>9</v>
      </c>
      <c r="B24" s="39" t="s">
        <v>74</v>
      </c>
      <c r="C24" s="1005">
        <v>121</v>
      </c>
      <c r="D24" s="797">
        <v>3.4214876033057853</v>
      </c>
      <c r="E24" s="1408">
        <v>3.67</v>
      </c>
      <c r="F24" s="1006">
        <v>79</v>
      </c>
      <c r="G24" s="1005"/>
      <c r="H24" s="797"/>
      <c r="I24" s="796">
        <v>3.28</v>
      </c>
      <c r="J24" s="1006">
        <v>58</v>
      </c>
      <c r="K24" s="843">
        <v>72</v>
      </c>
      <c r="L24" s="797">
        <v>3.8888888888888888</v>
      </c>
      <c r="M24" s="796">
        <v>3.85</v>
      </c>
      <c r="N24" s="841">
        <v>44</v>
      </c>
      <c r="O24" s="862">
        <v>50</v>
      </c>
      <c r="P24" s="728">
        <v>3.44</v>
      </c>
      <c r="Q24" s="796">
        <v>3.71</v>
      </c>
      <c r="R24" s="841">
        <v>90</v>
      </c>
      <c r="S24" s="862">
        <v>48</v>
      </c>
      <c r="T24" s="785">
        <v>3.9791666666666665</v>
      </c>
      <c r="U24" s="786">
        <v>3.96</v>
      </c>
      <c r="V24" s="404">
        <v>50</v>
      </c>
      <c r="W24" s="865">
        <v>51</v>
      </c>
      <c r="X24" s="787">
        <v>3.71</v>
      </c>
      <c r="Y24" s="788">
        <v>3.99</v>
      </c>
      <c r="Z24" s="404">
        <v>89</v>
      </c>
      <c r="AA24" s="865">
        <v>52</v>
      </c>
      <c r="AB24" s="785">
        <v>4.0999999999999996</v>
      </c>
      <c r="AC24" s="782">
        <v>4.01</v>
      </c>
      <c r="AD24" s="404">
        <v>34</v>
      </c>
      <c r="AE24" s="432">
        <f t="shared" si="0"/>
        <v>444</v>
      </c>
    </row>
    <row r="25" spans="1:31" ht="15" customHeight="1" x14ac:dyDescent="0.25">
      <c r="A25" s="433">
        <v>10</v>
      </c>
      <c r="B25" s="39" t="s">
        <v>66</v>
      </c>
      <c r="C25" s="1005">
        <v>80</v>
      </c>
      <c r="D25" s="797">
        <v>3.4</v>
      </c>
      <c r="E25" s="1408">
        <v>3.67</v>
      </c>
      <c r="F25" s="1006">
        <v>84</v>
      </c>
      <c r="G25" s="1005"/>
      <c r="H25" s="797"/>
      <c r="I25" s="796">
        <v>3.28</v>
      </c>
      <c r="J25" s="1006">
        <v>58</v>
      </c>
      <c r="K25" s="843">
        <v>122</v>
      </c>
      <c r="L25" s="797">
        <v>3.7049180327868854</v>
      </c>
      <c r="M25" s="796">
        <v>3.85</v>
      </c>
      <c r="N25" s="841">
        <v>78</v>
      </c>
      <c r="O25" s="862">
        <v>97</v>
      </c>
      <c r="P25" s="728">
        <v>3.4845360824742269</v>
      </c>
      <c r="Q25" s="796">
        <v>3.71</v>
      </c>
      <c r="R25" s="841">
        <v>83</v>
      </c>
      <c r="S25" s="862">
        <v>56</v>
      </c>
      <c r="T25" s="785">
        <v>3.6785714285714284</v>
      </c>
      <c r="U25" s="786">
        <v>3.96</v>
      </c>
      <c r="V25" s="404">
        <v>83</v>
      </c>
      <c r="W25" s="865">
        <v>76</v>
      </c>
      <c r="X25" s="787">
        <v>3.92</v>
      </c>
      <c r="Y25" s="788">
        <v>3.99</v>
      </c>
      <c r="Z25" s="404">
        <v>61</v>
      </c>
      <c r="AA25" s="865">
        <v>69</v>
      </c>
      <c r="AB25" s="785">
        <v>3.8</v>
      </c>
      <c r="AC25" s="782">
        <v>4.01</v>
      </c>
      <c r="AD25" s="404">
        <v>82</v>
      </c>
      <c r="AE25" s="432">
        <f t="shared" si="0"/>
        <v>529</v>
      </c>
    </row>
    <row r="26" spans="1:31" ht="15" customHeight="1" x14ac:dyDescent="0.25">
      <c r="A26" s="433">
        <v>11</v>
      </c>
      <c r="B26" s="39" t="s">
        <v>56</v>
      </c>
      <c r="C26" s="1005">
        <v>81</v>
      </c>
      <c r="D26" s="797">
        <v>3.2469135802469138</v>
      </c>
      <c r="E26" s="1408">
        <v>3.67</v>
      </c>
      <c r="F26" s="1006">
        <v>97</v>
      </c>
      <c r="G26" s="1005"/>
      <c r="H26" s="797"/>
      <c r="I26" s="796">
        <v>3.28</v>
      </c>
      <c r="J26" s="1006">
        <v>58</v>
      </c>
      <c r="K26" s="843">
        <v>75</v>
      </c>
      <c r="L26" s="797">
        <v>3.4</v>
      </c>
      <c r="M26" s="796">
        <v>3.85</v>
      </c>
      <c r="N26" s="841">
        <v>104</v>
      </c>
      <c r="O26" s="862">
        <v>73</v>
      </c>
      <c r="P26" s="728">
        <v>3.3013698630136985</v>
      </c>
      <c r="Q26" s="796">
        <v>3.71</v>
      </c>
      <c r="R26" s="841">
        <v>103</v>
      </c>
      <c r="S26" s="862">
        <v>52</v>
      </c>
      <c r="T26" s="785">
        <v>3.5769230769230771</v>
      </c>
      <c r="U26" s="786">
        <v>3.96</v>
      </c>
      <c r="V26" s="404">
        <v>101</v>
      </c>
      <c r="W26" s="865">
        <v>27</v>
      </c>
      <c r="X26" s="787">
        <v>3.63</v>
      </c>
      <c r="Y26" s="788">
        <v>3.99</v>
      </c>
      <c r="Z26" s="404">
        <v>99</v>
      </c>
      <c r="AA26" s="865">
        <v>49</v>
      </c>
      <c r="AB26" s="785">
        <v>3.4</v>
      </c>
      <c r="AC26" s="782">
        <v>4.01</v>
      </c>
      <c r="AD26" s="404">
        <v>105</v>
      </c>
      <c r="AE26" s="432">
        <f t="shared" si="0"/>
        <v>667</v>
      </c>
    </row>
    <row r="27" spans="1:31" ht="15" customHeight="1" x14ac:dyDescent="0.25">
      <c r="A27" s="433">
        <v>12</v>
      </c>
      <c r="B27" s="39" t="s">
        <v>58</v>
      </c>
      <c r="C27" s="1005">
        <v>53</v>
      </c>
      <c r="D27" s="797">
        <v>3.2075471698113209</v>
      </c>
      <c r="E27" s="1408">
        <v>3.67</v>
      </c>
      <c r="F27" s="1006">
        <v>100</v>
      </c>
      <c r="G27" s="1005">
        <v>48</v>
      </c>
      <c r="H27" s="797">
        <v>2.0625</v>
      </c>
      <c r="I27" s="796">
        <v>3.28</v>
      </c>
      <c r="J27" s="1006">
        <v>57</v>
      </c>
      <c r="K27" s="843">
        <v>57</v>
      </c>
      <c r="L27" s="797">
        <v>3.6666666666666665</v>
      </c>
      <c r="M27" s="796">
        <v>3.85</v>
      </c>
      <c r="N27" s="841">
        <v>83</v>
      </c>
      <c r="O27" s="862">
        <v>49</v>
      </c>
      <c r="P27" s="728">
        <v>3.3877551020408165</v>
      </c>
      <c r="Q27" s="796">
        <v>3.71</v>
      </c>
      <c r="R27" s="841">
        <v>96</v>
      </c>
      <c r="S27" s="862">
        <v>52</v>
      </c>
      <c r="T27" s="785">
        <v>3.5961538461538463</v>
      </c>
      <c r="U27" s="786">
        <v>3.96</v>
      </c>
      <c r="V27" s="404">
        <v>96</v>
      </c>
      <c r="W27" s="865">
        <v>49</v>
      </c>
      <c r="X27" s="787">
        <v>3.71</v>
      </c>
      <c r="Y27" s="788">
        <v>3.99</v>
      </c>
      <c r="Z27" s="404">
        <v>90</v>
      </c>
      <c r="AA27" s="459">
        <v>28</v>
      </c>
      <c r="AB27" s="785">
        <v>3.7</v>
      </c>
      <c r="AC27" s="782">
        <v>4.01</v>
      </c>
      <c r="AD27" s="404">
        <v>94</v>
      </c>
      <c r="AE27" s="432">
        <f t="shared" si="0"/>
        <v>616</v>
      </c>
    </row>
    <row r="28" spans="1:31" ht="15" customHeight="1" x14ac:dyDescent="0.25">
      <c r="A28" s="433">
        <v>13</v>
      </c>
      <c r="B28" s="296" t="s">
        <v>60</v>
      </c>
      <c r="C28" s="1009"/>
      <c r="D28" s="800"/>
      <c r="E28" s="1410">
        <v>3.67</v>
      </c>
      <c r="F28" s="1010">
        <v>111</v>
      </c>
      <c r="G28" s="1009"/>
      <c r="H28" s="159"/>
      <c r="I28" s="159">
        <v>3.28</v>
      </c>
      <c r="J28" s="1010">
        <v>58</v>
      </c>
      <c r="K28" s="844">
        <v>52</v>
      </c>
      <c r="L28" s="800">
        <v>3.4615384615384617</v>
      </c>
      <c r="M28" s="159">
        <v>3.85</v>
      </c>
      <c r="N28" s="841">
        <v>101</v>
      </c>
      <c r="O28" s="862">
        <v>26</v>
      </c>
      <c r="P28" s="728">
        <v>3.5384615384615383</v>
      </c>
      <c r="Q28" s="159">
        <v>3.71</v>
      </c>
      <c r="R28" s="841">
        <v>78</v>
      </c>
      <c r="S28" s="862">
        <v>25</v>
      </c>
      <c r="T28" s="785">
        <v>4.08</v>
      </c>
      <c r="U28" s="786">
        <v>3.96</v>
      </c>
      <c r="V28" s="404">
        <v>30</v>
      </c>
      <c r="W28" s="865">
        <v>26</v>
      </c>
      <c r="X28" s="787">
        <v>3.85</v>
      </c>
      <c r="Y28" s="788">
        <v>3.99</v>
      </c>
      <c r="Z28" s="404">
        <v>71</v>
      </c>
      <c r="AA28" s="865">
        <v>26</v>
      </c>
      <c r="AB28" s="785">
        <v>3.65</v>
      </c>
      <c r="AC28" s="782">
        <v>4.01</v>
      </c>
      <c r="AD28" s="404">
        <v>97</v>
      </c>
      <c r="AE28" s="432">
        <f t="shared" si="0"/>
        <v>546</v>
      </c>
    </row>
    <row r="29" spans="1:31" ht="15" customHeight="1" thickBot="1" x14ac:dyDescent="0.3">
      <c r="A29" s="475">
        <v>14</v>
      </c>
      <c r="B29" s="460" t="s">
        <v>55</v>
      </c>
      <c r="C29" s="1011"/>
      <c r="D29" s="801"/>
      <c r="E29" s="1411">
        <v>3.67</v>
      </c>
      <c r="F29" s="1012">
        <v>111</v>
      </c>
      <c r="G29" s="1011"/>
      <c r="H29" s="462"/>
      <c r="I29" s="462">
        <v>3.28</v>
      </c>
      <c r="J29" s="1012">
        <v>58</v>
      </c>
      <c r="K29" s="461"/>
      <c r="L29" s="801"/>
      <c r="M29" s="462">
        <v>3.85</v>
      </c>
      <c r="N29" s="841">
        <v>114</v>
      </c>
      <c r="O29" s="461"/>
      <c r="P29" s="462"/>
      <c r="Q29" s="462">
        <v>3.71</v>
      </c>
      <c r="R29" s="841">
        <v>115</v>
      </c>
      <c r="S29" s="862">
        <v>25</v>
      </c>
      <c r="T29" s="785">
        <v>3.4</v>
      </c>
      <c r="U29" s="786">
        <v>3.96</v>
      </c>
      <c r="V29" s="404">
        <v>112</v>
      </c>
      <c r="W29" s="865">
        <v>26</v>
      </c>
      <c r="X29" s="787">
        <v>3.69</v>
      </c>
      <c r="Y29" s="788">
        <v>3.99</v>
      </c>
      <c r="Z29" s="404">
        <v>95</v>
      </c>
      <c r="AA29" s="459">
        <v>29</v>
      </c>
      <c r="AB29" s="785">
        <v>3.2</v>
      </c>
      <c r="AC29" s="782">
        <v>4.01</v>
      </c>
      <c r="AD29" s="404">
        <v>113</v>
      </c>
      <c r="AE29" s="474">
        <f t="shared" si="0"/>
        <v>718</v>
      </c>
    </row>
    <row r="30" spans="1:31" ht="15" customHeight="1" thickBot="1" x14ac:dyDescent="0.3">
      <c r="A30" s="437"/>
      <c r="B30" s="477" t="s">
        <v>130</v>
      </c>
      <c r="C30" s="478">
        <f>SUM(C31:C49)</f>
        <v>1288</v>
      </c>
      <c r="D30" s="479">
        <f>AVERAGE(D31:D49)</f>
        <v>3.4071356038231024</v>
      </c>
      <c r="E30" s="480">
        <v>3.67</v>
      </c>
      <c r="F30" s="481"/>
      <c r="G30" s="478">
        <f>SUM(G31:G49)</f>
        <v>589</v>
      </c>
      <c r="H30" s="479">
        <f>AVERAGE(H31:H49)</f>
        <v>2.7272499999999997</v>
      </c>
      <c r="I30" s="777">
        <v>3.28</v>
      </c>
      <c r="J30" s="481"/>
      <c r="K30" s="478">
        <f>SUM(K31:K49)</f>
        <v>1407</v>
      </c>
      <c r="L30" s="479">
        <f>AVERAGE(L31:L49)</f>
        <v>3.7048492879553439</v>
      </c>
      <c r="M30" s="777">
        <v>3.85</v>
      </c>
      <c r="N30" s="481"/>
      <c r="O30" s="478">
        <f>SUM(O31:O49)</f>
        <v>1302</v>
      </c>
      <c r="P30" s="479">
        <f>AVERAGE(P31:P49)</f>
        <v>3.5231912166485833</v>
      </c>
      <c r="Q30" s="480">
        <v>3.71</v>
      </c>
      <c r="R30" s="481"/>
      <c r="S30" s="442">
        <f>SUM(S31:S49)</f>
        <v>1155</v>
      </c>
      <c r="T30" s="443">
        <f>AVERAGE(T31:T49)</f>
        <v>3.7626072383896374</v>
      </c>
      <c r="U30" s="444">
        <v>3.96</v>
      </c>
      <c r="V30" s="445"/>
      <c r="W30" s="446">
        <f>SUM(W31:W49)</f>
        <v>1134</v>
      </c>
      <c r="X30" s="482">
        <f>AVERAGE(X31:X49)</f>
        <v>3.8142105263157893</v>
      </c>
      <c r="Y30" s="482">
        <v>3.99</v>
      </c>
      <c r="Z30" s="449"/>
      <c r="AA30" s="446">
        <f>SUM(AA31:AA49)</f>
        <v>1024</v>
      </c>
      <c r="AB30" s="483">
        <f>AVERAGE(AB31:AB49)</f>
        <v>3.7468421052631578</v>
      </c>
      <c r="AC30" s="444">
        <v>4.01</v>
      </c>
      <c r="AD30" s="451"/>
      <c r="AE30" s="452"/>
    </row>
    <row r="31" spans="1:31" ht="15" customHeight="1" x14ac:dyDescent="0.25">
      <c r="A31" s="498">
        <v>1</v>
      </c>
      <c r="B31" s="33" t="s">
        <v>138</v>
      </c>
      <c r="C31" s="997">
        <v>92</v>
      </c>
      <c r="D31" s="784">
        <v>3.7934782608695654</v>
      </c>
      <c r="E31" s="1406">
        <v>3.67</v>
      </c>
      <c r="F31" s="998">
        <v>32</v>
      </c>
      <c r="G31" s="997"/>
      <c r="H31" s="784"/>
      <c r="I31" s="783">
        <v>3.28</v>
      </c>
      <c r="J31" s="998">
        <v>58</v>
      </c>
      <c r="K31" s="840">
        <v>116</v>
      </c>
      <c r="L31" s="784">
        <v>3.9827586206896552</v>
      </c>
      <c r="M31" s="783">
        <v>3.85</v>
      </c>
      <c r="N31" s="841">
        <v>33</v>
      </c>
      <c r="O31" s="862">
        <v>114</v>
      </c>
      <c r="P31" s="434">
        <v>3.7105263157894739</v>
      </c>
      <c r="Q31" s="783">
        <v>3.71</v>
      </c>
      <c r="R31" s="841">
        <v>52</v>
      </c>
      <c r="S31" s="862">
        <v>130</v>
      </c>
      <c r="T31" s="785">
        <v>3.8538461538461539</v>
      </c>
      <c r="U31" s="786">
        <v>3.96</v>
      </c>
      <c r="V31" s="404">
        <v>69</v>
      </c>
      <c r="W31" s="866">
        <v>56</v>
      </c>
      <c r="X31" s="787">
        <v>4.2</v>
      </c>
      <c r="Y31" s="788">
        <v>3.99</v>
      </c>
      <c r="Z31" s="404">
        <v>21</v>
      </c>
      <c r="AA31" s="365">
        <v>98</v>
      </c>
      <c r="AB31" s="785">
        <v>4.2</v>
      </c>
      <c r="AC31" s="782">
        <v>4.01</v>
      </c>
      <c r="AD31" s="404">
        <v>22</v>
      </c>
      <c r="AE31" s="455">
        <f t="shared" si="0"/>
        <v>287</v>
      </c>
    </row>
    <row r="32" spans="1:31" ht="15" customHeight="1" x14ac:dyDescent="0.25">
      <c r="A32" s="433">
        <v>2</v>
      </c>
      <c r="B32" s="33" t="s">
        <v>87</v>
      </c>
      <c r="C32" s="997">
        <v>119</v>
      </c>
      <c r="D32" s="784">
        <v>3.7142857142857144</v>
      </c>
      <c r="E32" s="1406">
        <v>3.67</v>
      </c>
      <c r="F32" s="998">
        <v>45</v>
      </c>
      <c r="G32" s="997">
        <v>99</v>
      </c>
      <c r="H32" s="784">
        <v>2.5454000000000003</v>
      </c>
      <c r="I32" s="783">
        <v>3.28</v>
      </c>
      <c r="J32" s="998">
        <v>50</v>
      </c>
      <c r="K32" s="840">
        <v>97</v>
      </c>
      <c r="L32" s="784">
        <v>4.1030927835051543</v>
      </c>
      <c r="M32" s="783">
        <v>3.85</v>
      </c>
      <c r="N32" s="841">
        <v>14</v>
      </c>
      <c r="O32" s="862">
        <v>102</v>
      </c>
      <c r="P32" s="434">
        <v>3.8333333333333335</v>
      </c>
      <c r="Q32" s="783">
        <v>3.71</v>
      </c>
      <c r="R32" s="841">
        <v>28</v>
      </c>
      <c r="S32" s="862">
        <v>116</v>
      </c>
      <c r="T32" s="785">
        <v>4.0431034482758621</v>
      </c>
      <c r="U32" s="786">
        <v>3.96</v>
      </c>
      <c r="V32" s="404">
        <v>38</v>
      </c>
      <c r="W32" s="866">
        <v>101</v>
      </c>
      <c r="X32" s="787">
        <v>4.12</v>
      </c>
      <c r="Y32" s="788">
        <v>3.99</v>
      </c>
      <c r="Z32" s="404">
        <v>29</v>
      </c>
      <c r="AA32" s="365">
        <v>77</v>
      </c>
      <c r="AB32" s="785">
        <v>4.2</v>
      </c>
      <c r="AC32" s="782">
        <v>4.01</v>
      </c>
      <c r="AD32" s="404">
        <v>23</v>
      </c>
      <c r="AE32" s="432">
        <f t="shared" si="0"/>
        <v>227</v>
      </c>
    </row>
    <row r="33" spans="1:31" ht="15" customHeight="1" x14ac:dyDescent="0.25">
      <c r="A33" s="433">
        <v>3</v>
      </c>
      <c r="B33" s="174" t="s">
        <v>52</v>
      </c>
      <c r="C33" s="999">
        <v>77</v>
      </c>
      <c r="D33" s="792">
        <v>3.6753246753246751</v>
      </c>
      <c r="E33" s="1407">
        <v>3.67</v>
      </c>
      <c r="F33" s="1000">
        <v>47</v>
      </c>
      <c r="G33" s="999"/>
      <c r="H33" s="792"/>
      <c r="I33" s="791">
        <v>3.28</v>
      </c>
      <c r="J33" s="1000">
        <v>58</v>
      </c>
      <c r="K33" s="842">
        <v>97</v>
      </c>
      <c r="L33" s="792">
        <v>3.8969072164948453</v>
      </c>
      <c r="M33" s="791">
        <v>3.85</v>
      </c>
      <c r="N33" s="841">
        <v>39</v>
      </c>
      <c r="O33" s="862">
        <v>76</v>
      </c>
      <c r="P33" s="434">
        <v>3.7894736842105261</v>
      </c>
      <c r="Q33" s="783">
        <v>3.71</v>
      </c>
      <c r="R33" s="841">
        <v>37</v>
      </c>
      <c r="S33" s="862">
        <v>71</v>
      </c>
      <c r="T33" s="785">
        <v>4.23943661971831</v>
      </c>
      <c r="U33" s="786">
        <v>3.96</v>
      </c>
      <c r="V33" s="404">
        <v>12</v>
      </c>
      <c r="W33" s="866">
        <v>70</v>
      </c>
      <c r="X33" s="787">
        <v>4.03</v>
      </c>
      <c r="Y33" s="788">
        <v>3.99</v>
      </c>
      <c r="Z33" s="404">
        <v>41</v>
      </c>
      <c r="AA33" s="365">
        <v>53</v>
      </c>
      <c r="AB33" s="785">
        <v>4.0199999999999996</v>
      </c>
      <c r="AC33" s="782">
        <v>4.01</v>
      </c>
      <c r="AD33" s="404">
        <v>48</v>
      </c>
      <c r="AE33" s="432">
        <f t="shared" si="0"/>
        <v>282</v>
      </c>
    </row>
    <row r="34" spans="1:31" ht="15" customHeight="1" x14ac:dyDescent="0.25">
      <c r="A34" s="433">
        <v>4</v>
      </c>
      <c r="B34" s="296" t="s">
        <v>40</v>
      </c>
      <c r="C34" s="1009">
        <v>109</v>
      </c>
      <c r="D34" s="800">
        <v>3.6146788990825689</v>
      </c>
      <c r="E34" s="1410">
        <v>3.67</v>
      </c>
      <c r="F34" s="1010">
        <v>55</v>
      </c>
      <c r="G34" s="1009">
        <v>94</v>
      </c>
      <c r="H34" s="800">
        <v>3.0211999999999999</v>
      </c>
      <c r="I34" s="159">
        <v>3.28</v>
      </c>
      <c r="J34" s="1010">
        <v>33</v>
      </c>
      <c r="K34" s="844">
        <v>101</v>
      </c>
      <c r="L34" s="800">
        <v>3.7623762376237622</v>
      </c>
      <c r="M34" s="159">
        <v>3.85</v>
      </c>
      <c r="N34" s="841">
        <v>67</v>
      </c>
      <c r="O34" s="862">
        <v>123</v>
      </c>
      <c r="P34" s="434">
        <v>3.6585365853658538</v>
      </c>
      <c r="Q34" s="159">
        <v>3.71</v>
      </c>
      <c r="R34" s="841">
        <v>63</v>
      </c>
      <c r="S34" s="862">
        <v>74</v>
      </c>
      <c r="T34" s="785">
        <v>3.7162162162162162</v>
      </c>
      <c r="U34" s="786">
        <v>3.96</v>
      </c>
      <c r="V34" s="404">
        <v>80</v>
      </c>
      <c r="W34" s="866">
        <v>82</v>
      </c>
      <c r="X34" s="787">
        <v>3.98</v>
      </c>
      <c r="Y34" s="788">
        <v>3.99</v>
      </c>
      <c r="Z34" s="404">
        <v>51</v>
      </c>
      <c r="AA34" s="365">
        <v>77</v>
      </c>
      <c r="AB34" s="785">
        <v>3.9</v>
      </c>
      <c r="AC34" s="782">
        <v>4.01</v>
      </c>
      <c r="AD34" s="404">
        <v>71</v>
      </c>
      <c r="AE34" s="432">
        <f t="shared" si="0"/>
        <v>420</v>
      </c>
    </row>
    <row r="35" spans="1:31" ht="15" customHeight="1" x14ac:dyDescent="0.25">
      <c r="A35" s="433">
        <v>5</v>
      </c>
      <c r="B35" s="296" t="s">
        <v>76</v>
      </c>
      <c r="C35" s="1009">
        <v>40</v>
      </c>
      <c r="D35" s="800">
        <v>3.5249999999999999</v>
      </c>
      <c r="E35" s="1410">
        <v>3.67</v>
      </c>
      <c r="F35" s="1010">
        <v>62</v>
      </c>
      <c r="G35" s="1009"/>
      <c r="H35" s="800"/>
      <c r="I35" s="159">
        <v>3.28</v>
      </c>
      <c r="J35" s="1010">
        <v>58</v>
      </c>
      <c r="K35" s="844">
        <v>66</v>
      </c>
      <c r="L35" s="800">
        <v>3.6666666666666665</v>
      </c>
      <c r="M35" s="159">
        <v>3.85</v>
      </c>
      <c r="N35" s="841">
        <v>82</v>
      </c>
      <c r="O35" s="862">
        <v>23</v>
      </c>
      <c r="P35" s="434">
        <v>3.2173913043478262</v>
      </c>
      <c r="Q35" s="159">
        <v>3.71</v>
      </c>
      <c r="R35" s="841">
        <v>110</v>
      </c>
      <c r="S35" s="862">
        <v>22</v>
      </c>
      <c r="T35" s="785">
        <v>3.4545454545454546</v>
      </c>
      <c r="U35" s="786">
        <v>3.96</v>
      </c>
      <c r="V35" s="404">
        <v>109</v>
      </c>
      <c r="W35" s="866">
        <v>37</v>
      </c>
      <c r="X35" s="787">
        <v>3.51</v>
      </c>
      <c r="Y35" s="788">
        <v>3.99</v>
      </c>
      <c r="Z35" s="404">
        <v>107</v>
      </c>
      <c r="AA35" s="365">
        <v>39</v>
      </c>
      <c r="AB35" s="785">
        <v>3.4</v>
      </c>
      <c r="AC35" s="782">
        <v>4.01</v>
      </c>
      <c r="AD35" s="404">
        <v>107</v>
      </c>
      <c r="AE35" s="432">
        <f t="shared" si="0"/>
        <v>635</v>
      </c>
    </row>
    <row r="36" spans="1:31" ht="15" customHeight="1" x14ac:dyDescent="0.25">
      <c r="A36" s="433">
        <v>6</v>
      </c>
      <c r="B36" s="33" t="s">
        <v>50</v>
      </c>
      <c r="C36" s="997">
        <v>120</v>
      </c>
      <c r="D36" s="784">
        <v>3.5333333333333332</v>
      </c>
      <c r="E36" s="1406">
        <v>3.67</v>
      </c>
      <c r="F36" s="998">
        <v>63</v>
      </c>
      <c r="G36" s="997"/>
      <c r="H36" s="784"/>
      <c r="I36" s="783">
        <v>3.28</v>
      </c>
      <c r="J36" s="998">
        <v>58</v>
      </c>
      <c r="K36" s="840">
        <v>102</v>
      </c>
      <c r="L36" s="784">
        <v>3.4607843137254903</v>
      </c>
      <c r="M36" s="783">
        <v>3.85</v>
      </c>
      <c r="N36" s="841">
        <v>100</v>
      </c>
      <c r="O36" s="862">
        <v>98</v>
      </c>
      <c r="P36" s="434">
        <v>3.4387755102040818</v>
      </c>
      <c r="Q36" s="783">
        <v>3.71</v>
      </c>
      <c r="R36" s="841">
        <v>89</v>
      </c>
      <c r="S36" s="862">
        <v>73</v>
      </c>
      <c r="T36" s="785">
        <v>3.6712328767123288</v>
      </c>
      <c r="U36" s="786">
        <v>3.96</v>
      </c>
      <c r="V36" s="404">
        <v>87</v>
      </c>
      <c r="W36" s="866">
        <v>68</v>
      </c>
      <c r="X36" s="787">
        <v>3.85</v>
      </c>
      <c r="Y36" s="788">
        <v>3.99</v>
      </c>
      <c r="Z36" s="404">
        <v>70</v>
      </c>
      <c r="AA36" s="365">
        <v>65</v>
      </c>
      <c r="AB36" s="785">
        <v>3.8</v>
      </c>
      <c r="AC36" s="782">
        <v>4.01</v>
      </c>
      <c r="AD36" s="404">
        <v>83</v>
      </c>
      <c r="AE36" s="432">
        <f t="shared" si="0"/>
        <v>550</v>
      </c>
    </row>
    <row r="37" spans="1:31" ht="15" customHeight="1" x14ac:dyDescent="0.25">
      <c r="A37" s="433">
        <v>7</v>
      </c>
      <c r="B37" s="33" t="s">
        <v>51</v>
      </c>
      <c r="C37" s="997">
        <v>96</v>
      </c>
      <c r="D37" s="784">
        <v>3.5208333333333335</v>
      </c>
      <c r="E37" s="1406">
        <v>3.67</v>
      </c>
      <c r="F37" s="998">
        <v>66</v>
      </c>
      <c r="G37" s="997">
        <v>85</v>
      </c>
      <c r="H37" s="784">
        <v>2.4706000000000001</v>
      </c>
      <c r="I37" s="783">
        <v>3.28</v>
      </c>
      <c r="J37" s="998">
        <v>52</v>
      </c>
      <c r="K37" s="840">
        <v>81</v>
      </c>
      <c r="L37" s="784">
        <v>3.4320987654320989</v>
      </c>
      <c r="M37" s="783">
        <v>3.85</v>
      </c>
      <c r="N37" s="841">
        <v>103</v>
      </c>
      <c r="O37" s="862">
        <v>68</v>
      </c>
      <c r="P37" s="434">
        <v>3.3235294117647061</v>
      </c>
      <c r="Q37" s="783">
        <v>3.71</v>
      </c>
      <c r="R37" s="841">
        <v>101</v>
      </c>
      <c r="S37" s="862">
        <v>70</v>
      </c>
      <c r="T37" s="785">
        <v>3.5857142857142859</v>
      </c>
      <c r="U37" s="786">
        <v>3.96</v>
      </c>
      <c r="V37" s="404">
        <v>98</v>
      </c>
      <c r="W37" s="866">
        <v>70</v>
      </c>
      <c r="X37" s="787">
        <v>3.63</v>
      </c>
      <c r="Y37" s="788">
        <v>3.99</v>
      </c>
      <c r="Z37" s="404">
        <v>98</v>
      </c>
      <c r="AA37" s="365">
        <v>48</v>
      </c>
      <c r="AB37" s="785">
        <v>3.8</v>
      </c>
      <c r="AC37" s="782">
        <v>4.01</v>
      </c>
      <c r="AD37" s="404">
        <v>85</v>
      </c>
      <c r="AE37" s="432">
        <f t="shared" si="0"/>
        <v>603</v>
      </c>
    </row>
    <row r="38" spans="1:31" ht="15" customHeight="1" x14ac:dyDescent="0.25">
      <c r="A38" s="433">
        <v>8</v>
      </c>
      <c r="B38" s="296" t="s">
        <v>77</v>
      </c>
      <c r="C38" s="1009">
        <v>103</v>
      </c>
      <c r="D38" s="800">
        <v>3.4757281553398056</v>
      </c>
      <c r="E38" s="1410">
        <v>3.67</v>
      </c>
      <c r="F38" s="1010">
        <v>71</v>
      </c>
      <c r="G38" s="1009">
        <v>81</v>
      </c>
      <c r="H38" s="800">
        <v>3.1604999999999994</v>
      </c>
      <c r="I38" s="159">
        <v>3.28</v>
      </c>
      <c r="J38" s="1010">
        <v>24</v>
      </c>
      <c r="K38" s="844">
        <v>98</v>
      </c>
      <c r="L38" s="800">
        <v>3.9387755102040818</v>
      </c>
      <c r="M38" s="159">
        <v>3.85</v>
      </c>
      <c r="N38" s="841">
        <v>35</v>
      </c>
      <c r="O38" s="862">
        <v>123</v>
      </c>
      <c r="P38" s="434">
        <v>3.5772357723577235</v>
      </c>
      <c r="Q38" s="159">
        <v>3.71</v>
      </c>
      <c r="R38" s="841">
        <v>71</v>
      </c>
      <c r="S38" s="862">
        <v>103</v>
      </c>
      <c r="T38" s="785">
        <v>4.058252427184466</v>
      </c>
      <c r="U38" s="786">
        <v>3.96</v>
      </c>
      <c r="V38" s="404">
        <v>33</v>
      </c>
      <c r="W38" s="866">
        <v>97</v>
      </c>
      <c r="X38" s="787">
        <v>3.98</v>
      </c>
      <c r="Y38" s="788">
        <v>3.99</v>
      </c>
      <c r="Z38" s="404">
        <v>50</v>
      </c>
      <c r="AA38" s="365">
        <v>100</v>
      </c>
      <c r="AB38" s="785">
        <v>3.9</v>
      </c>
      <c r="AC38" s="782">
        <v>4.01</v>
      </c>
      <c r="AD38" s="404">
        <v>69</v>
      </c>
      <c r="AE38" s="432">
        <f t="shared" si="0"/>
        <v>353</v>
      </c>
    </row>
    <row r="39" spans="1:31" ht="15" customHeight="1" x14ac:dyDescent="0.25">
      <c r="A39" s="433">
        <v>9</v>
      </c>
      <c r="B39" s="296" t="s">
        <v>48</v>
      </c>
      <c r="C39" s="1009">
        <v>101</v>
      </c>
      <c r="D39" s="800">
        <v>3.4257425742574257</v>
      </c>
      <c r="E39" s="1410">
        <v>3.67</v>
      </c>
      <c r="F39" s="1010">
        <v>77</v>
      </c>
      <c r="G39" s="1009"/>
      <c r="H39" s="159"/>
      <c r="I39" s="159">
        <v>3.28</v>
      </c>
      <c r="J39" s="1010">
        <v>58</v>
      </c>
      <c r="K39" s="844">
        <v>74</v>
      </c>
      <c r="L39" s="800">
        <v>3.810810810810811</v>
      </c>
      <c r="M39" s="159">
        <v>3.85</v>
      </c>
      <c r="N39" s="841">
        <v>55</v>
      </c>
      <c r="O39" s="862">
        <v>57</v>
      </c>
      <c r="P39" s="434">
        <v>3.6842105263157894</v>
      </c>
      <c r="Q39" s="159">
        <v>3.71</v>
      </c>
      <c r="R39" s="841">
        <v>59</v>
      </c>
      <c r="S39" s="862">
        <v>52</v>
      </c>
      <c r="T39" s="785">
        <v>4.0192307692307692</v>
      </c>
      <c r="U39" s="786">
        <v>3.96</v>
      </c>
      <c r="V39" s="404">
        <v>39</v>
      </c>
      <c r="W39" s="866">
        <v>50</v>
      </c>
      <c r="X39" s="787">
        <v>3.86</v>
      </c>
      <c r="Y39" s="788">
        <v>3.99</v>
      </c>
      <c r="Z39" s="404">
        <v>68</v>
      </c>
      <c r="AA39" s="365">
        <v>42</v>
      </c>
      <c r="AB39" s="785">
        <v>3.9</v>
      </c>
      <c r="AC39" s="782">
        <v>4.01</v>
      </c>
      <c r="AD39" s="404">
        <v>79</v>
      </c>
      <c r="AE39" s="432">
        <f t="shared" si="0"/>
        <v>435</v>
      </c>
    </row>
    <row r="40" spans="1:31" ht="15" customHeight="1" x14ac:dyDescent="0.25">
      <c r="A40" s="433">
        <v>10</v>
      </c>
      <c r="B40" s="877" t="s">
        <v>79</v>
      </c>
      <c r="C40" s="1032">
        <v>75</v>
      </c>
      <c r="D40" s="803">
        <v>3.4133333333333336</v>
      </c>
      <c r="E40" s="1412">
        <v>3.67</v>
      </c>
      <c r="F40" s="1033">
        <v>82</v>
      </c>
      <c r="G40" s="1032">
        <v>95</v>
      </c>
      <c r="H40" s="803">
        <v>2.4210000000000003</v>
      </c>
      <c r="I40" s="802">
        <v>3.28</v>
      </c>
      <c r="J40" s="1033">
        <v>53</v>
      </c>
      <c r="K40" s="846">
        <v>111</v>
      </c>
      <c r="L40" s="803">
        <v>4</v>
      </c>
      <c r="M40" s="802">
        <v>3.85</v>
      </c>
      <c r="N40" s="841">
        <v>30</v>
      </c>
      <c r="O40" s="862">
        <v>107</v>
      </c>
      <c r="P40" s="434">
        <v>3.7196261682242993</v>
      </c>
      <c r="Q40" s="802">
        <v>3.71</v>
      </c>
      <c r="R40" s="841">
        <v>50</v>
      </c>
      <c r="S40" s="862">
        <v>74</v>
      </c>
      <c r="T40" s="785">
        <v>3.7297297297297298</v>
      </c>
      <c r="U40" s="786">
        <v>3.96</v>
      </c>
      <c r="V40" s="404">
        <v>79</v>
      </c>
      <c r="W40" s="866">
        <v>94</v>
      </c>
      <c r="X40" s="787">
        <v>3.77</v>
      </c>
      <c r="Y40" s="788">
        <v>3.99</v>
      </c>
      <c r="Z40" s="404">
        <v>81</v>
      </c>
      <c r="AA40" s="869">
        <v>91</v>
      </c>
      <c r="AB40" s="785">
        <v>4.07</v>
      </c>
      <c r="AC40" s="782">
        <v>4.01</v>
      </c>
      <c r="AD40" s="404">
        <v>44</v>
      </c>
      <c r="AE40" s="432">
        <f t="shared" si="0"/>
        <v>419</v>
      </c>
    </row>
    <row r="41" spans="1:31" ht="15" customHeight="1" x14ac:dyDescent="0.25">
      <c r="A41" s="433">
        <v>11</v>
      </c>
      <c r="B41" s="33" t="s">
        <v>78</v>
      </c>
      <c r="C41" s="997">
        <v>26</v>
      </c>
      <c r="D41" s="784">
        <v>3.3846153846153846</v>
      </c>
      <c r="E41" s="1406">
        <v>3.67</v>
      </c>
      <c r="F41" s="998">
        <v>86</v>
      </c>
      <c r="G41" s="997">
        <v>23</v>
      </c>
      <c r="H41" s="784">
        <v>2.7826</v>
      </c>
      <c r="I41" s="783">
        <v>3.28</v>
      </c>
      <c r="J41" s="998">
        <v>45</v>
      </c>
      <c r="K41" s="840">
        <v>75</v>
      </c>
      <c r="L41" s="784">
        <v>3.7733333333333334</v>
      </c>
      <c r="M41" s="783">
        <v>3.85</v>
      </c>
      <c r="N41" s="841">
        <v>64</v>
      </c>
      <c r="O41" s="862">
        <v>73</v>
      </c>
      <c r="P41" s="434">
        <v>3.6575342465753424</v>
      </c>
      <c r="Q41" s="783">
        <v>3.71</v>
      </c>
      <c r="R41" s="841">
        <v>64</v>
      </c>
      <c r="S41" s="862">
        <v>60</v>
      </c>
      <c r="T41" s="785">
        <v>4.1333333333333337</v>
      </c>
      <c r="U41" s="786">
        <v>3.96</v>
      </c>
      <c r="V41" s="404">
        <v>25</v>
      </c>
      <c r="W41" s="866">
        <v>76</v>
      </c>
      <c r="X41" s="787">
        <v>4.04</v>
      </c>
      <c r="Y41" s="788">
        <v>3.99</v>
      </c>
      <c r="Z41" s="404">
        <v>38</v>
      </c>
      <c r="AA41" s="365">
        <v>54</v>
      </c>
      <c r="AB41" s="785">
        <v>4.0999999999999996</v>
      </c>
      <c r="AC41" s="782">
        <v>4.01</v>
      </c>
      <c r="AD41" s="404">
        <v>33</v>
      </c>
      <c r="AE41" s="432">
        <f t="shared" si="0"/>
        <v>355</v>
      </c>
    </row>
    <row r="42" spans="1:31" ht="15" customHeight="1" x14ac:dyDescent="0.25">
      <c r="A42" s="433">
        <v>12</v>
      </c>
      <c r="B42" s="460" t="s">
        <v>49</v>
      </c>
      <c r="C42" s="1011">
        <v>74</v>
      </c>
      <c r="D42" s="801">
        <v>3.3378378378378377</v>
      </c>
      <c r="E42" s="1411">
        <v>3.67</v>
      </c>
      <c r="F42" s="1012">
        <v>87</v>
      </c>
      <c r="G42" s="1011"/>
      <c r="H42" s="801"/>
      <c r="I42" s="462">
        <v>3.28</v>
      </c>
      <c r="J42" s="1012">
        <v>58</v>
      </c>
      <c r="K42" s="461">
        <v>31</v>
      </c>
      <c r="L42" s="801">
        <v>3.4516129032258065</v>
      </c>
      <c r="M42" s="462">
        <v>3.85</v>
      </c>
      <c r="N42" s="841">
        <v>102</v>
      </c>
      <c r="O42" s="862">
        <v>29</v>
      </c>
      <c r="P42" s="434">
        <v>3.3793103448275863</v>
      </c>
      <c r="Q42" s="462">
        <v>3.71</v>
      </c>
      <c r="R42" s="841">
        <v>98</v>
      </c>
      <c r="S42" s="862">
        <v>35</v>
      </c>
      <c r="T42" s="785">
        <v>3.4</v>
      </c>
      <c r="U42" s="786">
        <v>3.96</v>
      </c>
      <c r="V42" s="404">
        <v>111</v>
      </c>
      <c r="W42" s="866">
        <v>21</v>
      </c>
      <c r="X42" s="787">
        <v>3.62</v>
      </c>
      <c r="Y42" s="788">
        <v>3.99</v>
      </c>
      <c r="Z42" s="404">
        <v>100</v>
      </c>
      <c r="AA42" s="485">
        <v>32</v>
      </c>
      <c r="AB42" s="785">
        <v>3.4</v>
      </c>
      <c r="AC42" s="782">
        <v>4.01</v>
      </c>
      <c r="AD42" s="404">
        <v>108</v>
      </c>
      <c r="AE42" s="432">
        <f t="shared" si="0"/>
        <v>664</v>
      </c>
    </row>
    <row r="43" spans="1:31" ht="15" customHeight="1" x14ac:dyDescent="0.25">
      <c r="A43" s="433">
        <v>13</v>
      </c>
      <c r="B43" s="33" t="s">
        <v>47</v>
      </c>
      <c r="C43" s="997">
        <v>70</v>
      </c>
      <c r="D43" s="784">
        <v>3.2714285714285714</v>
      </c>
      <c r="E43" s="1406">
        <v>3.67</v>
      </c>
      <c r="F43" s="998">
        <v>93</v>
      </c>
      <c r="G43" s="997"/>
      <c r="H43" s="784"/>
      <c r="I43" s="783">
        <v>3.28</v>
      </c>
      <c r="J43" s="998">
        <v>58</v>
      </c>
      <c r="K43" s="840">
        <v>24</v>
      </c>
      <c r="L43" s="784">
        <v>3.6666666666666665</v>
      </c>
      <c r="M43" s="783">
        <v>3.85</v>
      </c>
      <c r="N43" s="841">
        <v>85</v>
      </c>
      <c r="O43" s="862">
        <v>26</v>
      </c>
      <c r="P43" s="434">
        <v>3.8461538461538463</v>
      </c>
      <c r="Q43" s="783">
        <v>3.71</v>
      </c>
      <c r="R43" s="841">
        <v>25</v>
      </c>
      <c r="S43" s="862">
        <v>21</v>
      </c>
      <c r="T43" s="785">
        <v>3.6666666666666665</v>
      </c>
      <c r="U43" s="786">
        <v>3.96</v>
      </c>
      <c r="V43" s="404">
        <v>90</v>
      </c>
      <c r="W43" s="866">
        <v>29</v>
      </c>
      <c r="X43" s="787">
        <v>3.59</v>
      </c>
      <c r="Y43" s="788">
        <v>3.99</v>
      </c>
      <c r="Z43" s="404">
        <v>102</v>
      </c>
      <c r="AA43" s="365">
        <v>28</v>
      </c>
      <c r="AB43" s="785">
        <v>3.8</v>
      </c>
      <c r="AC43" s="782">
        <v>4.01</v>
      </c>
      <c r="AD43" s="404">
        <v>88</v>
      </c>
      <c r="AE43" s="432">
        <f t="shared" si="0"/>
        <v>541</v>
      </c>
    </row>
    <row r="44" spans="1:31" ht="15" customHeight="1" x14ac:dyDescent="0.25">
      <c r="A44" s="433">
        <v>14</v>
      </c>
      <c r="B44" s="33" t="s">
        <v>44</v>
      </c>
      <c r="C44" s="997">
        <v>51</v>
      </c>
      <c r="D44" s="784">
        <v>3.2352941176470589</v>
      </c>
      <c r="E44" s="1406">
        <v>3.67</v>
      </c>
      <c r="F44" s="998">
        <v>98</v>
      </c>
      <c r="G44" s="997"/>
      <c r="H44" s="784"/>
      <c r="I44" s="783">
        <v>3.28</v>
      </c>
      <c r="J44" s="998">
        <v>58</v>
      </c>
      <c r="K44" s="840">
        <v>67</v>
      </c>
      <c r="L44" s="784">
        <v>3.3880597014925371</v>
      </c>
      <c r="M44" s="783">
        <v>3.85</v>
      </c>
      <c r="N44" s="841">
        <v>105</v>
      </c>
      <c r="O44" s="862">
        <v>46</v>
      </c>
      <c r="P44" s="434">
        <v>3.2826086956521738</v>
      </c>
      <c r="Q44" s="783">
        <v>3.71</v>
      </c>
      <c r="R44" s="841">
        <v>109</v>
      </c>
      <c r="S44" s="862">
        <v>39</v>
      </c>
      <c r="T44" s="785">
        <v>3.7692307692307692</v>
      </c>
      <c r="U44" s="786">
        <v>3.96</v>
      </c>
      <c r="V44" s="404">
        <v>75</v>
      </c>
      <c r="W44" s="866">
        <v>44</v>
      </c>
      <c r="X44" s="787">
        <v>3.7</v>
      </c>
      <c r="Y44" s="788">
        <v>3.99</v>
      </c>
      <c r="Z44" s="404">
        <v>92</v>
      </c>
      <c r="AA44" s="365">
        <v>49</v>
      </c>
      <c r="AB44" s="785">
        <v>3.4</v>
      </c>
      <c r="AC44" s="782">
        <v>4.01</v>
      </c>
      <c r="AD44" s="404">
        <v>106</v>
      </c>
      <c r="AE44" s="432">
        <f t="shared" si="0"/>
        <v>643</v>
      </c>
    </row>
    <row r="45" spans="1:31" ht="15" customHeight="1" x14ac:dyDescent="0.25">
      <c r="A45" s="433">
        <v>15</v>
      </c>
      <c r="B45" s="296" t="s">
        <v>75</v>
      </c>
      <c r="C45" s="1009">
        <v>54</v>
      </c>
      <c r="D45" s="800">
        <v>3.0370370370370372</v>
      </c>
      <c r="E45" s="1410">
        <v>3.67</v>
      </c>
      <c r="F45" s="1010">
        <v>107</v>
      </c>
      <c r="G45" s="1009">
        <v>48</v>
      </c>
      <c r="H45" s="800">
        <v>3.0416999999999996</v>
      </c>
      <c r="I45" s="159">
        <v>3.28</v>
      </c>
      <c r="J45" s="1010">
        <v>32</v>
      </c>
      <c r="K45" s="844">
        <v>73</v>
      </c>
      <c r="L45" s="800">
        <v>3.3287671232876712</v>
      </c>
      <c r="M45" s="159">
        <v>3.85</v>
      </c>
      <c r="N45" s="841">
        <v>109</v>
      </c>
      <c r="O45" s="862">
        <v>44</v>
      </c>
      <c r="P45" s="434">
        <v>3.1363636363636362</v>
      </c>
      <c r="Q45" s="159">
        <v>3.71</v>
      </c>
      <c r="R45" s="841">
        <v>113</v>
      </c>
      <c r="S45" s="862">
        <v>65</v>
      </c>
      <c r="T45" s="785">
        <v>3.5384615384615383</v>
      </c>
      <c r="U45" s="786">
        <v>3.96</v>
      </c>
      <c r="V45" s="404">
        <v>105</v>
      </c>
      <c r="W45" s="866">
        <v>50</v>
      </c>
      <c r="X45" s="787">
        <v>3.66</v>
      </c>
      <c r="Y45" s="788">
        <v>3.99</v>
      </c>
      <c r="Z45" s="404">
        <v>96</v>
      </c>
      <c r="AA45" s="365">
        <v>39</v>
      </c>
      <c r="AB45" s="785">
        <v>3.3</v>
      </c>
      <c r="AC45" s="782">
        <v>4.01</v>
      </c>
      <c r="AD45" s="404">
        <v>110</v>
      </c>
      <c r="AE45" s="432">
        <f t="shared" si="0"/>
        <v>672</v>
      </c>
    </row>
    <row r="46" spans="1:31" ht="15" customHeight="1" x14ac:dyDescent="0.25">
      <c r="A46" s="433">
        <v>16</v>
      </c>
      <c r="B46" s="33" t="s">
        <v>45</v>
      </c>
      <c r="C46" s="997">
        <v>35</v>
      </c>
      <c r="D46" s="784">
        <v>3.0285714285714285</v>
      </c>
      <c r="E46" s="1406">
        <v>3.67</v>
      </c>
      <c r="F46" s="998">
        <v>108</v>
      </c>
      <c r="G46" s="997"/>
      <c r="H46" s="784"/>
      <c r="I46" s="783">
        <v>3.28</v>
      </c>
      <c r="J46" s="998">
        <v>58</v>
      </c>
      <c r="K46" s="840">
        <v>39</v>
      </c>
      <c r="L46" s="784">
        <v>3.7692307692307692</v>
      </c>
      <c r="M46" s="783">
        <v>3.85</v>
      </c>
      <c r="N46" s="841">
        <v>66</v>
      </c>
      <c r="O46" s="862">
        <v>31</v>
      </c>
      <c r="P46" s="434">
        <v>3.2903225806451615</v>
      </c>
      <c r="Q46" s="783">
        <v>3.71</v>
      </c>
      <c r="R46" s="841">
        <v>107</v>
      </c>
      <c r="S46" s="862">
        <v>18</v>
      </c>
      <c r="T46" s="785">
        <v>3.3888888888888888</v>
      </c>
      <c r="U46" s="786">
        <v>3.96</v>
      </c>
      <c r="V46" s="404">
        <v>113</v>
      </c>
      <c r="W46" s="866">
        <v>30</v>
      </c>
      <c r="X46" s="787">
        <v>3.53</v>
      </c>
      <c r="Y46" s="788">
        <v>3.99</v>
      </c>
      <c r="Z46" s="404">
        <v>106</v>
      </c>
      <c r="AA46" s="365">
        <v>21</v>
      </c>
      <c r="AB46" s="785">
        <v>3.3</v>
      </c>
      <c r="AC46" s="782">
        <v>4.01</v>
      </c>
      <c r="AD46" s="404">
        <v>111</v>
      </c>
      <c r="AE46" s="432">
        <f t="shared" si="0"/>
        <v>669</v>
      </c>
    </row>
    <row r="47" spans="1:31" ht="15" customHeight="1" x14ac:dyDescent="0.25">
      <c r="A47" s="433">
        <v>17</v>
      </c>
      <c r="B47" s="296" t="s">
        <v>46</v>
      </c>
      <c r="C47" s="1009">
        <v>46</v>
      </c>
      <c r="D47" s="800">
        <v>2.9347826086956523</v>
      </c>
      <c r="E47" s="1410">
        <v>3.67</v>
      </c>
      <c r="F47" s="1010">
        <v>110</v>
      </c>
      <c r="G47" s="1009">
        <v>64</v>
      </c>
      <c r="H47" s="800">
        <v>2.375</v>
      </c>
      <c r="I47" s="159">
        <v>3.28</v>
      </c>
      <c r="J47" s="1010">
        <v>54</v>
      </c>
      <c r="K47" s="844">
        <v>62</v>
      </c>
      <c r="L47" s="800">
        <v>3.629032258064516</v>
      </c>
      <c r="M47" s="159">
        <v>3.85</v>
      </c>
      <c r="N47" s="841">
        <v>87</v>
      </c>
      <c r="O47" s="862">
        <v>70</v>
      </c>
      <c r="P47" s="434">
        <v>3.4571428571428573</v>
      </c>
      <c r="Q47" s="159">
        <v>3.71</v>
      </c>
      <c r="R47" s="841">
        <v>86</v>
      </c>
      <c r="S47" s="862">
        <v>56</v>
      </c>
      <c r="T47" s="785">
        <v>3.6785714285714284</v>
      </c>
      <c r="U47" s="786">
        <v>3.96</v>
      </c>
      <c r="V47" s="404">
        <v>84</v>
      </c>
      <c r="W47" s="866">
        <v>65</v>
      </c>
      <c r="X47" s="787">
        <v>3.82</v>
      </c>
      <c r="Y47" s="788">
        <v>3.99</v>
      </c>
      <c r="Z47" s="404">
        <v>75</v>
      </c>
      <c r="AA47" s="365">
        <v>52</v>
      </c>
      <c r="AB47" s="785">
        <v>3.8</v>
      </c>
      <c r="AC47" s="782">
        <v>4.01</v>
      </c>
      <c r="AD47" s="404">
        <v>84</v>
      </c>
      <c r="AE47" s="432">
        <f t="shared" si="0"/>
        <v>580</v>
      </c>
    </row>
    <row r="48" spans="1:31" ht="15" customHeight="1" x14ac:dyDescent="0.25">
      <c r="A48" s="433">
        <v>18</v>
      </c>
      <c r="B48" s="296" t="s">
        <v>43</v>
      </c>
      <c r="C48" s="1009"/>
      <c r="D48" s="800"/>
      <c r="E48" s="1410">
        <v>3.67</v>
      </c>
      <c r="F48" s="1010">
        <v>111</v>
      </c>
      <c r="G48" s="1009"/>
      <c r="H48" s="159"/>
      <c r="I48" s="159">
        <v>3.28</v>
      </c>
      <c r="J48" s="1010">
        <v>58</v>
      </c>
      <c r="K48" s="844">
        <v>43</v>
      </c>
      <c r="L48" s="800">
        <v>3.6511627906976742</v>
      </c>
      <c r="M48" s="159">
        <v>3.85</v>
      </c>
      <c r="N48" s="841">
        <v>86</v>
      </c>
      <c r="O48" s="862">
        <v>39</v>
      </c>
      <c r="P48" s="434">
        <v>3.4102564102564101</v>
      </c>
      <c r="Q48" s="159">
        <v>3.71</v>
      </c>
      <c r="R48" s="841">
        <v>94</v>
      </c>
      <c r="S48" s="862">
        <v>50</v>
      </c>
      <c r="T48" s="785">
        <v>3.62</v>
      </c>
      <c r="U48" s="786">
        <v>3.96</v>
      </c>
      <c r="V48" s="404">
        <v>95</v>
      </c>
      <c r="W48" s="866">
        <v>69</v>
      </c>
      <c r="X48" s="787">
        <v>3.74</v>
      </c>
      <c r="Y48" s="788">
        <v>3.99</v>
      </c>
      <c r="Z48" s="404">
        <v>85</v>
      </c>
      <c r="AA48" s="870">
        <v>18</v>
      </c>
      <c r="AB48" s="785">
        <v>3.4</v>
      </c>
      <c r="AC48" s="782">
        <v>4.01</v>
      </c>
      <c r="AD48" s="404">
        <v>109</v>
      </c>
      <c r="AE48" s="432">
        <f t="shared" si="0"/>
        <v>638</v>
      </c>
    </row>
    <row r="49" spans="1:31" ht="15" customHeight="1" thickBot="1" x14ac:dyDescent="0.3">
      <c r="A49" s="475">
        <v>19</v>
      </c>
      <c r="B49" s="296" t="s">
        <v>42</v>
      </c>
      <c r="C49" s="1009"/>
      <c r="D49" s="800"/>
      <c r="E49" s="1410">
        <v>3.67</v>
      </c>
      <c r="F49" s="1010">
        <v>111</v>
      </c>
      <c r="G49" s="1009"/>
      <c r="H49" s="159"/>
      <c r="I49" s="159">
        <v>3.28</v>
      </c>
      <c r="J49" s="1010">
        <v>58</v>
      </c>
      <c r="K49" s="844">
        <v>50</v>
      </c>
      <c r="L49" s="800">
        <v>3.68</v>
      </c>
      <c r="M49" s="159">
        <v>3.85</v>
      </c>
      <c r="N49" s="841">
        <v>79</v>
      </c>
      <c r="O49" s="862">
        <v>53</v>
      </c>
      <c r="P49" s="434">
        <v>3.5283018867924527</v>
      </c>
      <c r="Q49" s="159">
        <v>3.71</v>
      </c>
      <c r="R49" s="841">
        <v>80</v>
      </c>
      <c r="S49" s="862">
        <v>26</v>
      </c>
      <c r="T49" s="785">
        <v>3.9230769230769229</v>
      </c>
      <c r="U49" s="786">
        <v>3.96</v>
      </c>
      <c r="V49" s="404">
        <v>58</v>
      </c>
      <c r="W49" s="866">
        <v>25</v>
      </c>
      <c r="X49" s="787">
        <v>3.84</v>
      </c>
      <c r="Y49" s="788">
        <v>3.99</v>
      </c>
      <c r="Z49" s="404">
        <v>73</v>
      </c>
      <c r="AA49" s="365">
        <v>41</v>
      </c>
      <c r="AB49" s="785">
        <v>3.5</v>
      </c>
      <c r="AC49" s="782">
        <v>4.01</v>
      </c>
      <c r="AD49" s="404">
        <v>104</v>
      </c>
      <c r="AE49" s="474">
        <f t="shared" si="0"/>
        <v>563</v>
      </c>
    </row>
    <row r="50" spans="1:31" ht="15" customHeight="1" thickBot="1" x14ac:dyDescent="0.3">
      <c r="A50" s="437"/>
      <c r="B50" s="492" t="s">
        <v>129</v>
      </c>
      <c r="C50" s="493">
        <f>SUM(C51:C69)</f>
        <v>1426</v>
      </c>
      <c r="D50" s="494">
        <f>AVERAGE(D51:D69)</f>
        <v>3.6459022237724361</v>
      </c>
      <c r="E50" s="495">
        <v>3.67</v>
      </c>
      <c r="F50" s="496"/>
      <c r="G50" s="493">
        <f>SUM(G51:G69)</f>
        <v>777</v>
      </c>
      <c r="H50" s="494">
        <f>AVERAGE(H51:H69)</f>
        <v>2.9694090909090907</v>
      </c>
      <c r="I50" s="778">
        <v>3.28</v>
      </c>
      <c r="J50" s="496"/>
      <c r="K50" s="493">
        <f>SUM(K51:K69)</f>
        <v>1402</v>
      </c>
      <c r="L50" s="494">
        <f>AVERAGE(L51:L69)</f>
        <v>3.8693370347695968</v>
      </c>
      <c r="M50" s="778">
        <v>3.85</v>
      </c>
      <c r="N50" s="496"/>
      <c r="O50" s="493">
        <f>SUM(O51:O69)</f>
        <v>1280</v>
      </c>
      <c r="P50" s="494">
        <f>AVERAGE(P51:P69)</f>
        <v>3.7561878565284359</v>
      </c>
      <c r="Q50" s="495">
        <v>3.71</v>
      </c>
      <c r="R50" s="496"/>
      <c r="S50" s="442">
        <f>SUM(S51:S69)</f>
        <v>1185</v>
      </c>
      <c r="T50" s="443">
        <f>AVERAGE(T51:T69)</f>
        <v>4.0095517858229872</v>
      </c>
      <c r="U50" s="444">
        <v>3.96</v>
      </c>
      <c r="V50" s="445"/>
      <c r="W50" s="446">
        <f>SUM(W51:W69)</f>
        <v>1159</v>
      </c>
      <c r="X50" s="497">
        <f>AVERAGE(X51:X69)</f>
        <v>3.9499999999999997</v>
      </c>
      <c r="Y50" s="448">
        <v>3.99</v>
      </c>
      <c r="Z50" s="445"/>
      <c r="AA50" s="446">
        <f>SUM(AA51:AA69)</f>
        <v>966</v>
      </c>
      <c r="AB50" s="444">
        <f>AVERAGE(AB51:AB69)</f>
        <v>4.0526315789473681</v>
      </c>
      <c r="AC50" s="444">
        <v>4.01</v>
      </c>
      <c r="AD50" s="451"/>
      <c r="AE50" s="452"/>
    </row>
    <row r="51" spans="1:31" ht="15" customHeight="1" x14ac:dyDescent="0.25">
      <c r="A51" s="498">
        <v>1</v>
      </c>
      <c r="B51" s="174" t="s">
        <v>140</v>
      </c>
      <c r="C51" s="999">
        <v>13</v>
      </c>
      <c r="D51" s="792">
        <v>4.2307692307692308</v>
      </c>
      <c r="E51" s="1407">
        <v>3.67</v>
      </c>
      <c r="F51" s="1000">
        <v>2</v>
      </c>
      <c r="G51" s="999"/>
      <c r="H51" s="792"/>
      <c r="I51" s="791">
        <v>3.28</v>
      </c>
      <c r="J51" s="1000">
        <v>58</v>
      </c>
      <c r="K51" s="842">
        <v>32</v>
      </c>
      <c r="L51" s="792">
        <v>4.3125</v>
      </c>
      <c r="M51" s="791">
        <v>3.85</v>
      </c>
      <c r="N51" s="841">
        <v>5</v>
      </c>
      <c r="O51" s="862">
        <v>29</v>
      </c>
      <c r="P51" s="500">
        <v>4.1379310344827589</v>
      </c>
      <c r="Q51" s="783">
        <v>3.71</v>
      </c>
      <c r="R51" s="841">
        <v>3</v>
      </c>
      <c r="S51" s="862">
        <v>38</v>
      </c>
      <c r="T51" s="804">
        <v>4.3157894736842106</v>
      </c>
      <c r="U51" s="786">
        <v>3.96</v>
      </c>
      <c r="V51" s="404">
        <v>9</v>
      </c>
      <c r="W51" s="866">
        <v>49</v>
      </c>
      <c r="X51" s="787">
        <v>4.37</v>
      </c>
      <c r="Y51" s="788">
        <v>3.99</v>
      </c>
      <c r="Z51" s="404">
        <v>8</v>
      </c>
      <c r="AA51" s="873">
        <v>24</v>
      </c>
      <c r="AB51" s="790">
        <v>4.5999999999999996</v>
      </c>
      <c r="AC51" s="782">
        <v>4.01</v>
      </c>
      <c r="AD51" s="404">
        <v>2</v>
      </c>
      <c r="AE51" s="455">
        <f t="shared" si="0"/>
        <v>87</v>
      </c>
    </row>
    <row r="52" spans="1:31" ht="15" customHeight="1" x14ac:dyDescent="0.25">
      <c r="A52" s="433">
        <v>2</v>
      </c>
      <c r="B52" s="33" t="s">
        <v>167</v>
      </c>
      <c r="C52" s="997">
        <v>49</v>
      </c>
      <c r="D52" s="784">
        <v>4.2244897959183669</v>
      </c>
      <c r="E52" s="1406">
        <v>3.67</v>
      </c>
      <c r="F52" s="998">
        <v>3</v>
      </c>
      <c r="G52" s="997"/>
      <c r="H52" s="784"/>
      <c r="I52" s="783">
        <v>3.28</v>
      </c>
      <c r="J52" s="998">
        <v>58</v>
      </c>
      <c r="K52" s="840">
        <v>61</v>
      </c>
      <c r="L52" s="784">
        <v>4.3934426229508201</v>
      </c>
      <c r="M52" s="783">
        <v>3.85</v>
      </c>
      <c r="N52" s="841">
        <v>2</v>
      </c>
      <c r="O52" s="862">
        <v>56</v>
      </c>
      <c r="P52" s="434">
        <v>4.0535714285714288</v>
      </c>
      <c r="Q52" s="783">
        <v>3.71</v>
      </c>
      <c r="R52" s="841">
        <v>5</v>
      </c>
      <c r="S52" s="862">
        <v>57</v>
      </c>
      <c r="T52" s="804">
        <v>4.5087719298245617</v>
      </c>
      <c r="U52" s="786">
        <v>3.96</v>
      </c>
      <c r="V52" s="404">
        <v>3</v>
      </c>
      <c r="W52" s="866">
        <v>52</v>
      </c>
      <c r="X52" s="787">
        <v>4.46</v>
      </c>
      <c r="Y52" s="788">
        <v>3.99</v>
      </c>
      <c r="Z52" s="404">
        <v>3</v>
      </c>
      <c r="AA52" s="873">
        <v>41</v>
      </c>
      <c r="AB52" s="790">
        <v>4.4000000000000004</v>
      </c>
      <c r="AC52" s="782">
        <v>4.01</v>
      </c>
      <c r="AD52" s="404">
        <v>11</v>
      </c>
      <c r="AE52" s="432">
        <f t="shared" si="0"/>
        <v>85</v>
      </c>
    </row>
    <row r="53" spans="1:31" ht="15" customHeight="1" x14ac:dyDescent="0.25">
      <c r="A53" s="433">
        <v>3</v>
      </c>
      <c r="B53" s="174" t="s">
        <v>91</v>
      </c>
      <c r="C53" s="999">
        <v>151</v>
      </c>
      <c r="D53" s="792">
        <v>4.1192052980132452</v>
      </c>
      <c r="E53" s="1407">
        <v>3.67</v>
      </c>
      <c r="F53" s="1000">
        <v>6</v>
      </c>
      <c r="G53" s="999">
        <v>134</v>
      </c>
      <c r="H53" s="792">
        <v>3.0225</v>
      </c>
      <c r="I53" s="791">
        <v>3.28</v>
      </c>
      <c r="J53" s="1000">
        <v>34</v>
      </c>
      <c r="K53" s="842">
        <v>145</v>
      </c>
      <c r="L53" s="792">
        <v>4.3310344827586205</v>
      </c>
      <c r="M53" s="791">
        <v>3.85</v>
      </c>
      <c r="N53" s="841">
        <v>4</v>
      </c>
      <c r="O53" s="862">
        <v>153</v>
      </c>
      <c r="P53" s="434">
        <v>3.9477124183006538</v>
      </c>
      <c r="Q53" s="783">
        <v>3.71</v>
      </c>
      <c r="R53" s="841">
        <v>10</v>
      </c>
      <c r="S53" s="862">
        <v>129</v>
      </c>
      <c r="T53" s="804">
        <v>4.4000000000000004</v>
      </c>
      <c r="U53" s="786">
        <v>3.96</v>
      </c>
      <c r="V53" s="404">
        <v>5</v>
      </c>
      <c r="W53" s="866">
        <v>108</v>
      </c>
      <c r="X53" s="787">
        <v>4.3</v>
      </c>
      <c r="Y53" s="788">
        <v>3.99</v>
      </c>
      <c r="Z53" s="404">
        <v>14</v>
      </c>
      <c r="AA53" s="873">
        <v>102</v>
      </c>
      <c r="AB53" s="790">
        <v>4.4000000000000004</v>
      </c>
      <c r="AC53" s="782">
        <v>4.01</v>
      </c>
      <c r="AD53" s="404">
        <v>7</v>
      </c>
      <c r="AE53" s="432">
        <f t="shared" si="0"/>
        <v>80</v>
      </c>
    </row>
    <row r="54" spans="1:31" ht="15" customHeight="1" x14ac:dyDescent="0.25">
      <c r="A54" s="433">
        <v>4</v>
      </c>
      <c r="B54" s="33" t="s">
        <v>36</v>
      </c>
      <c r="C54" s="997">
        <v>95</v>
      </c>
      <c r="D54" s="784">
        <v>3.9578947368421051</v>
      </c>
      <c r="E54" s="1406">
        <v>3.67</v>
      </c>
      <c r="F54" s="998">
        <v>14</v>
      </c>
      <c r="G54" s="997">
        <v>87</v>
      </c>
      <c r="H54" s="784">
        <v>3.1836000000000002</v>
      </c>
      <c r="I54" s="783">
        <v>3.28</v>
      </c>
      <c r="J54" s="998">
        <v>21</v>
      </c>
      <c r="K54" s="840">
        <v>82</v>
      </c>
      <c r="L54" s="784">
        <v>3.8536585365853657</v>
      </c>
      <c r="M54" s="783">
        <v>3.85</v>
      </c>
      <c r="N54" s="841">
        <v>50</v>
      </c>
      <c r="O54" s="862">
        <v>76</v>
      </c>
      <c r="P54" s="434">
        <v>3.8026315789473686</v>
      </c>
      <c r="Q54" s="783">
        <v>3.71</v>
      </c>
      <c r="R54" s="841">
        <v>35</v>
      </c>
      <c r="S54" s="862">
        <v>70</v>
      </c>
      <c r="T54" s="804">
        <v>4.128571428571429</v>
      </c>
      <c r="U54" s="786">
        <v>3.96</v>
      </c>
      <c r="V54" s="404">
        <v>24</v>
      </c>
      <c r="W54" s="866">
        <v>53</v>
      </c>
      <c r="X54" s="787">
        <v>4.08</v>
      </c>
      <c r="Y54" s="788">
        <v>3.99</v>
      </c>
      <c r="Z54" s="404">
        <v>34</v>
      </c>
      <c r="AA54" s="865">
        <v>49</v>
      </c>
      <c r="AB54" s="785">
        <v>4.0999999999999996</v>
      </c>
      <c r="AC54" s="782">
        <v>4.01</v>
      </c>
      <c r="AD54" s="404">
        <v>36</v>
      </c>
      <c r="AE54" s="432">
        <f t="shared" si="0"/>
        <v>214</v>
      </c>
    </row>
    <row r="55" spans="1:31" ht="15" customHeight="1" x14ac:dyDescent="0.25">
      <c r="A55" s="433">
        <v>5</v>
      </c>
      <c r="B55" s="33" t="s">
        <v>31</v>
      </c>
      <c r="C55" s="997">
        <v>57</v>
      </c>
      <c r="D55" s="784">
        <v>3.8771929824561404</v>
      </c>
      <c r="E55" s="1406">
        <v>3.67</v>
      </c>
      <c r="F55" s="998">
        <v>22</v>
      </c>
      <c r="G55" s="997">
        <v>49</v>
      </c>
      <c r="H55" s="784">
        <v>3.0203000000000002</v>
      </c>
      <c r="I55" s="783">
        <v>3.28</v>
      </c>
      <c r="J55" s="998">
        <v>35</v>
      </c>
      <c r="K55" s="840">
        <v>68</v>
      </c>
      <c r="L55" s="784">
        <v>3.7647058823529411</v>
      </c>
      <c r="M55" s="783">
        <v>3.85</v>
      </c>
      <c r="N55" s="841">
        <v>69</v>
      </c>
      <c r="O55" s="862">
        <v>25</v>
      </c>
      <c r="P55" s="434">
        <v>3.76</v>
      </c>
      <c r="Q55" s="783">
        <v>3.71</v>
      </c>
      <c r="R55" s="841">
        <v>42</v>
      </c>
      <c r="S55" s="862">
        <v>23</v>
      </c>
      <c r="T55" s="804">
        <v>4</v>
      </c>
      <c r="U55" s="786">
        <v>3.96</v>
      </c>
      <c r="V55" s="404">
        <v>45</v>
      </c>
      <c r="W55" s="866">
        <v>66</v>
      </c>
      <c r="X55" s="787">
        <v>3.64</v>
      </c>
      <c r="Y55" s="788">
        <v>3.99</v>
      </c>
      <c r="Z55" s="404">
        <v>97</v>
      </c>
      <c r="AA55" s="865">
        <v>28</v>
      </c>
      <c r="AB55" s="785">
        <v>4.4000000000000004</v>
      </c>
      <c r="AC55" s="782">
        <v>4.4000000000000004</v>
      </c>
      <c r="AD55" s="404">
        <v>12</v>
      </c>
      <c r="AE55" s="432">
        <f t="shared" si="0"/>
        <v>322</v>
      </c>
    </row>
    <row r="56" spans="1:31" ht="15" customHeight="1" x14ac:dyDescent="0.25">
      <c r="A56" s="433">
        <v>6</v>
      </c>
      <c r="B56" s="33" t="s">
        <v>105</v>
      </c>
      <c r="C56" s="997">
        <v>207</v>
      </c>
      <c r="D56" s="784">
        <v>3.8743961352657004</v>
      </c>
      <c r="E56" s="1406">
        <v>3.67</v>
      </c>
      <c r="F56" s="998">
        <v>24</v>
      </c>
      <c r="G56" s="997">
        <v>175</v>
      </c>
      <c r="H56" s="784">
        <v>3.2856000000000001</v>
      </c>
      <c r="I56" s="783">
        <v>3.28</v>
      </c>
      <c r="J56" s="998">
        <v>15</v>
      </c>
      <c r="K56" s="840">
        <v>179</v>
      </c>
      <c r="L56" s="784">
        <v>4.1229050279329611</v>
      </c>
      <c r="M56" s="783">
        <v>3.85</v>
      </c>
      <c r="N56" s="841">
        <v>12</v>
      </c>
      <c r="O56" s="862">
        <v>171</v>
      </c>
      <c r="P56" s="434">
        <v>4.0292397660818713</v>
      </c>
      <c r="Q56" s="783">
        <v>3.71</v>
      </c>
      <c r="R56" s="841">
        <v>6</v>
      </c>
      <c r="S56" s="862">
        <v>149</v>
      </c>
      <c r="T56" s="804">
        <v>4.0671140939597317</v>
      </c>
      <c r="U56" s="786">
        <v>3.96</v>
      </c>
      <c r="V56" s="404">
        <v>31</v>
      </c>
      <c r="W56" s="866">
        <v>149</v>
      </c>
      <c r="X56" s="787">
        <v>4.12</v>
      </c>
      <c r="Y56" s="788">
        <v>3.99</v>
      </c>
      <c r="Z56" s="404">
        <v>28</v>
      </c>
      <c r="AA56" s="865">
        <v>154</v>
      </c>
      <c r="AB56" s="785">
        <v>4.0999999999999996</v>
      </c>
      <c r="AC56" s="782">
        <v>4.01</v>
      </c>
      <c r="AD56" s="404">
        <v>28</v>
      </c>
      <c r="AE56" s="432">
        <f t="shared" si="0"/>
        <v>144</v>
      </c>
    </row>
    <row r="57" spans="1:31" ht="15" customHeight="1" x14ac:dyDescent="0.25">
      <c r="A57" s="433">
        <v>7</v>
      </c>
      <c r="B57" s="33" t="s">
        <v>38</v>
      </c>
      <c r="C57" s="997">
        <v>103</v>
      </c>
      <c r="D57" s="784">
        <v>3.8349514563106797</v>
      </c>
      <c r="E57" s="1406">
        <v>3.67</v>
      </c>
      <c r="F57" s="998">
        <v>29</v>
      </c>
      <c r="G57" s="997">
        <v>94</v>
      </c>
      <c r="H57" s="784">
        <v>3.2765000000000004</v>
      </c>
      <c r="I57" s="783">
        <v>3.28</v>
      </c>
      <c r="J57" s="998">
        <v>16</v>
      </c>
      <c r="K57" s="840">
        <v>92</v>
      </c>
      <c r="L57" s="784">
        <v>4.0760869565217392</v>
      </c>
      <c r="M57" s="783">
        <v>3.85</v>
      </c>
      <c r="N57" s="841">
        <v>17</v>
      </c>
      <c r="O57" s="862">
        <v>96</v>
      </c>
      <c r="P57" s="434">
        <v>4.104166666666667</v>
      </c>
      <c r="Q57" s="783">
        <v>3.71</v>
      </c>
      <c r="R57" s="841">
        <v>4</v>
      </c>
      <c r="S57" s="862">
        <v>100</v>
      </c>
      <c r="T57" s="804">
        <v>4.17</v>
      </c>
      <c r="U57" s="786">
        <v>3.96</v>
      </c>
      <c r="V57" s="404">
        <v>18</v>
      </c>
      <c r="W57" s="866">
        <v>97</v>
      </c>
      <c r="X57" s="787">
        <v>4.34</v>
      </c>
      <c r="Y57" s="788">
        <v>3.99</v>
      </c>
      <c r="Z57" s="404">
        <v>11</v>
      </c>
      <c r="AA57" s="865">
        <v>71</v>
      </c>
      <c r="AB57" s="785">
        <v>4.0999999999999996</v>
      </c>
      <c r="AC57" s="782">
        <v>4.01</v>
      </c>
      <c r="AD57" s="404">
        <v>31</v>
      </c>
      <c r="AE57" s="432">
        <f t="shared" si="0"/>
        <v>126</v>
      </c>
    </row>
    <row r="58" spans="1:31" ht="15" customHeight="1" x14ac:dyDescent="0.25">
      <c r="A58" s="433">
        <v>8</v>
      </c>
      <c r="B58" s="33" t="s">
        <v>37</v>
      </c>
      <c r="C58" s="997">
        <v>97</v>
      </c>
      <c r="D58" s="784">
        <v>3.7938144329896906</v>
      </c>
      <c r="E58" s="1406">
        <v>3.67</v>
      </c>
      <c r="F58" s="998">
        <v>33</v>
      </c>
      <c r="G58" s="997">
        <v>83</v>
      </c>
      <c r="H58" s="784">
        <v>2.7826999999999997</v>
      </c>
      <c r="I58" s="783">
        <v>3.28</v>
      </c>
      <c r="J58" s="998">
        <v>46</v>
      </c>
      <c r="K58" s="840">
        <v>101</v>
      </c>
      <c r="L58" s="784">
        <v>3.7524752475247523</v>
      </c>
      <c r="M58" s="783">
        <v>3.85</v>
      </c>
      <c r="N58" s="841">
        <v>71</v>
      </c>
      <c r="O58" s="862">
        <v>103</v>
      </c>
      <c r="P58" s="434">
        <v>3.8058252427184467</v>
      </c>
      <c r="Q58" s="783">
        <v>3.71</v>
      </c>
      <c r="R58" s="841">
        <v>33</v>
      </c>
      <c r="S58" s="862">
        <v>73</v>
      </c>
      <c r="T58" s="804">
        <v>4.0136986301369859</v>
      </c>
      <c r="U58" s="786">
        <v>3.96</v>
      </c>
      <c r="V58" s="404">
        <v>41</v>
      </c>
      <c r="W58" s="866">
        <v>50</v>
      </c>
      <c r="X58" s="787">
        <v>4.4000000000000004</v>
      </c>
      <c r="Y58" s="788">
        <v>3.99</v>
      </c>
      <c r="Z58" s="404">
        <v>7</v>
      </c>
      <c r="AA58" s="865">
        <v>51</v>
      </c>
      <c r="AB58" s="785">
        <v>4.3</v>
      </c>
      <c r="AC58" s="782">
        <v>4.01</v>
      </c>
      <c r="AD58" s="404">
        <v>16</v>
      </c>
      <c r="AE58" s="432">
        <f t="shared" si="0"/>
        <v>247</v>
      </c>
    </row>
    <row r="59" spans="1:31" ht="15" customHeight="1" x14ac:dyDescent="0.25">
      <c r="A59" s="433">
        <v>9</v>
      </c>
      <c r="B59" s="33" t="s">
        <v>39</v>
      </c>
      <c r="C59" s="997">
        <v>79</v>
      </c>
      <c r="D59" s="784">
        <v>3.7721518987341773</v>
      </c>
      <c r="E59" s="1406">
        <v>3.67</v>
      </c>
      <c r="F59" s="998">
        <v>35</v>
      </c>
      <c r="G59" s="997"/>
      <c r="H59" s="784"/>
      <c r="I59" s="783">
        <v>3.28</v>
      </c>
      <c r="J59" s="998">
        <v>58</v>
      </c>
      <c r="K59" s="840">
        <v>54</v>
      </c>
      <c r="L59" s="784">
        <v>3.8148148148148149</v>
      </c>
      <c r="M59" s="783">
        <v>3.85</v>
      </c>
      <c r="N59" s="841">
        <v>56</v>
      </c>
      <c r="O59" s="862">
        <v>48</v>
      </c>
      <c r="P59" s="434">
        <v>3.7291666666666665</v>
      </c>
      <c r="Q59" s="783">
        <v>3.71</v>
      </c>
      <c r="R59" s="841">
        <v>48</v>
      </c>
      <c r="S59" s="862">
        <v>43</v>
      </c>
      <c r="T59" s="804">
        <v>3.8837209302325579</v>
      </c>
      <c r="U59" s="786">
        <v>3.96</v>
      </c>
      <c r="V59" s="404">
        <v>64</v>
      </c>
      <c r="W59" s="866">
        <v>50</v>
      </c>
      <c r="X59" s="787">
        <v>4.12</v>
      </c>
      <c r="Y59" s="788">
        <v>3.99</v>
      </c>
      <c r="Z59" s="404">
        <v>30</v>
      </c>
      <c r="AA59" s="865">
        <v>40</v>
      </c>
      <c r="AB59" s="785">
        <v>3.9</v>
      </c>
      <c r="AC59" s="782">
        <v>4.01</v>
      </c>
      <c r="AD59" s="404">
        <v>80</v>
      </c>
      <c r="AE59" s="432">
        <f t="shared" si="0"/>
        <v>371</v>
      </c>
    </row>
    <row r="60" spans="1:31" ht="15" customHeight="1" x14ac:dyDescent="0.25">
      <c r="A60" s="433">
        <v>10</v>
      </c>
      <c r="B60" s="506" t="s">
        <v>104</v>
      </c>
      <c r="C60" s="1046">
        <v>156</v>
      </c>
      <c r="D60" s="807">
        <v>3.7243589743589745</v>
      </c>
      <c r="E60" s="1413">
        <v>3.67</v>
      </c>
      <c r="F60" s="1047">
        <v>43</v>
      </c>
      <c r="G60" s="1046"/>
      <c r="H60" s="807"/>
      <c r="I60" s="164">
        <v>3.28</v>
      </c>
      <c r="J60" s="1047">
        <v>58</v>
      </c>
      <c r="K60" s="847">
        <v>167</v>
      </c>
      <c r="L60" s="807">
        <v>4.0419161676646711</v>
      </c>
      <c r="M60" s="164">
        <v>3.85</v>
      </c>
      <c r="N60" s="841">
        <v>21</v>
      </c>
      <c r="O60" s="862">
        <v>162</v>
      </c>
      <c r="P60" s="434">
        <v>3.9012345679012346</v>
      </c>
      <c r="Q60" s="164">
        <v>3.71</v>
      </c>
      <c r="R60" s="841">
        <v>15</v>
      </c>
      <c r="S60" s="862">
        <v>168</v>
      </c>
      <c r="T60" s="804">
        <v>4.0476190476190474</v>
      </c>
      <c r="U60" s="786">
        <v>3.96</v>
      </c>
      <c r="V60" s="404">
        <v>36</v>
      </c>
      <c r="W60" s="866">
        <v>160</v>
      </c>
      <c r="X60" s="787">
        <v>4</v>
      </c>
      <c r="Y60" s="788">
        <v>3.99</v>
      </c>
      <c r="Z60" s="404">
        <v>43</v>
      </c>
      <c r="AA60" s="865">
        <v>114</v>
      </c>
      <c r="AB60" s="785">
        <v>4.2</v>
      </c>
      <c r="AC60" s="782">
        <v>4.01</v>
      </c>
      <c r="AD60" s="404">
        <v>20</v>
      </c>
      <c r="AE60" s="432">
        <f t="shared" si="0"/>
        <v>236</v>
      </c>
    </row>
    <row r="61" spans="1:31" ht="15" customHeight="1" x14ac:dyDescent="0.25">
      <c r="A61" s="433">
        <v>11</v>
      </c>
      <c r="B61" s="33" t="s">
        <v>34</v>
      </c>
      <c r="C61" s="997">
        <v>62</v>
      </c>
      <c r="D61" s="784">
        <v>3.5806451612903225</v>
      </c>
      <c r="E61" s="1406">
        <v>3.67</v>
      </c>
      <c r="F61" s="998">
        <v>57</v>
      </c>
      <c r="G61" s="997"/>
      <c r="H61" s="784"/>
      <c r="I61" s="783">
        <v>3.28</v>
      </c>
      <c r="J61" s="998">
        <v>58</v>
      </c>
      <c r="K61" s="840">
        <v>68</v>
      </c>
      <c r="L61" s="784">
        <v>3.8970588235294117</v>
      </c>
      <c r="M61" s="783">
        <v>3.85</v>
      </c>
      <c r="N61" s="841">
        <v>41</v>
      </c>
      <c r="O61" s="862">
        <v>44</v>
      </c>
      <c r="P61" s="434">
        <v>3.7954545454545454</v>
      </c>
      <c r="Q61" s="783">
        <v>3.71</v>
      </c>
      <c r="R61" s="841">
        <v>36</v>
      </c>
      <c r="S61" s="862">
        <v>44</v>
      </c>
      <c r="T61" s="804">
        <v>4.3409090909090908</v>
      </c>
      <c r="U61" s="786">
        <v>3.96</v>
      </c>
      <c r="V61" s="404">
        <v>8</v>
      </c>
      <c r="W61" s="866">
        <v>48</v>
      </c>
      <c r="X61" s="787">
        <v>3.92</v>
      </c>
      <c r="Y61" s="788">
        <v>3.99</v>
      </c>
      <c r="Z61" s="404">
        <v>62</v>
      </c>
      <c r="AA61" s="865">
        <v>46</v>
      </c>
      <c r="AB61" s="785">
        <v>4.0999999999999996</v>
      </c>
      <c r="AC61" s="782">
        <v>4.01</v>
      </c>
      <c r="AD61" s="404">
        <v>37</v>
      </c>
      <c r="AE61" s="432">
        <f t="shared" si="0"/>
        <v>299</v>
      </c>
    </row>
    <row r="62" spans="1:31" ht="15" customHeight="1" x14ac:dyDescent="0.25">
      <c r="A62" s="433">
        <v>12</v>
      </c>
      <c r="B62" s="878" t="s">
        <v>121</v>
      </c>
      <c r="C62" s="1048">
        <v>80</v>
      </c>
      <c r="D62" s="809">
        <v>3.55</v>
      </c>
      <c r="E62" s="1414">
        <v>3.67</v>
      </c>
      <c r="F62" s="1049">
        <v>60</v>
      </c>
      <c r="G62" s="1048"/>
      <c r="H62" s="809"/>
      <c r="I62" s="808">
        <v>3.28</v>
      </c>
      <c r="J62" s="1049">
        <v>58</v>
      </c>
      <c r="K62" s="848">
        <v>83</v>
      </c>
      <c r="L62" s="809">
        <v>3.7951807228915664</v>
      </c>
      <c r="M62" s="808">
        <v>3.85</v>
      </c>
      <c r="N62" s="849">
        <v>57</v>
      </c>
      <c r="O62" s="862">
        <v>73</v>
      </c>
      <c r="P62" s="508">
        <v>3.6712328767123288</v>
      </c>
      <c r="Q62" s="810">
        <v>3.71</v>
      </c>
      <c r="R62" s="849">
        <v>61</v>
      </c>
      <c r="S62" s="862">
        <v>74</v>
      </c>
      <c r="T62" s="511">
        <v>3.9729729729729728</v>
      </c>
      <c r="U62" s="786">
        <v>3.96</v>
      </c>
      <c r="V62" s="404">
        <v>53</v>
      </c>
      <c r="W62" s="866">
        <v>52</v>
      </c>
      <c r="X62" s="787">
        <v>4.08</v>
      </c>
      <c r="Y62" s="788">
        <v>3.99</v>
      </c>
      <c r="Z62" s="404">
        <v>35</v>
      </c>
      <c r="AA62" s="865">
        <v>66</v>
      </c>
      <c r="AB62" s="790">
        <v>4.4000000000000004</v>
      </c>
      <c r="AC62" s="790">
        <v>4.4000000000000004</v>
      </c>
      <c r="AD62" s="404">
        <v>10</v>
      </c>
      <c r="AE62" s="432">
        <f t="shared" si="0"/>
        <v>334</v>
      </c>
    </row>
    <row r="63" spans="1:31" ht="15" customHeight="1" x14ac:dyDescent="0.25">
      <c r="A63" s="433">
        <v>13</v>
      </c>
      <c r="B63" s="33" t="s">
        <v>90</v>
      </c>
      <c r="C63" s="997">
        <v>50</v>
      </c>
      <c r="D63" s="784">
        <v>3.4</v>
      </c>
      <c r="E63" s="1406">
        <v>3.67</v>
      </c>
      <c r="F63" s="998">
        <v>83</v>
      </c>
      <c r="G63" s="997">
        <v>53</v>
      </c>
      <c r="H63" s="784">
        <v>2.8489999999999998</v>
      </c>
      <c r="I63" s="783">
        <v>3.28</v>
      </c>
      <c r="J63" s="998">
        <v>40</v>
      </c>
      <c r="K63" s="840">
        <v>64</v>
      </c>
      <c r="L63" s="784">
        <v>3.5625</v>
      </c>
      <c r="M63" s="783">
        <v>3.85</v>
      </c>
      <c r="N63" s="841">
        <v>91</v>
      </c>
      <c r="O63" s="862">
        <v>72</v>
      </c>
      <c r="P63" s="434">
        <v>3.4722222222222223</v>
      </c>
      <c r="Q63" s="783">
        <v>3.71</v>
      </c>
      <c r="R63" s="841">
        <v>84</v>
      </c>
      <c r="S63" s="862">
        <v>61</v>
      </c>
      <c r="T63" s="804">
        <v>3.6721311475409837</v>
      </c>
      <c r="U63" s="786">
        <v>3.96</v>
      </c>
      <c r="V63" s="404">
        <v>88</v>
      </c>
      <c r="W63" s="866">
        <v>50</v>
      </c>
      <c r="X63" s="787">
        <v>3.98</v>
      </c>
      <c r="Y63" s="788">
        <v>3.99</v>
      </c>
      <c r="Z63" s="404">
        <v>53</v>
      </c>
      <c r="AA63" s="865">
        <v>43</v>
      </c>
      <c r="AB63" s="785">
        <v>3.5</v>
      </c>
      <c r="AC63" s="782">
        <v>4.01</v>
      </c>
      <c r="AD63" s="404">
        <v>103</v>
      </c>
      <c r="AE63" s="432">
        <f t="shared" si="0"/>
        <v>542</v>
      </c>
    </row>
    <row r="64" spans="1:31" ht="15" customHeight="1" x14ac:dyDescent="0.25">
      <c r="A64" s="433">
        <v>14</v>
      </c>
      <c r="B64" s="37" t="s">
        <v>33</v>
      </c>
      <c r="C64" s="1050">
        <v>43</v>
      </c>
      <c r="D64" s="806">
        <v>3.3255813953488373</v>
      </c>
      <c r="E64" s="1415">
        <v>3.67</v>
      </c>
      <c r="F64" s="1051">
        <v>88</v>
      </c>
      <c r="G64" s="1050"/>
      <c r="H64" s="806"/>
      <c r="I64" s="805">
        <v>3.28</v>
      </c>
      <c r="J64" s="1051">
        <v>58</v>
      </c>
      <c r="K64" s="850">
        <v>41</v>
      </c>
      <c r="L64" s="806">
        <v>3.8536585365853657</v>
      </c>
      <c r="M64" s="805">
        <v>3.85</v>
      </c>
      <c r="N64" s="849">
        <v>52</v>
      </c>
      <c r="O64" s="862">
        <v>16</v>
      </c>
      <c r="P64" s="434">
        <v>3.375</v>
      </c>
      <c r="Q64" s="805">
        <v>3.71</v>
      </c>
      <c r="R64" s="849">
        <v>99</v>
      </c>
      <c r="S64" s="862">
        <v>30</v>
      </c>
      <c r="T64" s="804">
        <v>3.6</v>
      </c>
      <c r="U64" s="786">
        <v>3.96</v>
      </c>
      <c r="V64" s="404">
        <v>97</v>
      </c>
      <c r="W64" s="866">
        <v>25</v>
      </c>
      <c r="X64" s="787">
        <v>3.56</v>
      </c>
      <c r="Y64" s="788">
        <v>3.99</v>
      </c>
      <c r="Z64" s="404">
        <v>105</v>
      </c>
      <c r="AA64" s="865">
        <v>16</v>
      </c>
      <c r="AB64" s="790">
        <v>3.6</v>
      </c>
      <c r="AC64" s="790">
        <v>4.01</v>
      </c>
      <c r="AD64" s="404">
        <v>100</v>
      </c>
      <c r="AE64" s="432">
        <f t="shared" si="0"/>
        <v>599</v>
      </c>
    </row>
    <row r="65" spans="1:31" ht="15" customHeight="1" x14ac:dyDescent="0.25">
      <c r="A65" s="433">
        <v>15</v>
      </c>
      <c r="B65" s="33" t="s">
        <v>73</v>
      </c>
      <c r="C65" s="997">
        <v>24</v>
      </c>
      <c r="D65" s="784">
        <v>3.2916666666666665</v>
      </c>
      <c r="E65" s="1406">
        <v>3.67</v>
      </c>
      <c r="F65" s="998">
        <v>90</v>
      </c>
      <c r="G65" s="997">
        <v>16</v>
      </c>
      <c r="H65" s="784">
        <v>3.375</v>
      </c>
      <c r="I65" s="783">
        <v>3.28</v>
      </c>
      <c r="J65" s="998">
        <v>10</v>
      </c>
      <c r="K65" s="840">
        <v>21</v>
      </c>
      <c r="L65" s="784">
        <v>3.5714285714285716</v>
      </c>
      <c r="M65" s="783">
        <v>3.85</v>
      </c>
      <c r="N65" s="841">
        <v>89</v>
      </c>
      <c r="O65" s="862">
        <v>17</v>
      </c>
      <c r="P65" s="434">
        <v>3.6470588235294117</v>
      </c>
      <c r="Q65" s="783">
        <v>3.71</v>
      </c>
      <c r="R65" s="841">
        <v>65</v>
      </c>
      <c r="S65" s="862">
        <v>11</v>
      </c>
      <c r="T65" s="804">
        <v>4</v>
      </c>
      <c r="U65" s="786">
        <v>3.96</v>
      </c>
      <c r="V65" s="404">
        <v>46</v>
      </c>
      <c r="W65" s="866">
        <v>12</v>
      </c>
      <c r="X65" s="787">
        <v>3.5</v>
      </c>
      <c r="Y65" s="788">
        <v>3.99</v>
      </c>
      <c r="Z65" s="404">
        <v>108</v>
      </c>
      <c r="AA65" s="873">
        <v>16</v>
      </c>
      <c r="AB65" s="790">
        <v>3.6</v>
      </c>
      <c r="AC65" s="782">
        <v>4.01</v>
      </c>
      <c r="AD65" s="404">
        <v>99</v>
      </c>
      <c r="AE65" s="432">
        <f t="shared" si="0"/>
        <v>507</v>
      </c>
    </row>
    <row r="66" spans="1:31" ht="15" customHeight="1" x14ac:dyDescent="0.25">
      <c r="A66" s="433">
        <v>16</v>
      </c>
      <c r="B66" s="33" t="s">
        <v>72</v>
      </c>
      <c r="C66" s="997">
        <v>48</v>
      </c>
      <c r="D66" s="784">
        <v>3.2083333333333335</v>
      </c>
      <c r="E66" s="1406">
        <v>3.67</v>
      </c>
      <c r="F66" s="998">
        <v>99</v>
      </c>
      <c r="G66" s="997"/>
      <c r="H66" s="784"/>
      <c r="I66" s="783">
        <v>3.28</v>
      </c>
      <c r="J66" s="998">
        <v>58</v>
      </c>
      <c r="K66" s="840">
        <v>25</v>
      </c>
      <c r="L66" s="784">
        <v>3.12</v>
      </c>
      <c r="M66" s="783">
        <v>3.85</v>
      </c>
      <c r="N66" s="841">
        <v>113</v>
      </c>
      <c r="O66" s="862">
        <v>27</v>
      </c>
      <c r="P66" s="434">
        <v>3.2962962962962963</v>
      </c>
      <c r="Q66" s="783">
        <v>3.71</v>
      </c>
      <c r="R66" s="841">
        <v>105</v>
      </c>
      <c r="S66" s="862">
        <v>24</v>
      </c>
      <c r="T66" s="804">
        <v>3.25</v>
      </c>
      <c r="U66" s="786">
        <v>3.96</v>
      </c>
      <c r="V66" s="404">
        <v>116</v>
      </c>
      <c r="W66" s="866">
        <v>26</v>
      </c>
      <c r="X66" s="787">
        <v>3.42</v>
      </c>
      <c r="Y66" s="788">
        <v>3.99</v>
      </c>
      <c r="Z66" s="404">
        <v>111</v>
      </c>
      <c r="AA66" s="865">
        <v>24</v>
      </c>
      <c r="AB66" s="785">
        <v>4.0999999999999996</v>
      </c>
      <c r="AC66" s="782">
        <v>4.01</v>
      </c>
      <c r="AD66" s="404">
        <v>41</v>
      </c>
      <c r="AE66" s="432">
        <f t="shared" si="0"/>
        <v>643</v>
      </c>
    </row>
    <row r="67" spans="1:31" ht="15" customHeight="1" x14ac:dyDescent="0.25">
      <c r="A67" s="433">
        <v>17</v>
      </c>
      <c r="B67" s="33" t="s">
        <v>89</v>
      </c>
      <c r="C67" s="997">
        <v>12</v>
      </c>
      <c r="D67" s="784">
        <v>3.1666666666666665</v>
      </c>
      <c r="E67" s="1406">
        <v>3.67</v>
      </c>
      <c r="F67" s="998">
        <v>102</v>
      </c>
      <c r="G67" s="997">
        <v>10</v>
      </c>
      <c r="H67" s="784">
        <v>2.5</v>
      </c>
      <c r="I67" s="783">
        <v>3.28</v>
      </c>
      <c r="J67" s="998">
        <v>51</v>
      </c>
      <c r="K67" s="840">
        <v>10</v>
      </c>
      <c r="L67" s="784">
        <v>3.9</v>
      </c>
      <c r="M67" s="783">
        <v>3.85</v>
      </c>
      <c r="N67" s="841">
        <v>42</v>
      </c>
      <c r="O67" s="862">
        <v>7</v>
      </c>
      <c r="P67" s="434">
        <v>3.7142857142857144</v>
      </c>
      <c r="Q67" s="783">
        <v>3.71</v>
      </c>
      <c r="R67" s="841">
        <v>55</v>
      </c>
      <c r="S67" s="862">
        <v>8</v>
      </c>
      <c r="T67" s="804">
        <v>4.125</v>
      </c>
      <c r="U67" s="786">
        <v>3.96</v>
      </c>
      <c r="V67" s="404">
        <v>26</v>
      </c>
      <c r="W67" s="866">
        <v>19</v>
      </c>
      <c r="X67" s="787">
        <v>3.37</v>
      </c>
      <c r="Y67" s="788">
        <v>3.99</v>
      </c>
      <c r="Z67" s="404">
        <v>114</v>
      </c>
      <c r="AA67" s="865">
        <v>16</v>
      </c>
      <c r="AB67" s="785">
        <v>3.3</v>
      </c>
      <c r="AC67" s="782">
        <v>4.01</v>
      </c>
      <c r="AD67" s="404">
        <v>112</v>
      </c>
      <c r="AE67" s="432">
        <f t="shared" si="0"/>
        <v>502</v>
      </c>
    </row>
    <row r="68" spans="1:31" ht="15" customHeight="1" x14ac:dyDescent="0.25">
      <c r="A68" s="433">
        <v>18</v>
      </c>
      <c r="B68" s="33" t="s">
        <v>88</v>
      </c>
      <c r="C68" s="997">
        <v>47</v>
      </c>
      <c r="D68" s="784">
        <v>3.1702127659574466</v>
      </c>
      <c r="E68" s="1406">
        <v>3.67</v>
      </c>
      <c r="F68" s="998">
        <v>103</v>
      </c>
      <c r="G68" s="997">
        <v>39</v>
      </c>
      <c r="H68" s="784">
        <v>3.1793999999999993</v>
      </c>
      <c r="I68" s="783">
        <v>3.28</v>
      </c>
      <c r="J68" s="998">
        <v>22</v>
      </c>
      <c r="K68" s="840">
        <v>46</v>
      </c>
      <c r="L68" s="784">
        <v>3.7826086956521738</v>
      </c>
      <c r="M68" s="783">
        <v>3.85</v>
      </c>
      <c r="N68" s="841">
        <v>63</v>
      </c>
      <c r="O68" s="862">
        <v>59</v>
      </c>
      <c r="P68" s="434">
        <v>3.5593220338983049</v>
      </c>
      <c r="Q68" s="783">
        <v>3.71</v>
      </c>
      <c r="R68" s="841">
        <v>76</v>
      </c>
      <c r="S68" s="862">
        <v>29</v>
      </c>
      <c r="T68" s="804">
        <v>4</v>
      </c>
      <c r="U68" s="786">
        <v>3.96</v>
      </c>
      <c r="V68" s="404">
        <v>44</v>
      </c>
      <c r="W68" s="866">
        <v>49</v>
      </c>
      <c r="X68" s="787">
        <v>3.94</v>
      </c>
      <c r="Y68" s="788">
        <v>3.99</v>
      </c>
      <c r="Z68" s="404">
        <v>60</v>
      </c>
      <c r="AA68" s="865">
        <v>25</v>
      </c>
      <c r="AB68" s="785">
        <v>4.2</v>
      </c>
      <c r="AC68" s="782">
        <v>4.01</v>
      </c>
      <c r="AD68" s="404">
        <v>26</v>
      </c>
      <c r="AE68" s="432">
        <f t="shared" si="0"/>
        <v>394</v>
      </c>
    </row>
    <row r="69" spans="1:31" ht="15" customHeight="1" thickBot="1" x14ac:dyDescent="0.3">
      <c r="A69" s="475">
        <v>19</v>
      </c>
      <c r="B69" s="39" t="s">
        <v>35</v>
      </c>
      <c r="C69" s="1005">
        <v>53</v>
      </c>
      <c r="D69" s="797">
        <v>3.1698113207547172</v>
      </c>
      <c r="E69" s="1408">
        <v>3.67</v>
      </c>
      <c r="F69" s="1006">
        <v>104</v>
      </c>
      <c r="G69" s="1005">
        <v>37</v>
      </c>
      <c r="H69" s="797">
        <v>2.1888999999999998</v>
      </c>
      <c r="I69" s="796">
        <v>3.28</v>
      </c>
      <c r="J69" s="1006">
        <v>56</v>
      </c>
      <c r="K69" s="843">
        <v>63</v>
      </c>
      <c r="L69" s="797">
        <v>3.5714285714285716</v>
      </c>
      <c r="M69" s="796">
        <v>3.85</v>
      </c>
      <c r="N69" s="841">
        <v>88</v>
      </c>
      <c r="O69" s="862">
        <v>46</v>
      </c>
      <c r="P69" s="434">
        <v>3.5652173913043477</v>
      </c>
      <c r="Q69" s="796">
        <v>3.71</v>
      </c>
      <c r="R69" s="841">
        <v>74</v>
      </c>
      <c r="S69" s="862">
        <v>54</v>
      </c>
      <c r="T69" s="804">
        <v>3.6851851851851851</v>
      </c>
      <c r="U69" s="786">
        <v>3.96</v>
      </c>
      <c r="V69" s="404">
        <v>81</v>
      </c>
      <c r="W69" s="866">
        <v>44</v>
      </c>
      <c r="X69" s="787">
        <v>3.45</v>
      </c>
      <c r="Y69" s="788">
        <v>3.99</v>
      </c>
      <c r="Z69" s="404">
        <v>110</v>
      </c>
      <c r="AA69" s="865">
        <v>40</v>
      </c>
      <c r="AB69" s="785">
        <v>3.7</v>
      </c>
      <c r="AC69" s="782">
        <v>4.01</v>
      </c>
      <c r="AD69" s="404">
        <v>92</v>
      </c>
      <c r="AE69" s="566">
        <f t="shared" si="0"/>
        <v>605</v>
      </c>
    </row>
    <row r="70" spans="1:31" ht="15" customHeight="1" thickBot="1" x14ac:dyDescent="0.3">
      <c r="A70" s="437"/>
      <c r="B70" s="516" t="s">
        <v>128</v>
      </c>
      <c r="C70" s="517">
        <f>SUM(C71:C86)</f>
        <v>1157</v>
      </c>
      <c r="D70" s="518">
        <f>AVERAGE(D71:D86)</f>
        <v>3.6864478958836289</v>
      </c>
      <c r="E70" s="519">
        <v>3.67</v>
      </c>
      <c r="F70" s="520"/>
      <c r="G70" s="517">
        <f>SUM(G71:G86)</f>
        <v>445</v>
      </c>
      <c r="H70" s="518">
        <f>AVERAGE(H71:H86)</f>
        <v>3.2254857142857145</v>
      </c>
      <c r="I70" s="145">
        <v>3.28</v>
      </c>
      <c r="J70" s="520"/>
      <c r="K70" s="517">
        <f>SUM(K71:K86)</f>
        <v>1150</v>
      </c>
      <c r="L70" s="518">
        <f>AVERAGE(L71:L86)</f>
        <v>3.8040271884988379</v>
      </c>
      <c r="M70" s="145">
        <v>3.85</v>
      </c>
      <c r="N70" s="520"/>
      <c r="O70" s="517">
        <f>SUM(O71:O86)</f>
        <v>1084</v>
      </c>
      <c r="P70" s="518">
        <f>AVERAGE(P71:P86)</f>
        <v>3.6481424123642965</v>
      </c>
      <c r="Q70" s="519">
        <v>3.71</v>
      </c>
      <c r="R70" s="520"/>
      <c r="S70" s="442">
        <f>SUM(S71:S86)</f>
        <v>983</v>
      </c>
      <c r="T70" s="443">
        <f>AVERAGE(T71:T86)</f>
        <v>3.8194844247372317</v>
      </c>
      <c r="U70" s="521">
        <v>3.96</v>
      </c>
      <c r="V70" s="445"/>
      <c r="W70" s="446">
        <f>SUM(W71:W86)</f>
        <v>835</v>
      </c>
      <c r="X70" s="447">
        <f>AVERAGE(X71:X86)</f>
        <v>3.7906250000000004</v>
      </c>
      <c r="Y70" s="448">
        <v>3.99</v>
      </c>
      <c r="Z70" s="445"/>
      <c r="AA70" s="446">
        <f>SUM(AA71:AA86)</f>
        <v>893</v>
      </c>
      <c r="AB70" s="444">
        <f>AVERAGE(AB71:AB86)</f>
        <v>3.9737500000000003</v>
      </c>
      <c r="AC70" s="444">
        <v>4.01</v>
      </c>
      <c r="AD70" s="451"/>
      <c r="AE70" s="567"/>
    </row>
    <row r="71" spans="1:31" ht="15" customHeight="1" x14ac:dyDescent="0.25">
      <c r="A71" s="498">
        <v>1</v>
      </c>
      <c r="B71" s="297" t="s">
        <v>143</v>
      </c>
      <c r="C71" s="1061">
        <v>182</v>
      </c>
      <c r="D71" s="814">
        <v>3.9945054945054945</v>
      </c>
      <c r="E71" s="1416">
        <v>3.67</v>
      </c>
      <c r="F71" s="1062">
        <v>11</v>
      </c>
      <c r="G71" s="1061">
        <v>77</v>
      </c>
      <c r="H71" s="814">
        <v>3.13</v>
      </c>
      <c r="I71" s="813">
        <v>3.28</v>
      </c>
      <c r="J71" s="1062">
        <v>26</v>
      </c>
      <c r="K71" s="851">
        <v>98</v>
      </c>
      <c r="L71" s="814">
        <v>3.7755102040816326</v>
      </c>
      <c r="M71" s="813">
        <v>3.85</v>
      </c>
      <c r="N71" s="841">
        <v>60</v>
      </c>
      <c r="O71" s="862">
        <v>102</v>
      </c>
      <c r="P71" s="434">
        <v>3.8333333333333335</v>
      </c>
      <c r="Q71" s="813">
        <v>3.71</v>
      </c>
      <c r="R71" s="841">
        <v>29</v>
      </c>
      <c r="S71" s="862">
        <v>46</v>
      </c>
      <c r="T71" s="785">
        <v>3.7608695652173911</v>
      </c>
      <c r="U71" s="786">
        <v>3.96</v>
      </c>
      <c r="V71" s="404">
        <v>77</v>
      </c>
      <c r="W71" s="866">
        <v>77</v>
      </c>
      <c r="X71" s="787">
        <v>3.69</v>
      </c>
      <c r="Y71" s="788">
        <v>3.99</v>
      </c>
      <c r="Z71" s="404">
        <v>94</v>
      </c>
      <c r="AA71" s="887">
        <v>73</v>
      </c>
      <c r="AB71" s="790">
        <v>4.03</v>
      </c>
      <c r="AC71" s="782">
        <v>4.01</v>
      </c>
      <c r="AD71" s="404">
        <v>47</v>
      </c>
      <c r="AE71" s="455">
        <f t="shared" ref="AE71:AE131" si="1">AD71+Z71+V71+R71+N71+J71+F71</f>
        <v>344</v>
      </c>
    </row>
    <row r="72" spans="1:31" ht="15" customHeight="1" x14ac:dyDescent="0.25">
      <c r="A72" s="433">
        <v>2</v>
      </c>
      <c r="B72" s="876" t="s">
        <v>93</v>
      </c>
      <c r="C72" s="997">
        <v>74</v>
      </c>
      <c r="D72" s="784">
        <v>3.9054054054054053</v>
      </c>
      <c r="E72" s="1406">
        <v>3.67</v>
      </c>
      <c r="F72" s="998">
        <v>16</v>
      </c>
      <c r="G72" s="997">
        <v>58</v>
      </c>
      <c r="H72" s="784">
        <v>4.0861999999999998</v>
      </c>
      <c r="I72" s="783">
        <v>3.28</v>
      </c>
      <c r="J72" s="998">
        <v>2</v>
      </c>
      <c r="K72" s="840">
        <v>83</v>
      </c>
      <c r="L72" s="784">
        <v>4.024096385542169</v>
      </c>
      <c r="M72" s="783">
        <v>3.85</v>
      </c>
      <c r="N72" s="841">
        <v>25</v>
      </c>
      <c r="O72" s="862">
        <v>98</v>
      </c>
      <c r="P72" s="434">
        <v>3.9183673469387754</v>
      </c>
      <c r="Q72" s="783">
        <v>3.71</v>
      </c>
      <c r="R72" s="841">
        <v>14</v>
      </c>
      <c r="S72" s="862">
        <v>85</v>
      </c>
      <c r="T72" s="785">
        <v>4.1411764705882357</v>
      </c>
      <c r="U72" s="786">
        <v>3.96</v>
      </c>
      <c r="V72" s="404">
        <v>21</v>
      </c>
      <c r="W72" s="866">
        <v>58</v>
      </c>
      <c r="X72" s="787">
        <v>4</v>
      </c>
      <c r="Y72" s="788">
        <v>3.99</v>
      </c>
      <c r="Z72" s="404">
        <v>46</v>
      </c>
      <c r="AA72" s="887">
        <v>74</v>
      </c>
      <c r="AB72" s="790">
        <v>4.05</v>
      </c>
      <c r="AC72" s="782">
        <v>4.01</v>
      </c>
      <c r="AD72" s="404">
        <v>45</v>
      </c>
      <c r="AE72" s="432">
        <f t="shared" si="1"/>
        <v>169</v>
      </c>
    </row>
    <row r="73" spans="1:31" ht="15" customHeight="1" x14ac:dyDescent="0.25">
      <c r="A73" s="433">
        <v>3</v>
      </c>
      <c r="B73" s="876" t="s">
        <v>28</v>
      </c>
      <c r="C73" s="997">
        <v>72</v>
      </c>
      <c r="D73" s="784">
        <v>3.9027777777777777</v>
      </c>
      <c r="E73" s="1406">
        <v>3.67</v>
      </c>
      <c r="F73" s="998">
        <v>17</v>
      </c>
      <c r="G73" s="997">
        <v>65</v>
      </c>
      <c r="H73" s="784">
        <v>2.8001</v>
      </c>
      <c r="I73" s="783">
        <v>3.28</v>
      </c>
      <c r="J73" s="998">
        <v>44</v>
      </c>
      <c r="K73" s="840">
        <v>93</v>
      </c>
      <c r="L73" s="784">
        <v>4.021505376344086</v>
      </c>
      <c r="M73" s="783">
        <v>3.85</v>
      </c>
      <c r="N73" s="841">
        <v>24</v>
      </c>
      <c r="O73" s="885">
        <v>68</v>
      </c>
      <c r="P73" s="434">
        <v>3.8823529411764706</v>
      </c>
      <c r="Q73" s="783">
        <v>3.71</v>
      </c>
      <c r="R73" s="841">
        <v>19</v>
      </c>
      <c r="S73" s="862">
        <v>28</v>
      </c>
      <c r="T73" s="785">
        <v>3.3571428571428572</v>
      </c>
      <c r="U73" s="786">
        <v>3.96</v>
      </c>
      <c r="V73" s="404">
        <v>114</v>
      </c>
      <c r="W73" s="866">
        <v>45</v>
      </c>
      <c r="X73" s="787">
        <v>4.4400000000000004</v>
      </c>
      <c r="Y73" s="788">
        <v>3.99</v>
      </c>
      <c r="Z73" s="404">
        <v>4</v>
      </c>
      <c r="AA73" s="862">
        <v>71</v>
      </c>
      <c r="AB73" s="785">
        <v>3.97</v>
      </c>
      <c r="AC73" s="782">
        <v>4.01</v>
      </c>
      <c r="AD73" s="404">
        <v>66</v>
      </c>
      <c r="AE73" s="432">
        <f t="shared" si="1"/>
        <v>288</v>
      </c>
    </row>
    <row r="74" spans="1:31" ht="15" customHeight="1" x14ac:dyDescent="0.25">
      <c r="A74" s="433">
        <v>4</v>
      </c>
      <c r="B74" s="876" t="s">
        <v>94</v>
      </c>
      <c r="C74" s="997">
        <v>102</v>
      </c>
      <c r="D74" s="784">
        <v>3.9019607843137254</v>
      </c>
      <c r="E74" s="1406">
        <v>3.67</v>
      </c>
      <c r="F74" s="998">
        <v>18</v>
      </c>
      <c r="G74" s="997">
        <v>87</v>
      </c>
      <c r="H74" s="784">
        <v>3.0806</v>
      </c>
      <c r="I74" s="783">
        <v>3.28</v>
      </c>
      <c r="J74" s="998">
        <v>30</v>
      </c>
      <c r="K74" s="840">
        <v>84</v>
      </c>
      <c r="L74" s="784">
        <v>3.6666666666666665</v>
      </c>
      <c r="M74" s="783">
        <v>3.85</v>
      </c>
      <c r="N74" s="841">
        <v>80</v>
      </c>
      <c r="O74" s="885">
        <v>68</v>
      </c>
      <c r="P74" s="434">
        <v>3.4705882352941178</v>
      </c>
      <c r="Q74" s="783">
        <v>3.71</v>
      </c>
      <c r="R74" s="841">
        <v>85</v>
      </c>
      <c r="S74" s="862">
        <v>53</v>
      </c>
      <c r="T74" s="785">
        <v>3.5660377358490565</v>
      </c>
      <c r="U74" s="786">
        <v>3.96</v>
      </c>
      <c r="V74" s="404">
        <v>102</v>
      </c>
      <c r="W74" s="866">
        <v>42</v>
      </c>
      <c r="X74" s="787">
        <v>3.79</v>
      </c>
      <c r="Y74" s="788">
        <v>3.99</v>
      </c>
      <c r="Z74" s="404">
        <v>77</v>
      </c>
      <c r="AA74" s="862">
        <v>53</v>
      </c>
      <c r="AB74" s="785">
        <v>4.09</v>
      </c>
      <c r="AC74" s="782">
        <v>4.01</v>
      </c>
      <c r="AD74" s="404">
        <v>42</v>
      </c>
      <c r="AE74" s="432">
        <f t="shared" si="1"/>
        <v>434</v>
      </c>
    </row>
    <row r="75" spans="1:31" ht="15" customHeight="1" x14ac:dyDescent="0.25">
      <c r="A75" s="433">
        <v>5</v>
      </c>
      <c r="B75" s="297" t="s">
        <v>30</v>
      </c>
      <c r="C75" s="1061">
        <v>126</v>
      </c>
      <c r="D75" s="814">
        <v>3.8968253968253967</v>
      </c>
      <c r="E75" s="1416">
        <v>3.67</v>
      </c>
      <c r="F75" s="1062">
        <v>19</v>
      </c>
      <c r="G75" s="1061"/>
      <c r="H75" s="814"/>
      <c r="I75" s="813">
        <v>3.28</v>
      </c>
      <c r="J75" s="1062">
        <v>58</v>
      </c>
      <c r="K75" s="851">
        <v>57</v>
      </c>
      <c r="L75" s="814">
        <v>4.0526315789473681</v>
      </c>
      <c r="M75" s="813">
        <v>3.85</v>
      </c>
      <c r="N75" s="841">
        <v>20</v>
      </c>
      <c r="O75" s="862">
        <v>73</v>
      </c>
      <c r="P75" s="434">
        <v>3.85</v>
      </c>
      <c r="Q75" s="813">
        <v>3.71</v>
      </c>
      <c r="R75" s="841">
        <v>23</v>
      </c>
      <c r="S75" s="862">
        <v>49</v>
      </c>
      <c r="T75" s="785">
        <v>4.2244897959183669</v>
      </c>
      <c r="U75" s="786">
        <v>3.96</v>
      </c>
      <c r="V75" s="404">
        <v>16</v>
      </c>
      <c r="W75" s="866">
        <v>63</v>
      </c>
      <c r="X75" s="787">
        <v>3.95</v>
      </c>
      <c r="Y75" s="788">
        <v>3.99</v>
      </c>
      <c r="Z75" s="404">
        <v>56</v>
      </c>
      <c r="AA75" s="862">
        <v>52</v>
      </c>
      <c r="AB75" s="785">
        <v>4.38</v>
      </c>
      <c r="AC75" s="782">
        <v>4.01</v>
      </c>
      <c r="AD75" s="404">
        <v>13</v>
      </c>
      <c r="AE75" s="432">
        <f t="shared" si="1"/>
        <v>205</v>
      </c>
    </row>
    <row r="76" spans="1:31" ht="15" customHeight="1" x14ac:dyDescent="0.25">
      <c r="A76" s="433">
        <v>6</v>
      </c>
      <c r="B76" s="297" t="s">
        <v>29</v>
      </c>
      <c r="C76" s="1061">
        <v>103</v>
      </c>
      <c r="D76" s="814">
        <v>3.8932038834951457</v>
      </c>
      <c r="E76" s="1416">
        <v>3.67</v>
      </c>
      <c r="F76" s="1062">
        <v>21</v>
      </c>
      <c r="G76" s="1061"/>
      <c r="H76" s="814"/>
      <c r="I76" s="813">
        <v>3.28</v>
      </c>
      <c r="J76" s="1062">
        <v>58</v>
      </c>
      <c r="K76" s="851">
        <v>105</v>
      </c>
      <c r="L76" s="814">
        <v>4.0761904761904759</v>
      </c>
      <c r="M76" s="813">
        <v>3.85</v>
      </c>
      <c r="N76" s="841">
        <v>16</v>
      </c>
      <c r="O76" s="862">
        <v>95</v>
      </c>
      <c r="P76" s="434">
        <v>3.71</v>
      </c>
      <c r="Q76" s="813">
        <v>3.71</v>
      </c>
      <c r="R76" s="841">
        <v>53</v>
      </c>
      <c r="S76" s="862">
        <v>47</v>
      </c>
      <c r="T76" s="785">
        <v>3.5531914893617023</v>
      </c>
      <c r="U76" s="786">
        <v>3.96</v>
      </c>
      <c r="V76" s="404">
        <v>104</v>
      </c>
      <c r="W76" s="866">
        <v>76</v>
      </c>
      <c r="X76" s="787">
        <v>4.03</v>
      </c>
      <c r="Y76" s="788">
        <v>3.99</v>
      </c>
      <c r="Z76" s="404">
        <v>40</v>
      </c>
      <c r="AA76" s="862">
        <v>61</v>
      </c>
      <c r="AB76" s="785">
        <v>4.3</v>
      </c>
      <c r="AC76" s="782">
        <v>4.01</v>
      </c>
      <c r="AD76" s="404">
        <v>15</v>
      </c>
      <c r="AE76" s="432">
        <f t="shared" si="1"/>
        <v>307</v>
      </c>
    </row>
    <row r="77" spans="1:31" ht="15" customHeight="1" x14ac:dyDescent="0.25">
      <c r="A77" s="433">
        <v>7</v>
      </c>
      <c r="B77" s="297" t="s">
        <v>98</v>
      </c>
      <c r="C77" s="1061">
        <v>88</v>
      </c>
      <c r="D77" s="814">
        <v>3.875</v>
      </c>
      <c r="E77" s="1416">
        <v>3.67</v>
      </c>
      <c r="F77" s="1062">
        <v>23</v>
      </c>
      <c r="G77" s="1061">
        <v>74</v>
      </c>
      <c r="H77" s="814">
        <v>3.4597999999999995</v>
      </c>
      <c r="I77" s="813">
        <v>3.28</v>
      </c>
      <c r="J77" s="1062">
        <v>8</v>
      </c>
      <c r="K77" s="851">
        <v>119</v>
      </c>
      <c r="L77" s="814">
        <v>4.0252100840336134</v>
      </c>
      <c r="M77" s="813">
        <v>3.85</v>
      </c>
      <c r="N77" s="841">
        <v>23</v>
      </c>
      <c r="O77" s="862">
        <v>99</v>
      </c>
      <c r="P77" s="434">
        <v>3.8282828282828283</v>
      </c>
      <c r="Q77" s="813">
        <v>3.71</v>
      </c>
      <c r="R77" s="841">
        <v>30</v>
      </c>
      <c r="S77" s="862">
        <v>96</v>
      </c>
      <c r="T77" s="785">
        <v>3.875</v>
      </c>
      <c r="U77" s="786">
        <v>3.96</v>
      </c>
      <c r="V77" s="404">
        <v>62</v>
      </c>
      <c r="W77" s="866">
        <v>79</v>
      </c>
      <c r="X77" s="787">
        <v>4</v>
      </c>
      <c r="Y77" s="788">
        <v>3.99</v>
      </c>
      <c r="Z77" s="404">
        <v>44</v>
      </c>
      <c r="AA77" s="862">
        <v>77</v>
      </c>
      <c r="AB77" s="785">
        <v>3.99</v>
      </c>
      <c r="AC77" s="782">
        <v>4.01</v>
      </c>
      <c r="AD77" s="404">
        <v>64</v>
      </c>
      <c r="AE77" s="432">
        <f t="shared" si="1"/>
        <v>254</v>
      </c>
    </row>
    <row r="78" spans="1:31" ht="15" customHeight="1" x14ac:dyDescent="0.25">
      <c r="A78" s="433">
        <v>8</v>
      </c>
      <c r="B78" s="879" t="s">
        <v>142</v>
      </c>
      <c r="C78" s="1063">
        <v>69</v>
      </c>
      <c r="D78" s="817">
        <v>3.7536231884057969</v>
      </c>
      <c r="E78" s="1417">
        <v>3.67</v>
      </c>
      <c r="F78" s="1064">
        <v>38</v>
      </c>
      <c r="G78" s="1063"/>
      <c r="H78" s="817"/>
      <c r="I78" s="816">
        <v>3.28</v>
      </c>
      <c r="J78" s="1064">
        <v>58</v>
      </c>
      <c r="K78" s="853">
        <v>70</v>
      </c>
      <c r="L78" s="817">
        <v>3.8571428571428572</v>
      </c>
      <c r="M78" s="816">
        <v>3.85</v>
      </c>
      <c r="N78" s="841">
        <v>48</v>
      </c>
      <c r="O78" s="862">
        <v>46</v>
      </c>
      <c r="P78" s="434">
        <v>3.847826086956522</v>
      </c>
      <c r="Q78" s="816">
        <v>3.71</v>
      </c>
      <c r="R78" s="841">
        <v>24</v>
      </c>
      <c r="S78" s="862">
        <v>79</v>
      </c>
      <c r="T78" s="785">
        <v>3.6708860759493671</v>
      </c>
      <c r="U78" s="786">
        <v>3.96</v>
      </c>
      <c r="V78" s="404">
        <v>86</v>
      </c>
      <c r="W78" s="866">
        <v>27</v>
      </c>
      <c r="X78" s="787">
        <v>3.78</v>
      </c>
      <c r="Y78" s="788">
        <v>3.99</v>
      </c>
      <c r="Z78" s="404">
        <v>80</v>
      </c>
      <c r="AA78" s="862">
        <v>50</v>
      </c>
      <c r="AB78" s="785">
        <v>4.04</v>
      </c>
      <c r="AC78" s="782">
        <v>4.01</v>
      </c>
      <c r="AD78" s="404">
        <v>46</v>
      </c>
      <c r="AE78" s="432">
        <f t="shared" si="1"/>
        <v>380</v>
      </c>
    </row>
    <row r="79" spans="1:31" ht="15" customHeight="1" x14ac:dyDescent="0.25">
      <c r="A79" s="433">
        <v>9</v>
      </c>
      <c r="B79" s="876" t="s">
        <v>145</v>
      </c>
      <c r="C79" s="997">
        <v>51</v>
      </c>
      <c r="D79" s="784">
        <v>3.6666666666666665</v>
      </c>
      <c r="E79" s="1406">
        <v>3.67</v>
      </c>
      <c r="F79" s="998">
        <v>48</v>
      </c>
      <c r="G79" s="997"/>
      <c r="H79" s="784"/>
      <c r="I79" s="783">
        <v>3.28</v>
      </c>
      <c r="J79" s="998">
        <v>58</v>
      </c>
      <c r="K79" s="840">
        <v>57</v>
      </c>
      <c r="L79" s="784">
        <v>3.8421052631578947</v>
      </c>
      <c r="M79" s="783">
        <v>3.85</v>
      </c>
      <c r="N79" s="841">
        <v>53</v>
      </c>
      <c r="O79" s="885">
        <v>67</v>
      </c>
      <c r="P79" s="434">
        <v>3.6865671641791047</v>
      </c>
      <c r="Q79" s="783">
        <v>3.71</v>
      </c>
      <c r="R79" s="841">
        <v>58</v>
      </c>
      <c r="S79" s="862">
        <v>30</v>
      </c>
      <c r="T79" s="785">
        <v>3.6666666666666665</v>
      </c>
      <c r="U79" s="786">
        <v>3.96</v>
      </c>
      <c r="V79" s="404">
        <v>89</v>
      </c>
      <c r="W79" s="866">
        <v>41</v>
      </c>
      <c r="X79" s="787">
        <v>3.73</v>
      </c>
      <c r="Y79" s="788">
        <v>3.99</v>
      </c>
      <c r="Z79" s="404">
        <v>87</v>
      </c>
      <c r="AA79" s="862">
        <v>54</v>
      </c>
      <c r="AB79" s="785">
        <v>3.72</v>
      </c>
      <c r="AC79" s="782">
        <v>4.01</v>
      </c>
      <c r="AD79" s="404">
        <v>90</v>
      </c>
      <c r="AE79" s="432">
        <f t="shared" si="1"/>
        <v>483</v>
      </c>
    </row>
    <row r="80" spans="1:31" ht="15" customHeight="1" x14ac:dyDescent="0.25">
      <c r="A80" s="433">
        <v>10</v>
      </c>
      <c r="B80" s="297" t="s">
        <v>27</v>
      </c>
      <c r="C80" s="1061">
        <v>54</v>
      </c>
      <c r="D80" s="814">
        <v>3.5370370370370372</v>
      </c>
      <c r="E80" s="1416">
        <v>3.67</v>
      </c>
      <c r="F80" s="1062">
        <v>61</v>
      </c>
      <c r="G80" s="1061">
        <v>25</v>
      </c>
      <c r="H80" s="814">
        <v>2.92</v>
      </c>
      <c r="I80" s="813">
        <v>3.28</v>
      </c>
      <c r="J80" s="1062">
        <v>37</v>
      </c>
      <c r="K80" s="851">
        <v>47</v>
      </c>
      <c r="L80" s="814">
        <v>4.0212765957446805</v>
      </c>
      <c r="M80" s="813">
        <v>3.85</v>
      </c>
      <c r="N80" s="841">
        <v>26</v>
      </c>
      <c r="O80" s="862">
        <v>43</v>
      </c>
      <c r="P80" s="434">
        <v>3.7209302325581395</v>
      </c>
      <c r="Q80" s="813">
        <v>3.71</v>
      </c>
      <c r="R80" s="841">
        <v>51</v>
      </c>
      <c r="S80" s="862">
        <v>91</v>
      </c>
      <c r="T80" s="785">
        <v>4.2197802197802199</v>
      </c>
      <c r="U80" s="786">
        <v>3.96</v>
      </c>
      <c r="V80" s="404">
        <v>15</v>
      </c>
      <c r="W80" s="866">
        <v>84</v>
      </c>
      <c r="X80" s="787">
        <v>3.88</v>
      </c>
      <c r="Y80" s="788">
        <v>3.99</v>
      </c>
      <c r="Z80" s="404">
        <v>66</v>
      </c>
      <c r="AA80" s="862">
        <v>53</v>
      </c>
      <c r="AB80" s="785">
        <v>3.92</v>
      </c>
      <c r="AC80" s="782">
        <v>4.01</v>
      </c>
      <c r="AD80" s="404">
        <v>68</v>
      </c>
      <c r="AE80" s="432">
        <f t="shared" si="1"/>
        <v>324</v>
      </c>
    </row>
    <row r="81" spans="1:31" ht="15" customHeight="1" x14ac:dyDescent="0.25">
      <c r="A81" s="433">
        <v>11</v>
      </c>
      <c r="B81" s="297" t="s">
        <v>144</v>
      </c>
      <c r="C81" s="1061">
        <v>107</v>
      </c>
      <c r="D81" s="814">
        <v>3.3084112149532712</v>
      </c>
      <c r="E81" s="1416">
        <v>3.67</v>
      </c>
      <c r="F81" s="1062">
        <v>89</v>
      </c>
      <c r="G81" s="1061"/>
      <c r="H81" s="814"/>
      <c r="I81" s="813">
        <v>3.28</v>
      </c>
      <c r="J81" s="1062">
        <v>58</v>
      </c>
      <c r="K81" s="851">
        <v>86</v>
      </c>
      <c r="L81" s="814">
        <v>3.36046511627907</v>
      </c>
      <c r="M81" s="813">
        <v>3.85</v>
      </c>
      <c r="N81" s="841">
        <v>107</v>
      </c>
      <c r="O81" s="862">
        <v>70</v>
      </c>
      <c r="P81" s="434">
        <v>3.2142857142857144</v>
      </c>
      <c r="Q81" s="813">
        <v>3.71</v>
      </c>
      <c r="R81" s="841">
        <v>111</v>
      </c>
      <c r="S81" s="862">
        <v>27</v>
      </c>
      <c r="T81" s="785">
        <v>3.6296296296296298</v>
      </c>
      <c r="U81" s="786">
        <v>3.96</v>
      </c>
      <c r="V81" s="404">
        <v>94</v>
      </c>
      <c r="W81" s="866">
        <v>29</v>
      </c>
      <c r="X81" s="787">
        <v>3.41</v>
      </c>
      <c r="Y81" s="788">
        <v>3.99</v>
      </c>
      <c r="Z81" s="404">
        <v>112</v>
      </c>
      <c r="AA81" s="887">
        <v>49</v>
      </c>
      <c r="AB81" s="790">
        <v>3.9</v>
      </c>
      <c r="AC81" s="782">
        <v>4.01</v>
      </c>
      <c r="AD81" s="404">
        <v>77</v>
      </c>
      <c r="AE81" s="432">
        <f t="shared" si="1"/>
        <v>648</v>
      </c>
    </row>
    <row r="82" spans="1:31" ht="15" customHeight="1" x14ac:dyDescent="0.25">
      <c r="A82" s="433">
        <v>12</v>
      </c>
      <c r="B82" s="297" t="s">
        <v>122</v>
      </c>
      <c r="C82" s="1061">
        <v>69</v>
      </c>
      <c r="D82" s="814">
        <v>3.1884057971014492</v>
      </c>
      <c r="E82" s="1416">
        <v>3.67</v>
      </c>
      <c r="F82" s="1062">
        <v>101</v>
      </c>
      <c r="G82" s="1061">
        <v>59</v>
      </c>
      <c r="H82" s="814">
        <v>3.1016999999999997</v>
      </c>
      <c r="I82" s="813">
        <v>3.28</v>
      </c>
      <c r="J82" s="1062">
        <v>27</v>
      </c>
      <c r="K82" s="851">
        <v>46</v>
      </c>
      <c r="L82" s="814">
        <v>3.5217391304347827</v>
      </c>
      <c r="M82" s="813">
        <v>3.85</v>
      </c>
      <c r="N82" s="841">
        <v>99</v>
      </c>
      <c r="O82" s="862">
        <v>49</v>
      </c>
      <c r="P82" s="434">
        <v>3.4489795918367347</v>
      </c>
      <c r="Q82" s="813">
        <v>3.71</v>
      </c>
      <c r="R82" s="841">
        <v>87</v>
      </c>
      <c r="S82" s="862">
        <v>80</v>
      </c>
      <c r="T82" s="785">
        <v>4.2249999999999996</v>
      </c>
      <c r="U82" s="786">
        <v>3.96</v>
      </c>
      <c r="V82" s="404">
        <v>14</v>
      </c>
      <c r="W82" s="866">
        <v>44</v>
      </c>
      <c r="X82" s="787">
        <v>3.77</v>
      </c>
      <c r="Y82" s="788">
        <v>3.99</v>
      </c>
      <c r="Z82" s="404">
        <v>83</v>
      </c>
      <c r="AA82" s="862">
        <v>47</v>
      </c>
      <c r="AB82" s="785">
        <v>3.68</v>
      </c>
      <c r="AC82" s="782">
        <v>4.01</v>
      </c>
      <c r="AD82" s="404">
        <v>95</v>
      </c>
      <c r="AE82" s="432">
        <f t="shared" si="1"/>
        <v>506</v>
      </c>
    </row>
    <row r="83" spans="1:31" ht="15" customHeight="1" x14ac:dyDescent="0.25">
      <c r="A83" s="433">
        <v>13</v>
      </c>
      <c r="B83" s="297" t="s">
        <v>141</v>
      </c>
      <c r="C83" s="1061">
        <v>60</v>
      </c>
      <c r="D83" s="814">
        <v>3.1</v>
      </c>
      <c r="E83" s="1416">
        <v>3.67</v>
      </c>
      <c r="F83" s="1062">
        <v>106</v>
      </c>
      <c r="G83" s="1061"/>
      <c r="H83" s="814"/>
      <c r="I83" s="813">
        <v>3.28</v>
      </c>
      <c r="J83" s="1062">
        <v>58</v>
      </c>
      <c r="K83" s="851">
        <v>61</v>
      </c>
      <c r="L83" s="814">
        <v>3.360655737704918</v>
      </c>
      <c r="M83" s="813">
        <v>3.85</v>
      </c>
      <c r="N83" s="841">
        <v>108</v>
      </c>
      <c r="O83" s="862">
        <v>70</v>
      </c>
      <c r="P83" s="434">
        <v>3.3857142857142857</v>
      </c>
      <c r="Q83" s="813">
        <v>3.71</v>
      </c>
      <c r="R83" s="841">
        <v>95</v>
      </c>
      <c r="S83" s="862">
        <v>49</v>
      </c>
      <c r="T83" s="785">
        <v>3.6326530612244898</v>
      </c>
      <c r="U83" s="786">
        <v>3.96</v>
      </c>
      <c r="V83" s="404">
        <v>93</v>
      </c>
      <c r="W83" s="866">
        <v>48</v>
      </c>
      <c r="X83" s="787">
        <v>3.35</v>
      </c>
      <c r="Y83" s="788">
        <v>3.99</v>
      </c>
      <c r="Z83" s="404">
        <v>115</v>
      </c>
      <c r="AA83" s="862">
        <v>50</v>
      </c>
      <c r="AB83" s="785">
        <v>3.9</v>
      </c>
      <c r="AC83" s="782">
        <v>4.01</v>
      </c>
      <c r="AD83" s="404">
        <v>75</v>
      </c>
      <c r="AE83" s="432">
        <f t="shared" si="1"/>
        <v>650</v>
      </c>
    </row>
    <row r="84" spans="1:31" ht="15" customHeight="1" x14ac:dyDescent="0.25">
      <c r="A84" s="433">
        <v>14</v>
      </c>
      <c r="B84" s="297" t="s">
        <v>102</v>
      </c>
      <c r="C84" s="1061"/>
      <c r="D84" s="814"/>
      <c r="E84" s="1416">
        <v>3.67</v>
      </c>
      <c r="F84" s="1062">
        <v>111</v>
      </c>
      <c r="G84" s="1061"/>
      <c r="H84" s="814"/>
      <c r="I84" s="813">
        <v>3.28</v>
      </c>
      <c r="J84" s="1062">
        <v>58</v>
      </c>
      <c r="K84" s="851"/>
      <c r="L84" s="814"/>
      <c r="M84" s="813">
        <v>3.85</v>
      </c>
      <c r="N84" s="841">
        <v>114</v>
      </c>
      <c r="O84" s="862"/>
      <c r="P84" s="528"/>
      <c r="Q84" s="813">
        <v>3.71</v>
      </c>
      <c r="R84" s="841">
        <v>115</v>
      </c>
      <c r="S84" s="862">
        <v>66</v>
      </c>
      <c r="T84" s="815">
        <v>3.5757575757575757</v>
      </c>
      <c r="U84" s="786">
        <v>3.96</v>
      </c>
      <c r="V84" s="404">
        <v>100</v>
      </c>
      <c r="W84" s="866">
        <v>27</v>
      </c>
      <c r="X84" s="787">
        <v>3.19</v>
      </c>
      <c r="Y84" s="788">
        <v>3.99</v>
      </c>
      <c r="Z84" s="404">
        <v>116</v>
      </c>
      <c r="AA84" s="862">
        <v>27</v>
      </c>
      <c r="AB84" s="785">
        <v>3.1</v>
      </c>
      <c r="AC84" s="782">
        <v>4.01</v>
      </c>
      <c r="AD84" s="404">
        <v>114</v>
      </c>
      <c r="AE84" s="432">
        <f t="shared" si="1"/>
        <v>728</v>
      </c>
    </row>
    <row r="85" spans="1:31" ht="15" customHeight="1" x14ac:dyDescent="0.25">
      <c r="A85" s="433">
        <v>15</v>
      </c>
      <c r="B85" s="297" t="s">
        <v>92</v>
      </c>
      <c r="C85" s="1061"/>
      <c r="D85" s="814"/>
      <c r="E85" s="1416">
        <v>3.67</v>
      </c>
      <c r="F85" s="1062">
        <v>111</v>
      </c>
      <c r="G85" s="1061"/>
      <c r="H85" s="814"/>
      <c r="I85" s="813">
        <v>3.28</v>
      </c>
      <c r="J85" s="1062">
        <v>58</v>
      </c>
      <c r="K85" s="851">
        <v>74</v>
      </c>
      <c r="L85" s="814">
        <v>3.7837837837837838</v>
      </c>
      <c r="M85" s="813">
        <v>3.85</v>
      </c>
      <c r="N85" s="841">
        <v>61</v>
      </c>
      <c r="O85" s="862">
        <v>84</v>
      </c>
      <c r="P85" s="434">
        <v>3.5595238095238093</v>
      </c>
      <c r="Q85" s="813">
        <v>3.71</v>
      </c>
      <c r="R85" s="841">
        <v>75</v>
      </c>
      <c r="S85" s="862">
        <v>78</v>
      </c>
      <c r="T85" s="785">
        <v>4.0641025641025639</v>
      </c>
      <c r="U85" s="786">
        <v>3.96</v>
      </c>
      <c r="V85" s="404">
        <v>35</v>
      </c>
      <c r="W85" s="866">
        <v>70</v>
      </c>
      <c r="X85" s="787">
        <v>3.76</v>
      </c>
      <c r="Y85" s="788">
        <v>3.99</v>
      </c>
      <c r="Z85" s="404">
        <v>84</v>
      </c>
      <c r="AA85" s="862">
        <v>54</v>
      </c>
      <c r="AB85" s="785">
        <v>4.2</v>
      </c>
      <c r="AC85" s="782">
        <v>4.01</v>
      </c>
      <c r="AD85" s="404">
        <v>24</v>
      </c>
      <c r="AE85" s="432">
        <f t="shared" si="1"/>
        <v>448</v>
      </c>
    </row>
    <row r="86" spans="1:31" ht="15" customHeight="1" thickBot="1" x14ac:dyDescent="0.3">
      <c r="A86" s="475">
        <v>16</v>
      </c>
      <c r="B86" s="880" t="s">
        <v>123</v>
      </c>
      <c r="C86" s="1065"/>
      <c r="D86" s="812"/>
      <c r="E86" s="1418">
        <v>3.67</v>
      </c>
      <c r="F86" s="1066">
        <v>111</v>
      </c>
      <c r="G86" s="1065"/>
      <c r="H86" s="812"/>
      <c r="I86" s="811">
        <v>3.28</v>
      </c>
      <c r="J86" s="1066">
        <v>58</v>
      </c>
      <c r="K86" s="852">
        <v>70</v>
      </c>
      <c r="L86" s="812">
        <v>3.6714285714285713</v>
      </c>
      <c r="M86" s="811">
        <v>3.85</v>
      </c>
      <c r="N86" s="841">
        <v>81</v>
      </c>
      <c r="O86" s="851">
        <v>52</v>
      </c>
      <c r="P86" s="814">
        <v>3.3653846153846154</v>
      </c>
      <c r="Q86" s="813">
        <v>3.71</v>
      </c>
      <c r="R86" s="841">
        <v>100</v>
      </c>
      <c r="S86" s="862">
        <v>79</v>
      </c>
      <c r="T86" s="785">
        <v>3.9493670886075951</v>
      </c>
      <c r="U86" s="786">
        <v>3.96</v>
      </c>
      <c r="V86" s="404">
        <v>55</v>
      </c>
      <c r="W86" s="866">
        <v>25</v>
      </c>
      <c r="X86" s="787">
        <v>3.88</v>
      </c>
      <c r="Y86" s="788">
        <v>3.99</v>
      </c>
      <c r="Z86" s="404">
        <v>67</v>
      </c>
      <c r="AA86" s="862">
        <v>48</v>
      </c>
      <c r="AB86" s="785">
        <v>4.3099999999999996</v>
      </c>
      <c r="AC86" s="782">
        <v>4.01</v>
      </c>
      <c r="AD86" s="404">
        <v>14</v>
      </c>
      <c r="AE86" s="474">
        <f t="shared" si="1"/>
        <v>486</v>
      </c>
    </row>
    <row r="87" spans="1:31" ht="15" customHeight="1" thickBot="1" x14ac:dyDescent="0.3">
      <c r="A87" s="437"/>
      <c r="B87" s="535" t="s">
        <v>127</v>
      </c>
      <c r="C87" s="536">
        <f>SUM(C88:C119)</f>
        <v>3140</v>
      </c>
      <c r="D87" s="537">
        <f>AVERAGE(D88:D119)</f>
        <v>3.5486768327407274</v>
      </c>
      <c r="E87" s="538">
        <v>3.67</v>
      </c>
      <c r="F87" s="539"/>
      <c r="G87" s="536">
        <f>SUM(G88:G119)</f>
        <v>1265</v>
      </c>
      <c r="H87" s="779">
        <f>AVERAGE(H88:H119)</f>
        <v>3.1299555555555552</v>
      </c>
      <c r="I87" s="779">
        <v>3.28</v>
      </c>
      <c r="J87" s="539"/>
      <c r="K87" s="536">
        <f>SUM(K88:K119)</f>
        <v>3067</v>
      </c>
      <c r="L87" s="537">
        <f>AVERAGE(L88:L119)</f>
        <v>3.7578283741565044</v>
      </c>
      <c r="M87" s="779">
        <v>3.85</v>
      </c>
      <c r="N87" s="539"/>
      <c r="O87" s="536">
        <f>SUM(O88:O119)</f>
        <v>2858</v>
      </c>
      <c r="P87" s="537">
        <f>AVERAGE(P88:P119)</f>
        <v>3.6157995323063292</v>
      </c>
      <c r="Q87" s="538">
        <v>3.71</v>
      </c>
      <c r="R87" s="539"/>
      <c r="S87" s="442">
        <f>SUM(S88:S119)</f>
        <v>2436</v>
      </c>
      <c r="T87" s="443">
        <f>AVERAGE(T88:T119)</f>
        <v>3.8680082651978105</v>
      </c>
      <c r="U87" s="444">
        <v>3.96</v>
      </c>
      <c r="V87" s="445"/>
      <c r="W87" s="446">
        <f>SUM(W88:W119)</f>
        <v>2336</v>
      </c>
      <c r="X87" s="447">
        <f>AVERAGE(X88:X119)</f>
        <v>3.9172413793103442</v>
      </c>
      <c r="Y87" s="448">
        <v>3.99</v>
      </c>
      <c r="Z87" s="445"/>
      <c r="AA87" s="446">
        <f>SUM(AA88:AA119)</f>
        <v>2167</v>
      </c>
      <c r="AB87" s="443">
        <f>AVERAGE(AB88:AB119)</f>
        <v>3.9503448275862074</v>
      </c>
      <c r="AC87" s="444">
        <v>4.01</v>
      </c>
      <c r="AD87" s="451"/>
      <c r="AE87" s="452"/>
    </row>
    <row r="88" spans="1:31" ht="15" customHeight="1" x14ac:dyDescent="0.25">
      <c r="A88" s="498">
        <v>1</v>
      </c>
      <c r="B88" s="33" t="s">
        <v>16</v>
      </c>
      <c r="C88" s="997">
        <v>107</v>
      </c>
      <c r="D88" s="784">
        <v>4.08411214953271</v>
      </c>
      <c r="E88" s="1406">
        <v>3.67</v>
      </c>
      <c r="F88" s="998">
        <v>7</v>
      </c>
      <c r="G88" s="997">
        <v>91</v>
      </c>
      <c r="H88" s="784">
        <v>2.8351999999999999</v>
      </c>
      <c r="I88" s="783">
        <v>3.28</v>
      </c>
      <c r="J88" s="998">
        <v>43</v>
      </c>
      <c r="K88" s="857">
        <v>161</v>
      </c>
      <c r="L88" s="784">
        <v>3.9254658385093166</v>
      </c>
      <c r="M88" s="783">
        <v>3.85</v>
      </c>
      <c r="N88" s="841">
        <v>36</v>
      </c>
      <c r="O88" s="862">
        <v>175</v>
      </c>
      <c r="P88" s="434">
        <v>3.862857142857143</v>
      </c>
      <c r="Q88" s="783">
        <v>3.71</v>
      </c>
      <c r="R88" s="841">
        <v>21</v>
      </c>
      <c r="S88" s="862">
        <v>136</v>
      </c>
      <c r="T88" s="785">
        <v>4.2132352941176467</v>
      </c>
      <c r="U88" s="786">
        <v>3.96</v>
      </c>
      <c r="V88" s="404">
        <v>17</v>
      </c>
      <c r="W88" s="866">
        <v>131</v>
      </c>
      <c r="X88" s="787">
        <v>4.28</v>
      </c>
      <c r="Y88" s="788">
        <v>3.99</v>
      </c>
      <c r="Z88" s="404">
        <v>15</v>
      </c>
      <c r="AA88" s="871">
        <v>110</v>
      </c>
      <c r="AB88" s="785">
        <v>4.0999999999999996</v>
      </c>
      <c r="AC88" s="782">
        <v>4.01</v>
      </c>
      <c r="AD88" s="404">
        <v>29</v>
      </c>
      <c r="AE88" s="455">
        <f t="shared" si="1"/>
        <v>168</v>
      </c>
    </row>
    <row r="89" spans="1:31" ht="15" customHeight="1" x14ac:dyDescent="0.25">
      <c r="A89" s="433">
        <v>2</v>
      </c>
      <c r="B89" s="34" t="s">
        <v>148</v>
      </c>
      <c r="C89" s="1080">
        <v>195</v>
      </c>
      <c r="D89" s="821">
        <v>3.9897435897435898</v>
      </c>
      <c r="E89" s="1419">
        <v>3.67</v>
      </c>
      <c r="F89" s="1081">
        <v>12</v>
      </c>
      <c r="G89" s="1080">
        <v>28</v>
      </c>
      <c r="H89" s="821">
        <v>3.2142999999999997</v>
      </c>
      <c r="I89" s="820">
        <v>3.28</v>
      </c>
      <c r="J89" s="1081">
        <v>18</v>
      </c>
      <c r="K89" s="854">
        <v>202</v>
      </c>
      <c r="L89" s="821">
        <v>4</v>
      </c>
      <c r="M89" s="820">
        <v>3.85</v>
      </c>
      <c r="N89" s="841">
        <v>29</v>
      </c>
      <c r="O89" s="862">
        <v>177</v>
      </c>
      <c r="P89" s="434">
        <v>3.9322033898305087</v>
      </c>
      <c r="Q89" s="820">
        <v>3.71</v>
      </c>
      <c r="R89" s="841">
        <v>12</v>
      </c>
      <c r="S89" s="862">
        <v>172</v>
      </c>
      <c r="T89" s="785">
        <v>4.0930232558139537</v>
      </c>
      <c r="U89" s="786">
        <v>3.96</v>
      </c>
      <c r="V89" s="404">
        <v>29</v>
      </c>
      <c r="W89" s="866">
        <v>144</v>
      </c>
      <c r="X89" s="787">
        <v>4.33</v>
      </c>
      <c r="Y89" s="788">
        <v>3.99</v>
      </c>
      <c r="Z89" s="404">
        <v>12</v>
      </c>
      <c r="AA89" s="871">
        <v>136</v>
      </c>
      <c r="AB89" s="785">
        <v>4.2</v>
      </c>
      <c r="AC89" s="782">
        <v>4.01</v>
      </c>
      <c r="AD89" s="404">
        <v>19</v>
      </c>
      <c r="AE89" s="432">
        <f t="shared" si="1"/>
        <v>131</v>
      </c>
    </row>
    <row r="90" spans="1:31" ht="15" customHeight="1" x14ac:dyDescent="0.25">
      <c r="A90" s="433">
        <v>3</v>
      </c>
      <c r="B90" s="839" t="s">
        <v>146</v>
      </c>
      <c r="C90" s="1082">
        <v>182</v>
      </c>
      <c r="D90" s="818">
        <v>3.8461538461538463</v>
      </c>
      <c r="E90" s="1420">
        <v>3.67</v>
      </c>
      <c r="F90" s="1083">
        <v>28</v>
      </c>
      <c r="G90" s="1082">
        <v>164</v>
      </c>
      <c r="H90" s="818">
        <v>3.5246999999999997</v>
      </c>
      <c r="I90" s="819">
        <v>3.28</v>
      </c>
      <c r="J90" s="1083">
        <v>6</v>
      </c>
      <c r="K90" s="855">
        <v>206</v>
      </c>
      <c r="L90" s="818">
        <v>3.8640776699029127</v>
      </c>
      <c r="M90" s="819">
        <v>3.85</v>
      </c>
      <c r="N90" s="841">
        <v>47</v>
      </c>
      <c r="O90" s="862">
        <v>222</v>
      </c>
      <c r="P90" s="434">
        <v>3.7432432432432434</v>
      </c>
      <c r="Q90" s="820">
        <v>3.71</v>
      </c>
      <c r="R90" s="841">
        <v>43</v>
      </c>
      <c r="S90" s="862">
        <v>187</v>
      </c>
      <c r="T90" s="785">
        <v>4.1016042780748663</v>
      </c>
      <c r="U90" s="786">
        <v>3.96</v>
      </c>
      <c r="V90" s="404">
        <v>28</v>
      </c>
      <c r="W90" s="866">
        <v>162</v>
      </c>
      <c r="X90" s="787">
        <v>4.16</v>
      </c>
      <c r="Y90" s="788">
        <v>3.99</v>
      </c>
      <c r="Z90" s="404">
        <v>24</v>
      </c>
      <c r="AA90" s="871">
        <v>193</v>
      </c>
      <c r="AB90" s="785">
        <v>4</v>
      </c>
      <c r="AC90" s="782">
        <v>4.01</v>
      </c>
      <c r="AD90" s="404">
        <v>50</v>
      </c>
      <c r="AE90" s="432">
        <f t="shared" si="1"/>
        <v>226</v>
      </c>
    </row>
    <row r="91" spans="1:31" ht="15" customHeight="1" x14ac:dyDescent="0.25">
      <c r="A91" s="433">
        <v>4</v>
      </c>
      <c r="B91" s="34" t="s">
        <v>21</v>
      </c>
      <c r="C91" s="1080">
        <v>97</v>
      </c>
      <c r="D91" s="821">
        <v>3.7731958762886597</v>
      </c>
      <c r="E91" s="1419">
        <v>3.67</v>
      </c>
      <c r="F91" s="1081">
        <v>36</v>
      </c>
      <c r="G91" s="1080"/>
      <c r="H91" s="821"/>
      <c r="I91" s="820">
        <v>3.28</v>
      </c>
      <c r="J91" s="1081">
        <v>58</v>
      </c>
      <c r="K91" s="854">
        <v>111</v>
      </c>
      <c r="L91" s="821">
        <v>3.7837837837837838</v>
      </c>
      <c r="M91" s="820">
        <v>3.85</v>
      </c>
      <c r="N91" s="841">
        <v>59</v>
      </c>
      <c r="O91" s="862">
        <v>104</v>
      </c>
      <c r="P91" s="434">
        <v>3.6442307692307692</v>
      </c>
      <c r="Q91" s="820">
        <v>3.71</v>
      </c>
      <c r="R91" s="841">
        <v>67</v>
      </c>
      <c r="S91" s="862">
        <v>94</v>
      </c>
      <c r="T91" s="785">
        <v>4.0106382978723403</v>
      </c>
      <c r="U91" s="786">
        <v>3.96</v>
      </c>
      <c r="V91" s="404">
        <v>40</v>
      </c>
      <c r="W91" s="866">
        <v>123</v>
      </c>
      <c r="X91" s="787">
        <v>3.94</v>
      </c>
      <c r="Y91" s="788">
        <v>3.99</v>
      </c>
      <c r="Z91" s="404">
        <v>57</v>
      </c>
      <c r="AA91" s="871">
        <v>103</v>
      </c>
      <c r="AB91" s="785">
        <v>4.0999999999999996</v>
      </c>
      <c r="AC91" s="782">
        <v>4.01</v>
      </c>
      <c r="AD91" s="404">
        <v>30</v>
      </c>
      <c r="AE91" s="432">
        <f t="shared" si="1"/>
        <v>347</v>
      </c>
    </row>
    <row r="92" spans="1:31" ht="15" customHeight="1" x14ac:dyDescent="0.25">
      <c r="A92" s="433">
        <v>5</v>
      </c>
      <c r="B92" s="839" t="s">
        <v>152</v>
      </c>
      <c r="C92" s="1082">
        <v>160</v>
      </c>
      <c r="D92" s="818">
        <v>3.7625000000000002</v>
      </c>
      <c r="E92" s="1420">
        <v>3.67</v>
      </c>
      <c r="F92" s="1083">
        <v>37</v>
      </c>
      <c r="G92" s="1082">
        <v>109</v>
      </c>
      <c r="H92" s="818">
        <v>3.2110000000000003</v>
      </c>
      <c r="I92" s="819">
        <v>3.28</v>
      </c>
      <c r="J92" s="1083">
        <v>19</v>
      </c>
      <c r="K92" s="855">
        <v>57</v>
      </c>
      <c r="L92" s="818">
        <v>3.6666666666666665</v>
      </c>
      <c r="M92" s="819">
        <v>3.85</v>
      </c>
      <c r="N92" s="841">
        <v>84</v>
      </c>
      <c r="O92" s="862"/>
      <c r="P92" s="434"/>
      <c r="Q92" s="820">
        <v>3.71</v>
      </c>
      <c r="R92" s="841">
        <v>115</v>
      </c>
      <c r="S92" s="862"/>
      <c r="T92" s="785"/>
      <c r="U92" s="786">
        <v>3.96</v>
      </c>
      <c r="V92" s="404">
        <v>117</v>
      </c>
      <c r="W92" s="866"/>
      <c r="X92" s="787"/>
      <c r="Y92" s="788">
        <v>3.99</v>
      </c>
      <c r="Z92" s="404">
        <v>117</v>
      </c>
      <c r="AA92" s="871"/>
      <c r="AB92" s="785"/>
      <c r="AC92" s="782">
        <v>4.01</v>
      </c>
      <c r="AD92" s="404">
        <v>116</v>
      </c>
      <c r="AE92" s="432">
        <f t="shared" si="1"/>
        <v>605</v>
      </c>
    </row>
    <row r="93" spans="1:31" ht="15" customHeight="1" x14ac:dyDescent="0.25">
      <c r="A93" s="433">
        <v>6</v>
      </c>
      <c r="B93" s="34" t="s">
        <v>147</v>
      </c>
      <c r="C93" s="1080">
        <v>138</v>
      </c>
      <c r="D93" s="821">
        <v>3.7463768115942031</v>
      </c>
      <c r="E93" s="1419">
        <v>3.67</v>
      </c>
      <c r="F93" s="1081">
        <v>40</v>
      </c>
      <c r="G93" s="1080">
        <v>22</v>
      </c>
      <c r="H93" s="821">
        <v>2.9090999999999996</v>
      </c>
      <c r="I93" s="820">
        <v>3.28</v>
      </c>
      <c r="J93" s="1081">
        <v>38</v>
      </c>
      <c r="K93" s="854">
        <v>120</v>
      </c>
      <c r="L93" s="821">
        <v>3.7333333333333334</v>
      </c>
      <c r="M93" s="820">
        <v>3.85</v>
      </c>
      <c r="N93" s="841">
        <v>73</v>
      </c>
      <c r="O93" s="862">
        <v>108</v>
      </c>
      <c r="P93" s="434">
        <v>3.6851851851851851</v>
      </c>
      <c r="Q93" s="820">
        <v>3.71</v>
      </c>
      <c r="R93" s="841">
        <v>57</v>
      </c>
      <c r="S93" s="862">
        <v>110</v>
      </c>
      <c r="T93" s="785">
        <v>4</v>
      </c>
      <c r="U93" s="786">
        <v>3.96</v>
      </c>
      <c r="V93" s="404">
        <v>42</v>
      </c>
      <c r="W93" s="866">
        <v>114</v>
      </c>
      <c r="X93" s="787">
        <v>4.08</v>
      </c>
      <c r="Y93" s="788">
        <v>3.99</v>
      </c>
      <c r="Z93" s="404">
        <v>32</v>
      </c>
      <c r="AA93" s="871">
        <v>128</v>
      </c>
      <c r="AB93" s="785">
        <v>4</v>
      </c>
      <c r="AC93" s="782">
        <v>4.01</v>
      </c>
      <c r="AD93" s="404">
        <v>51</v>
      </c>
      <c r="AE93" s="432">
        <f t="shared" si="1"/>
        <v>333</v>
      </c>
    </row>
    <row r="94" spans="1:31" ht="15" customHeight="1" x14ac:dyDescent="0.25">
      <c r="A94" s="433">
        <v>7</v>
      </c>
      <c r="B94" s="34" t="s">
        <v>4</v>
      </c>
      <c r="C94" s="1080">
        <v>120</v>
      </c>
      <c r="D94" s="821">
        <v>3.7250000000000001</v>
      </c>
      <c r="E94" s="1419">
        <v>3.67</v>
      </c>
      <c r="F94" s="1081">
        <v>42</v>
      </c>
      <c r="G94" s="1080"/>
      <c r="H94" s="821"/>
      <c r="I94" s="820">
        <v>3.28</v>
      </c>
      <c r="J94" s="1081">
        <v>58</v>
      </c>
      <c r="K94" s="856">
        <v>79</v>
      </c>
      <c r="L94" s="821">
        <v>3.8227848101265822</v>
      </c>
      <c r="M94" s="820">
        <v>3.85</v>
      </c>
      <c r="N94" s="841">
        <v>54</v>
      </c>
      <c r="O94" s="862">
        <v>75</v>
      </c>
      <c r="P94" s="434">
        <v>3.5333333333333332</v>
      </c>
      <c r="Q94" s="820">
        <v>3.71</v>
      </c>
      <c r="R94" s="841">
        <v>79</v>
      </c>
      <c r="S94" s="862">
        <v>97</v>
      </c>
      <c r="T94" s="785">
        <v>3.8865979381443299</v>
      </c>
      <c r="U94" s="786">
        <v>3.96</v>
      </c>
      <c r="V94" s="404">
        <v>61</v>
      </c>
      <c r="W94" s="866">
        <v>75</v>
      </c>
      <c r="X94" s="787">
        <v>3.89</v>
      </c>
      <c r="Y94" s="788">
        <v>3.99</v>
      </c>
      <c r="Z94" s="404">
        <v>64</v>
      </c>
      <c r="AA94" s="871">
        <v>78</v>
      </c>
      <c r="AB94" s="785">
        <v>3.9</v>
      </c>
      <c r="AC94" s="782">
        <v>4.01</v>
      </c>
      <c r="AD94" s="404">
        <v>70</v>
      </c>
      <c r="AE94" s="432">
        <f t="shared" si="1"/>
        <v>428</v>
      </c>
    </row>
    <row r="95" spans="1:31" ht="15" customHeight="1" x14ac:dyDescent="0.25">
      <c r="A95" s="433">
        <v>8</v>
      </c>
      <c r="B95" s="34" t="s">
        <v>149</v>
      </c>
      <c r="C95" s="1080">
        <v>234</v>
      </c>
      <c r="D95" s="821">
        <v>3.7222222222222223</v>
      </c>
      <c r="E95" s="1419">
        <v>3.67</v>
      </c>
      <c r="F95" s="1081">
        <v>44</v>
      </c>
      <c r="G95" s="1080">
        <v>188</v>
      </c>
      <c r="H95" s="821">
        <v>2.8514000000000004</v>
      </c>
      <c r="I95" s="820">
        <v>3.28</v>
      </c>
      <c r="J95" s="1081">
        <v>41</v>
      </c>
      <c r="K95" s="854">
        <v>236</v>
      </c>
      <c r="L95" s="821">
        <v>3.9957627118644066</v>
      </c>
      <c r="M95" s="820">
        <v>3.85</v>
      </c>
      <c r="N95" s="841">
        <v>28</v>
      </c>
      <c r="O95" s="862">
        <v>201</v>
      </c>
      <c r="P95" s="434">
        <v>3.8258706467661692</v>
      </c>
      <c r="Q95" s="820">
        <v>3.71</v>
      </c>
      <c r="R95" s="841">
        <v>27</v>
      </c>
      <c r="S95" s="862">
        <v>191</v>
      </c>
      <c r="T95" s="785">
        <v>4.1256544502617798</v>
      </c>
      <c r="U95" s="786">
        <v>3.96</v>
      </c>
      <c r="V95" s="404">
        <v>23</v>
      </c>
      <c r="W95" s="866">
        <v>194</v>
      </c>
      <c r="X95" s="787">
        <v>4.1500000000000004</v>
      </c>
      <c r="Y95" s="788">
        <v>3.99</v>
      </c>
      <c r="Z95" s="404">
        <v>25</v>
      </c>
      <c r="AA95" s="871">
        <v>158</v>
      </c>
      <c r="AB95" s="785">
        <v>4.0999999999999996</v>
      </c>
      <c r="AC95" s="782">
        <v>4.01</v>
      </c>
      <c r="AD95" s="404">
        <v>27</v>
      </c>
      <c r="AE95" s="432">
        <f t="shared" si="1"/>
        <v>215</v>
      </c>
    </row>
    <row r="96" spans="1:31" ht="15" customHeight="1" x14ac:dyDescent="0.25">
      <c r="A96" s="433">
        <v>9</v>
      </c>
      <c r="B96" s="34" t="s">
        <v>165</v>
      </c>
      <c r="C96" s="1080">
        <v>31</v>
      </c>
      <c r="D96" s="821">
        <v>3.6774193548387095</v>
      </c>
      <c r="E96" s="1419">
        <v>3.67</v>
      </c>
      <c r="F96" s="1081">
        <v>46</v>
      </c>
      <c r="G96" s="1080">
        <v>30</v>
      </c>
      <c r="H96" s="821">
        <v>2.2000000000000002</v>
      </c>
      <c r="I96" s="820">
        <v>3.28</v>
      </c>
      <c r="J96" s="1081">
        <v>55</v>
      </c>
      <c r="K96" s="854"/>
      <c r="L96" s="821"/>
      <c r="M96" s="820">
        <v>3.85</v>
      </c>
      <c r="N96" s="841">
        <v>114</v>
      </c>
      <c r="O96" s="862"/>
      <c r="P96" s="434"/>
      <c r="Q96" s="820">
        <v>3.71</v>
      </c>
      <c r="R96" s="841">
        <v>115</v>
      </c>
      <c r="S96" s="862"/>
      <c r="T96" s="785"/>
      <c r="U96" s="786">
        <v>3.96</v>
      </c>
      <c r="V96" s="404">
        <v>117</v>
      </c>
      <c r="W96" s="866"/>
      <c r="X96" s="787"/>
      <c r="Y96" s="788">
        <v>3.99</v>
      </c>
      <c r="Z96" s="404">
        <v>117</v>
      </c>
      <c r="AA96" s="871"/>
      <c r="AB96" s="785"/>
      <c r="AC96" s="782">
        <v>4.01</v>
      </c>
      <c r="AD96" s="404">
        <v>116</v>
      </c>
      <c r="AE96" s="432">
        <f t="shared" si="1"/>
        <v>680</v>
      </c>
    </row>
    <row r="97" spans="1:31" ht="15" customHeight="1" x14ac:dyDescent="0.25">
      <c r="A97" s="433">
        <v>10</v>
      </c>
      <c r="B97" s="34" t="s">
        <v>7</v>
      </c>
      <c r="C97" s="1080">
        <v>77</v>
      </c>
      <c r="D97" s="821">
        <v>3.6623376623376624</v>
      </c>
      <c r="E97" s="1419">
        <v>3.67</v>
      </c>
      <c r="F97" s="1081">
        <v>49</v>
      </c>
      <c r="G97" s="1080">
        <v>67</v>
      </c>
      <c r="H97" s="821">
        <v>3.3432000000000004</v>
      </c>
      <c r="I97" s="820">
        <v>3.28</v>
      </c>
      <c r="J97" s="1081">
        <v>12</v>
      </c>
      <c r="K97" s="854">
        <v>82</v>
      </c>
      <c r="L97" s="821">
        <v>3.975609756097561</v>
      </c>
      <c r="M97" s="820">
        <v>3.85</v>
      </c>
      <c r="N97" s="841">
        <v>34</v>
      </c>
      <c r="O97" s="862">
        <v>73</v>
      </c>
      <c r="P97" s="434">
        <v>3.5753424657534247</v>
      </c>
      <c r="Q97" s="820">
        <v>3.71</v>
      </c>
      <c r="R97" s="841">
        <v>72</v>
      </c>
      <c r="S97" s="862">
        <v>81</v>
      </c>
      <c r="T97" s="785">
        <v>3.8024691358024691</v>
      </c>
      <c r="U97" s="786">
        <v>3.96</v>
      </c>
      <c r="V97" s="404">
        <v>71</v>
      </c>
      <c r="W97" s="866">
        <v>102</v>
      </c>
      <c r="X97" s="787">
        <v>3.8</v>
      </c>
      <c r="Y97" s="788">
        <v>3.99</v>
      </c>
      <c r="Z97" s="404">
        <v>76</v>
      </c>
      <c r="AA97" s="871">
        <v>87</v>
      </c>
      <c r="AB97" s="785">
        <v>4</v>
      </c>
      <c r="AC97" s="782">
        <v>4.01</v>
      </c>
      <c r="AD97" s="404">
        <v>55</v>
      </c>
      <c r="AE97" s="432">
        <f t="shared" si="1"/>
        <v>369</v>
      </c>
    </row>
    <row r="98" spans="1:31" ht="15" customHeight="1" x14ac:dyDescent="0.25">
      <c r="A98" s="433">
        <v>11</v>
      </c>
      <c r="B98" s="839" t="s">
        <v>24</v>
      </c>
      <c r="C98" s="1082">
        <v>90</v>
      </c>
      <c r="D98" s="818">
        <v>3.6555555555555554</v>
      </c>
      <c r="E98" s="1420">
        <v>3.67</v>
      </c>
      <c r="F98" s="1083">
        <v>50</v>
      </c>
      <c r="G98" s="1082"/>
      <c r="H98" s="818"/>
      <c r="I98" s="819">
        <v>3.28</v>
      </c>
      <c r="J98" s="1083">
        <v>58</v>
      </c>
      <c r="K98" s="855">
        <v>78</v>
      </c>
      <c r="L98" s="818">
        <v>3.8461538461538463</v>
      </c>
      <c r="M98" s="819">
        <v>3.85</v>
      </c>
      <c r="N98" s="841">
        <v>51</v>
      </c>
      <c r="O98" s="862">
        <v>97</v>
      </c>
      <c r="P98" s="434">
        <v>3.7422680412371134</v>
      </c>
      <c r="Q98" s="820">
        <v>3.71</v>
      </c>
      <c r="R98" s="841">
        <v>45</v>
      </c>
      <c r="S98" s="862">
        <v>76</v>
      </c>
      <c r="T98" s="785">
        <v>4</v>
      </c>
      <c r="U98" s="786">
        <v>3.96</v>
      </c>
      <c r="V98" s="404">
        <v>43</v>
      </c>
      <c r="W98" s="866">
        <v>67</v>
      </c>
      <c r="X98" s="787">
        <v>3.94</v>
      </c>
      <c r="Y98" s="788">
        <v>3.99</v>
      </c>
      <c r="Z98" s="404">
        <v>59</v>
      </c>
      <c r="AA98" s="871">
        <v>52</v>
      </c>
      <c r="AB98" s="785">
        <v>3.9</v>
      </c>
      <c r="AC98" s="782">
        <v>4.01</v>
      </c>
      <c r="AD98" s="404">
        <v>74</v>
      </c>
      <c r="AE98" s="432">
        <f t="shared" si="1"/>
        <v>380</v>
      </c>
    </row>
    <row r="99" spans="1:31" ht="15" customHeight="1" x14ac:dyDescent="0.25">
      <c r="A99" s="433">
        <v>12</v>
      </c>
      <c r="B99" s="34" t="s">
        <v>18</v>
      </c>
      <c r="C99" s="1080">
        <v>157</v>
      </c>
      <c r="D99" s="821">
        <v>3.6496815286624202</v>
      </c>
      <c r="E99" s="1419">
        <v>3.67</v>
      </c>
      <c r="F99" s="1081">
        <v>52</v>
      </c>
      <c r="G99" s="1080"/>
      <c r="H99" s="821"/>
      <c r="I99" s="820">
        <v>3.28</v>
      </c>
      <c r="J99" s="1081">
        <v>58</v>
      </c>
      <c r="K99" s="854">
        <v>168</v>
      </c>
      <c r="L99" s="821">
        <v>3.8511904761904763</v>
      </c>
      <c r="M99" s="820">
        <v>3.85</v>
      </c>
      <c r="N99" s="841">
        <v>49</v>
      </c>
      <c r="O99" s="862">
        <v>143</v>
      </c>
      <c r="P99" s="434">
        <v>3.6363636363636362</v>
      </c>
      <c r="Q99" s="820">
        <v>3.71</v>
      </c>
      <c r="R99" s="841">
        <v>66</v>
      </c>
      <c r="S99" s="862">
        <v>101</v>
      </c>
      <c r="T99" s="785">
        <v>3.9900990099009901</v>
      </c>
      <c r="U99" s="786">
        <v>3.96</v>
      </c>
      <c r="V99" s="404">
        <v>48</v>
      </c>
      <c r="W99" s="866">
        <v>81</v>
      </c>
      <c r="X99" s="787">
        <v>3.99</v>
      </c>
      <c r="Y99" s="788">
        <v>3.99</v>
      </c>
      <c r="Z99" s="404">
        <v>48</v>
      </c>
      <c r="AA99" s="871">
        <v>79</v>
      </c>
      <c r="AB99" s="785">
        <v>4</v>
      </c>
      <c r="AC99" s="782">
        <v>4.01</v>
      </c>
      <c r="AD99" s="404">
        <v>58</v>
      </c>
      <c r="AE99" s="432">
        <f t="shared" si="1"/>
        <v>379</v>
      </c>
    </row>
    <row r="100" spans="1:31" ht="15" customHeight="1" x14ac:dyDescent="0.25">
      <c r="A100" s="433">
        <v>13</v>
      </c>
      <c r="B100" s="34" t="s">
        <v>106</v>
      </c>
      <c r="C100" s="1080">
        <v>131</v>
      </c>
      <c r="D100" s="821">
        <v>3.6335877862595418</v>
      </c>
      <c r="E100" s="1419">
        <v>3.67</v>
      </c>
      <c r="F100" s="1081">
        <v>54</v>
      </c>
      <c r="G100" s="1080">
        <v>25</v>
      </c>
      <c r="H100" s="821">
        <v>4.24</v>
      </c>
      <c r="I100" s="820">
        <v>3.28</v>
      </c>
      <c r="J100" s="1081">
        <v>1</v>
      </c>
      <c r="K100" s="854">
        <v>127</v>
      </c>
      <c r="L100" s="821">
        <v>4.1496062992125982</v>
      </c>
      <c r="M100" s="820">
        <v>3.85</v>
      </c>
      <c r="N100" s="841">
        <v>10</v>
      </c>
      <c r="O100" s="862">
        <v>130</v>
      </c>
      <c r="P100" s="434">
        <v>3.7615384615384615</v>
      </c>
      <c r="Q100" s="820">
        <v>3.71</v>
      </c>
      <c r="R100" s="841">
        <v>41</v>
      </c>
      <c r="S100" s="862">
        <v>111</v>
      </c>
      <c r="T100" s="785">
        <v>3.9729729729729728</v>
      </c>
      <c r="U100" s="786">
        <v>3.96</v>
      </c>
      <c r="V100" s="404">
        <v>51</v>
      </c>
      <c r="W100" s="866">
        <v>78</v>
      </c>
      <c r="X100" s="787">
        <v>4.08</v>
      </c>
      <c r="Y100" s="788">
        <v>3.99</v>
      </c>
      <c r="Z100" s="404">
        <v>33</v>
      </c>
      <c r="AA100" s="871">
        <v>80</v>
      </c>
      <c r="AB100" s="785">
        <v>4</v>
      </c>
      <c r="AC100" s="782">
        <v>4.01</v>
      </c>
      <c r="AD100" s="404">
        <v>57</v>
      </c>
      <c r="AE100" s="432">
        <f t="shared" si="1"/>
        <v>247</v>
      </c>
    </row>
    <row r="101" spans="1:31" ht="15" customHeight="1" x14ac:dyDescent="0.25">
      <c r="A101" s="433">
        <v>14</v>
      </c>
      <c r="B101" s="34" t="s">
        <v>19</v>
      </c>
      <c r="C101" s="1080">
        <v>144</v>
      </c>
      <c r="D101" s="821">
        <v>3.6111111111111112</v>
      </c>
      <c r="E101" s="1419">
        <v>3.67</v>
      </c>
      <c r="F101" s="1081">
        <v>56</v>
      </c>
      <c r="G101" s="1080"/>
      <c r="H101" s="821"/>
      <c r="I101" s="820">
        <v>3.28</v>
      </c>
      <c r="J101" s="1081">
        <v>58</v>
      </c>
      <c r="K101" s="854">
        <v>135</v>
      </c>
      <c r="L101" s="821">
        <v>3.8814814814814813</v>
      </c>
      <c r="M101" s="820">
        <v>3.85</v>
      </c>
      <c r="N101" s="841">
        <v>45</v>
      </c>
      <c r="O101" s="862">
        <v>143</v>
      </c>
      <c r="P101" s="434">
        <v>3.7272727272727271</v>
      </c>
      <c r="Q101" s="820">
        <v>3.71</v>
      </c>
      <c r="R101" s="841">
        <v>46</v>
      </c>
      <c r="S101" s="862">
        <v>114</v>
      </c>
      <c r="T101" s="785">
        <v>3.8333333333333335</v>
      </c>
      <c r="U101" s="786">
        <v>3.96</v>
      </c>
      <c r="V101" s="404">
        <v>70</v>
      </c>
      <c r="W101" s="866">
        <v>117</v>
      </c>
      <c r="X101" s="787">
        <v>3.84</v>
      </c>
      <c r="Y101" s="788">
        <v>3.99</v>
      </c>
      <c r="Z101" s="404">
        <v>72</v>
      </c>
      <c r="AA101" s="871">
        <v>98</v>
      </c>
      <c r="AB101" s="785">
        <v>4</v>
      </c>
      <c r="AC101" s="782">
        <v>4.01</v>
      </c>
      <c r="AD101" s="404">
        <v>54</v>
      </c>
      <c r="AE101" s="432">
        <f t="shared" si="1"/>
        <v>401</v>
      </c>
    </row>
    <row r="102" spans="1:31" ht="15" customHeight="1" x14ac:dyDescent="0.25">
      <c r="A102" s="433">
        <v>15</v>
      </c>
      <c r="B102" s="34" t="s">
        <v>6</v>
      </c>
      <c r="C102" s="1080">
        <v>74</v>
      </c>
      <c r="D102" s="821">
        <v>3.5675675675675675</v>
      </c>
      <c r="E102" s="1419">
        <v>3.67</v>
      </c>
      <c r="F102" s="1081">
        <v>58</v>
      </c>
      <c r="G102" s="1080">
        <v>69</v>
      </c>
      <c r="H102" s="821">
        <v>3.1017999999999999</v>
      </c>
      <c r="I102" s="820">
        <v>3.28</v>
      </c>
      <c r="J102" s="1081">
        <v>28</v>
      </c>
      <c r="K102" s="854">
        <v>68</v>
      </c>
      <c r="L102" s="821">
        <v>4.132352941176471</v>
      </c>
      <c r="M102" s="820">
        <v>3.85</v>
      </c>
      <c r="N102" s="841">
        <v>11</v>
      </c>
      <c r="O102" s="862">
        <v>72</v>
      </c>
      <c r="P102" s="434">
        <v>3.9444444444444446</v>
      </c>
      <c r="Q102" s="820">
        <v>3.71</v>
      </c>
      <c r="R102" s="841">
        <v>11</v>
      </c>
      <c r="S102" s="862">
        <v>74</v>
      </c>
      <c r="T102" s="785">
        <v>3.8648648648648649</v>
      </c>
      <c r="U102" s="786">
        <v>3.96</v>
      </c>
      <c r="V102" s="404">
        <v>67</v>
      </c>
      <c r="W102" s="866">
        <v>56</v>
      </c>
      <c r="X102" s="787">
        <v>3.98</v>
      </c>
      <c r="Y102" s="788">
        <v>3.99</v>
      </c>
      <c r="Z102" s="404">
        <v>52</v>
      </c>
      <c r="AA102" s="871">
        <v>50</v>
      </c>
      <c r="AB102" s="785">
        <v>3.9</v>
      </c>
      <c r="AC102" s="782">
        <v>4.01</v>
      </c>
      <c r="AD102" s="404">
        <v>76</v>
      </c>
      <c r="AE102" s="432">
        <f t="shared" si="1"/>
        <v>303</v>
      </c>
    </row>
    <row r="103" spans="1:31" ht="15" customHeight="1" x14ac:dyDescent="0.25">
      <c r="A103" s="433">
        <v>16</v>
      </c>
      <c r="B103" s="34" t="s">
        <v>9</v>
      </c>
      <c r="C103" s="1080">
        <v>103</v>
      </c>
      <c r="D103" s="821">
        <v>3.5728155339805827</v>
      </c>
      <c r="E103" s="1419">
        <v>3.67</v>
      </c>
      <c r="F103" s="1081">
        <v>59</v>
      </c>
      <c r="G103" s="1080"/>
      <c r="H103" s="821"/>
      <c r="I103" s="820">
        <v>3.28</v>
      </c>
      <c r="J103" s="1081">
        <v>58</v>
      </c>
      <c r="K103" s="854">
        <v>104</v>
      </c>
      <c r="L103" s="821">
        <v>3.9038461538461537</v>
      </c>
      <c r="M103" s="820">
        <v>3.85</v>
      </c>
      <c r="N103" s="841">
        <v>38</v>
      </c>
      <c r="O103" s="862">
        <v>99</v>
      </c>
      <c r="P103" s="434">
        <v>3.6666666666666665</v>
      </c>
      <c r="Q103" s="820">
        <v>3.71</v>
      </c>
      <c r="R103" s="841">
        <v>60</v>
      </c>
      <c r="S103" s="862">
        <v>99</v>
      </c>
      <c r="T103" s="785">
        <v>4.0606060606060606</v>
      </c>
      <c r="U103" s="786">
        <v>3.96</v>
      </c>
      <c r="V103" s="404">
        <v>34</v>
      </c>
      <c r="W103" s="866">
        <v>84</v>
      </c>
      <c r="X103" s="787">
        <v>3.85</v>
      </c>
      <c r="Y103" s="788">
        <v>3.99</v>
      </c>
      <c r="Z103" s="404">
        <v>69</v>
      </c>
      <c r="AA103" s="871">
        <v>69</v>
      </c>
      <c r="AB103" s="785">
        <v>4</v>
      </c>
      <c r="AC103" s="782">
        <v>4.01</v>
      </c>
      <c r="AD103" s="404">
        <v>60</v>
      </c>
      <c r="AE103" s="432">
        <f t="shared" si="1"/>
        <v>378</v>
      </c>
    </row>
    <row r="104" spans="1:31" ht="15" customHeight="1" x14ac:dyDescent="0.25">
      <c r="A104" s="433">
        <v>17</v>
      </c>
      <c r="B104" s="34" t="s">
        <v>3</v>
      </c>
      <c r="C104" s="1080">
        <v>27</v>
      </c>
      <c r="D104" s="821">
        <v>3.5185185185185186</v>
      </c>
      <c r="E104" s="1419">
        <v>3.67</v>
      </c>
      <c r="F104" s="1081">
        <v>64</v>
      </c>
      <c r="G104" s="1080">
        <v>22</v>
      </c>
      <c r="H104" s="821">
        <v>3.3637000000000001</v>
      </c>
      <c r="I104" s="820">
        <v>3.28</v>
      </c>
      <c r="J104" s="1081">
        <v>11</v>
      </c>
      <c r="K104" s="854">
        <v>20</v>
      </c>
      <c r="L104" s="821">
        <v>4</v>
      </c>
      <c r="M104" s="820">
        <v>3.85</v>
      </c>
      <c r="N104" s="841">
        <v>31</v>
      </c>
      <c r="O104" s="862">
        <v>23</v>
      </c>
      <c r="P104" s="434">
        <v>3.3043478260869565</v>
      </c>
      <c r="Q104" s="820">
        <v>3.71</v>
      </c>
      <c r="R104" s="841">
        <v>106</v>
      </c>
      <c r="S104" s="862">
        <v>18</v>
      </c>
      <c r="T104" s="785">
        <v>3.7777777777777777</v>
      </c>
      <c r="U104" s="786">
        <v>3.96</v>
      </c>
      <c r="V104" s="404">
        <v>74</v>
      </c>
      <c r="W104" s="866">
        <v>23</v>
      </c>
      <c r="X104" s="787">
        <v>3.7</v>
      </c>
      <c r="Y104" s="788">
        <v>3.99</v>
      </c>
      <c r="Z104" s="404">
        <v>93</v>
      </c>
      <c r="AA104" s="871">
        <v>19</v>
      </c>
      <c r="AB104" s="785">
        <v>4</v>
      </c>
      <c r="AC104" s="782">
        <v>4.01</v>
      </c>
      <c r="AD104" s="404">
        <v>63</v>
      </c>
      <c r="AE104" s="432">
        <f t="shared" si="1"/>
        <v>442</v>
      </c>
    </row>
    <row r="105" spans="1:31" ht="15" customHeight="1" x14ac:dyDescent="0.25">
      <c r="A105" s="433">
        <v>18</v>
      </c>
      <c r="B105" s="839" t="s">
        <v>5</v>
      </c>
      <c r="C105" s="1082">
        <v>76</v>
      </c>
      <c r="D105" s="818">
        <v>3.5</v>
      </c>
      <c r="E105" s="1420">
        <v>3.67</v>
      </c>
      <c r="F105" s="1083">
        <v>68</v>
      </c>
      <c r="G105" s="1082">
        <v>66</v>
      </c>
      <c r="H105" s="818">
        <v>2.7122000000000002</v>
      </c>
      <c r="I105" s="819">
        <v>3.28</v>
      </c>
      <c r="J105" s="1083">
        <v>47</v>
      </c>
      <c r="K105" s="855">
        <v>67</v>
      </c>
      <c r="L105" s="818">
        <v>3.3880597014925371</v>
      </c>
      <c r="M105" s="819">
        <v>3.85</v>
      </c>
      <c r="N105" s="841">
        <v>106</v>
      </c>
      <c r="O105" s="862">
        <v>50</v>
      </c>
      <c r="P105" s="434">
        <v>3.42</v>
      </c>
      <c r="Q105" s="820">
        <v>3.71</v>
      </c>
      <c r="R105" s="841">
        <v>93</v>
      </c>
      <c r="S105" s="862">
        <v>25</v>
      </c>
      <c r="T105" s="785">
        <v>3.48</v>
      </c>
      <c r="U105" s="786">
        <v>3.96</v>
      </c>
      <c r="V105" s="404">
        <v>108</v>
      </c>
      <c r="W105" s="866">
        <v>47</v>
      </c>
      <c r="X105" s="787">
        <v>3.83</v>
      </c>
      <c r="Y105" s="788">
        <v>3.99</v>
      </c>
      <c r="Z105" s="404">
        <v>74</v>
      </c>
      <c r="AA105" s="871">
        <v>26</v>
      </c>
      <c r="AB105" s="785">
        <v>3.6</v>
      </c>
      <c r="AC105" s="782">
        <v>4.01</v>
      </c>
      <c r="AD105" s="404">
        <v>98</v>
      </c>
      <c r="AE105" s="432">
        <f t="shared" si="1"/>
        <v>594</v>
      </c>
    </row>
    <row r="106" spans="1:31" ht="15" customHeight="1" x14ac:dyDescent="0.25">
      <c r="A106" s="433">
        <v>19</v>
      </c>
      <c r="B106" s="34" t="s">
        <v>12</v>
      </c>
      <c r="C106" s="1080">
        <v>111</v>
      </c>
      <c r="D106" s="821">
        <v>3.5045045045045047</v>
      </c>
      <c r="E106" s="1419">
        <v>3.67</v>
      </c>
      <c r="F106" s="1081">
        <v>69</v>
      </c>
      <c r="G106" s="1080"/>
      <c r="H106" s="821"/>
      <c r="I106" s="820">
        <v>3.28</v>
      </c>
      <c r="J106" s="1081">
        <v>58</v>
      </c>
      <c r="K106" s="854">
        <v>135</v>
      </c>
      <c r="L106" s="821">
        <v>3.8888888888888888</v>
      </c>
      <c r="M106" s="820">
        <v>3.85</v>
      </c>
      <c r="N106" s="841">
        <v>43</v>
      </c>
      <c r="O106" s="862">
        <v>113</v>
      </c>
      <c r="P106" s="434">
        <v>3.7433628318584069</v>
      </c>
      <c r="Q106" s="820">
        <v>3.71</v>
      </c>
      <c r="R106" s="841">
        <v>44</v>
      </c>
      <c r="S106" s="862">
        <v>83</v>
      </c>
      <c r="T106" s="785">
        <v>3.8554216867469879</v>
      </c>
      <c r="U106" s="786">
        <v>3.96</v>
      </c>
      <c r="V106" s="404">
        <v>66</v>
      </c>
      <c r="W106" s="866">
        <v>71</v>
      </c>
      <c r="X106" s="787">
        <v>3.97</v>
      </c>
      <c r="Y106" s="788">
        <v>3.99</v>
      </c>
      <c r="Z106" s="404">
        <v>55</v>
      </c>
      <c r="AA106" s="871">
        <v>77</v>
      </c>
      <c r="AB106" s="785">
        <v>4</v>
      </c>
      <c r="AC106" s="782">
        <v>4.01</v>
      </c>
      <c r="AD106" s="404">
        <v>59</v>
      </c>
      <c r="AE106" s="432">
        <f t="shared" si="1"/>
        <v>394</v>
      </c>
    </row>
    <row r="107" spans="1:31" ht="15" customHeight="1" x14ac:dyDescent="0.25">
      <c r="A107" s="433">
        <v>20</v>
      </c>
      <c r="B107" s="34" t="s">
        <v>23</v>
      </c>
      <c r="C107" s="1080">
        <v>42</v>
      </c>
      <c r="D107" s="821">
        <v>3.4761904761904763</v>
      </c>
      <c r="E107" s="1419">
        <v>3.67</v>
      </c>
      <c r="F107" s="1081">
        <v>70</v>
      </c>
      <c r="G107" s="1080">
        <v>34</v>
      </c>
      <c r="H107" s="821">
        <v>3.0882000000000001</v>
      </c>
      <c r="I107" s="820">
        <v>3.28</v>
      </c>
      <c r="J107" s="1081">
        <v>29</v>
      </c>
      <c r="K107" s="854">
        <v>43</v>
      </c>
      <c r="L107" s="821">
        <v>3.7209302325581395</v>
      </c>
      <c r="M107" s="820">
        <v>3.85</v>
      </c>
      <c r="N107" s="841">
        <v>77</v>
      </c>
      <c r="O107" s="862">
        <v>45</v>
      </c>
      <c r="P107" s="434">
        <v>3.4444444444444446</v>
      </c>
      <c r="Q107" s="820">
        <v>3.71</v>
      </c>
      <c r="R107" s="841">
        <v>91</v>
      </c>
      <c r="S107" s="862">
        <v>40</v>
      </c>
      <c r="T107" s="785">
        <v>3.75</v>
      </c>
      <c r="U107" s="786">
        <v>3.96</v>
      </c>
      <c r="V107" s="404">
        <v>78</v>
      </c>
      <c r="W107" s="866">
        <v>39</v>
      </c>
      <c r="X107" s="787">
        <v>3.79</v>
      </c>
      <c r="Y107" s="788">
        <v>3.99</v>
      </c>
      <c r="Z107" s="404">
        <v>78</v>
      </c>
      <c r="AA107" s="871">
        <v>46</v>
      </c>
      <c r="AB107" s="785">
        <v>4.0999999999999996</v>
      </c>
      <c r="AC107" s="782">
        <v>4.01</v>
      </c>
      <c r="AD107" s="404">
        <v>38</v>
      </c>
      <c r="AE107" s="432">
        <f t="shared" si="1"/>
        <v>461</v>
      </c>
    </row>
    <row r="108" spans="1:31" ht="15" customHeight="1" x14ac:dyDescent="0.25">
      <c r="A108" s="433">
        <v>21</v>
      </c>
      <c r="B108" s="34" t="s">
        <v>17</v>
      </c>
      <c r="C108" s="1080">
        <v>75</v>
      </c>
      <c r="D108" s="821">
        <v>3.4666666666666668</v>
      </c>
      <c r="E108" s="1419">
        <v>3.67</v>
      </c>
      <c r="F108" s="1081">
        <v>72</v>
      </c>
      <c r="G108" s="1080"/>
      <c r="H108" s="821"/>
      <c r="I108" s="820">
        <v>3.28</v>
      </c>
      <c r="J108" s="1081">
        <v>58</v>
      </c>
      <c r="K108" s="854">
        <v>78</v>
      </c>
      <c r="L108" s="821">
        <v>3.7564102564102564</v>
      </c>
      <c r="M108" s="820">
        <v>3.85</v>
      </c>
      <c r="N108" s="841">
        <v>68</v>
      </c>
      <c r="O108" s="862">
        <v>80</v>
      </c>
      <c r="P108" s="434">
        <v>3.8374999999999999</v>
      </c>
      <c r="Q108" s="820">
        <v>3.71</v>
      </c>
      <c r="R108" s="841">
        <v>26</v>
      </c>
      <c r="S108" s="862">
        <v>66</v>
      </c>
      <c r="T108" s="785">
        <v>3.7575757575757578</v>
      </c>
      <c r="U108" s="786">
        <v>3.96</v>
      </c>
      <c r="V108" s="404">
        <v>76</v>
      </c>
      <c r="W108" s="866">
        <v>68</v>
      </c>
      <c r="X108" s="787">
        <v>4.03</v>
      </c>
      <c r="Y108" s="788">
        <v>3.99</v>
      </c>
      <c r="Z108" s="404">
        <v>42</v>
      </c>
      <c r="AA108" s="871">
        <v>57</v>
      </c>
      <c r="AB108" s="785">
        <v>3.9</v>
      </c>
      <c r="AC108" s="782">
        <v>4.01</v>
      </c>
      <c r="AD108" s="404">
        <v>72</v>
      </c>
      <c r="AE108" s="432">
        <f t="shared" si="1"/>
        <v>414</v>
      </c>
    </row>
    <row r="109" spans="1:31" ht="15" customHeight="1" x14ac:dyDescent="0.25">
      <c r="A109" s="433">
        <v>22</v>
      </c>
      <c r="B109" s="34" t="s">
        <v>10</v>
      </c>
      <c r="C109" s="1080">
        <v>105</v>
      </c>
      <c r="D109" s="821">
        <v>3.4380952380952383</v>
      </c>
      <c r="E109" s="1419">
        <v>3.67</v>
      </c>
      <c r="F109" s="1081">
        <v>75</v>
      </c>
      <c r="G109" s="1080"/>
      <c r="H109" s="821"/>
      <c r="I109" s="820">
        <v>3.28</v>
      </c>
      <c r="J109" s="1081">
        <v>58</v>
      </c>
      <c r="K109" s="854">
        <v>88</v>
      </c>
      <c r="L109" s="821">
        <v>3.5227272727272729</v>
      </c>
      <c r="M109" s="820">
        <v>3.85</v>
      </c>
      <c r="N109" s="841">
        <v>97</v>
      </c>
      <c r="O109" s="862">
        <v>81</v>
      </c>
      <c r="P109" s="434">
        <v>3.5925925925925926</v>
      </c>
      <c r="Q109" s="820">
        <v>3.71</v>
      </c>
      <c r="R109" s="841">
        <v>70</v>
      </c>
      <c r="S109" s="862">
        <v>75</v>
      </c>
      <c r="T109" s="785">
        <v>4.12</v>
      </c>
      <c r="U109" s="786">
        <v>3.96</v>
      </c>
      <c r="V109" s="404">
        <v>27</v>
      </c>
      <c r="W109" s="866">
        <v>70</v>
      </c>
      <c r="X109" s="787">
        <v>4.04</v>
      </c>
      <c r="Y109" s="788">
        <v>3.99</v>
      </c>
      <c r="Z109" s="404">
        <v>39</v>
      </c>
      <c r="AA109" s="871">
        <v>53</v>
      </c>
      <c r="AB109" s="785">
        <v>4</v>
      </c>
      <c r="AC109" s="782">
        <v>4.01</v>
      </c>
      <c r="AD109" s="404">
        <v>62</v>
      </c>
      <c r="AE109" s="432">
        <f t="shared" si="1"/>
        <v>428</v>
      </c>
    </row>
    <row r="110" spans="1:31" ht="15" customHeight="1" x14ac:dyDescent="0.25">
      <c r="A110" s="433">
        <v>23</v>
      </c>
      <c r="B110" s="34" t="s">
        <v>15</v>
      </c>
      <c r="C110" s="1080">
        <v>68</v>
      </c>
      <c r="D110" s="821">
        <v>3.4264705882352939</v>
      </c>
      <c r="E110" s="1419">
        <v>3.67</v>
      </c>
      <c r="F110" s="1081">
        <v>76</v>
      </c>
      <c r="G110" s="1080"/>
      <c r="H110" s="821"/>
      <c r="I110" s="820">
        <v>3.28</v>
      </c>
      <c r="J110" s="1081">
        <v>58</v>
      </c>
      <c r="K110" s="854">
        <v>71</v>
      </c>
      <c r="L110" s="821">
        <v>3.535211267605634</v>
      </c>
      <c r="M110" s="820">
        <v>3.85</v>
      </c>
      <c r="N110" s="841">
        <v>94</v>
      </c>
      <c r="O110" s="862">
        <v>72</v>
      </c>
      <c r="P110" s="434">
        <v>3.4166666666666665</v>
      </c>
      <c r="Q110" s="820">
        <v>3.71</v>
      </c>
      <c r="R110" s="841">
        <v>92</v>
      </c>
      <c r="S110" s="862">
        <v>42</v>
      </c>
      <c r="T110" s="785">
        <v>3.4761904761904763</v>
      </c>
      <c r="U110" s="786">
        <v>3.96</v>
      </c>
      <c r="V110" s="404">
        <v>107</v>
      </c>
      <c r="W110" s="866">
        <v>49</v>
      </c>
      <c r="X110" s="787">
        <v>3.57</v>
      </c>
      <c r="Y110" s="788">
        <v>3.99</v>
      </c>
      <c r="Z110" s="404">
        <v>103</v>
      </c>
      <c r="AA110" s="871">
        <v>47</v>
      </c>
      <c r="AB110" s="785">
        <v>3.9</v>
      </c>
      <c r="AC110" s="782">
        <v>4.01</v>
      </c>
      <c r="AD110" s="404">
        <v>78</v>
      </c>
      <c r="AE110" s="432">
        <f t="shared" si="1"/>
        <v>608</v>
      </c>
    </row>
    <row r="111" spans="1:31" ht="15" customHeight="1" x14ac:dyDescent="0.25">
      <c r="A111" s="433">
        <v>24</v>
      </c>
      <c r="B111" s="34" t="s">
        <v>20</v>
      </c>
      <c r="C111" s="1080">
        <v>79</v>
      </c>
      <c r="D111" s="821">
        <v>3.4177215189873418</v>
      </c>
      <c r="E111" s="1419">
        <v>3.67</v>
      </c>
      <c r="F111" s="1081">
        <v>78</v>
      </c>
      <c r="G111" s="1080">
        <v>66</v>
      </c>
      <c r="H111" s="821">
        <v>3.0455000000000001</v>
      </c>
      <c r="I111" s="820">
        <v>3.28</v>
      </c>
      <c r="J111" s="1081">
        <v>31</v>
      </c>
      <c r="K111" s="854">
        <v>102</v>
      </c>
      <c r="L111" s="821">
        <v>3.7254901960784315</v>
      </c>
      <c r="M111" s="820">
        <v>3.85</v>
      </c>
      <c r="N111" s="841">
        <v>74</v>
      </c>
      <c r="O111" s="862">
        <v>90</v>
      </c>
      <c r="P111" s="434">
        <v>3.7333333333333334</v>
      </c>
      <c r="Q111" s="820">
        <v>3.71</v>
      </c>
      <c r="R111" s="841">
        <v>47</v>
      </c>
      <c r="S111" s="862">
        <v>67</v>
      </c>
      <c r="T111" s="785">
        <v>3.8656716417910446</v>
      </c>
      <c r="U111" s="786">
        <v>3.96</v>
      </c>
      <c r="V111" s="404">
        <v>65</v>
      </c>
      <c r="W111" s="866">
        <v>70</v>
      </c>
      <c r="X111" s="787">
        <v>3.91</v>
      </c>
      <c r="Y111" s="788">
        <v>3.99</v>
      </c>
      <c r="Z111" s="404">
        <v>63</v>
      </c>
      <c r="AA111" s="871">
        <v>61</v>
      </c>
      <c r="AB111" s="785">
        <v>4</v>
      </c>
      <c r="AC111" s="782">
        <v>4.01</v>
      </c>
      <c r="AD111" s="404">
        <v>61</v>
      </c>
      <c r="AE111" s="432">
        <f t="shared" si="1"/>
        <v>419</v>
      </c>
    </row>
    <row r="112" spans="1:31" ht="15" customHeight="1" x14ac:dyDescent="0.25">
      <c r="A112" s="433">
        <v>25</v>
      </c>
      <c r="B112" s="34" t="s">
        <v>13</v>
      </c>
      <c r="C112" s="1080">
        <v>136</v>
      </c>
      <c r="D112" s="821">
        <v>3.4191176470588234</v>
      </c>
      <c r="E112" s="1419">
        <v>3.67</v>
      </c>
      <c r="F112" s="1081">
        <v>80</v>
      </c>
      <c r="G112" s="1080">
        <v>115</v>
      </c>
      <c r="H112" s="821">
        <v>2.6608999999999998</v>
      </c>
      <c r="I112" s="820">
        <v>3.28</v>
      </c>
      <c r="J112" s="1081">
        <v>49</v>
      </c>
      <c r="K112" s="854">
        <v>103</v>
      </c>
      <c r="L112" s="821">
        <v>3.7184466019417477</v>
      </c>
      <c r="M112" s="820">
        <v>3.85</v>
      </c>
      <c r="N112" s="841">
        <v>75</v>
      </c>
      <c r="O112" s="862">
        <v>101</v>
      </c>
      <c r="P112" s="434">
        <v>3.5940594059405941</v>
      </c>
      <c r="Q112" s="820">
        <v>3.71</v>
      </c>
      <c r="R112" s="841">
        <v>69</v>
      </c>
      <c r="S112" s="862">
        <v>70</v>
      </c>
      <c r="T112" s="785">
        <v>3.9</v>
      </c>
      <c r="U112" s="786">
        <v>3.96</v>
      </c>
      <c r="V112" s="404">
        <v>60</v>
      </c>
      <c r="W112" s="866">
        <v>97</v>
      </c>
      <c r="X112" s="787">
        <v>3.94</v>
      </c>
      <c r="Y112" s="788">
        <v>3.99</v>
      </c>
      <c r="Z112" s="404">
        <v>58</v>
      </c>
      <c r="AA112" s="871">
        <v>81</v>
      </c>
      <c r="AB112" s="785">
        <v>4</v>
      </c>
      <c r="AC112" s="782">
        <v>4.01</v>
      </c>
      <c r="AD112" s="404">
        <v>56</v>
      </c>
      <c r="AE112" s="432">
        <f t="shared" si="1"/>
        <v>447</v>
      </c>
    </row>
    <row r="113" spans="1:31" ht="15" customHeight="1" x14ac:dyDescent="0.25">
      <c r="A113" s="433">
        <v>26</v>
      </c>
      <c r="B113" s="34" t="s">
        <v>11</v>
      </c>
      <c r="C113" s="1080">
        <v>86</v>
      </c>
      <c r="D113" s="821">
        <v>3.2906976744186047</v>
      </c>
      <c r="E113" s="1419">
        <v>3.67</v>
      </c>
      <c r="F113" s="1081">
        <v>91</v>
      </c>
      <c r="G113" s="1080"/>
      <c r="H113" s="821"/>
      <c r="I113" s="820">
        <v>3.28</v>
      </c>
      <c r="J113" s="1081">
        <v>58</v>
      </c>
      <c r="K113" s="854">
        <v>107</v>
      </c>
      <c r="L113" s="821">
        <v>3.542056074766355</v>
      </c>
      <c r="M113" s="820">
        <v>3.85</v>
      </c>
      <c r="N113" s="841">
        <v>93</v>
      </c>
      <c r="O113" s="862">
        <v>100</v>
      </c>
      <c r="P113" s="434">
        <v>3.44</v>
      </c>
      <c r="Q113" s="820">
        <v>3.71</v>
      </c>
      <c r="R113" s="841">
        <v>88</v>
      </c>
      <c r="S113" s="862">
        <v>75</v>
      </c>
      <c r="T113" s="785">
        <v>3.4933333333333332</v>
      </c>
      <c r="U113" s="786">
        <v>3.96</v>
      </c>
      <c r="V113" s="404">
        <v>106</v>
      </c>
      <c r="W113" s="866">
        <v>52</v>
      </c>
      <c r="X113" s="787">
        <v>3.77</v>
      </c>
      <c r="Y113" s="788">
        <v>3.99</v>
      </c>
      <c r="Z113" s="404">
        <v>82</v>
      </c>
      <c r="AA113" s="871">
        <v>43</v>
      </c>
      <c r="AB113" s="785">
        <v>3.8</v>
      </c>
      <c r="AC113" s="782">
        <v>4.01</v>
      </c>
      <c r="AD113" s="404">
        <v>87</v>
      </c>
      <c r="AE113" s="432">
        <f t="shared" si="1"/>
        <v>605</v>
      </c>
    </row>
    <row r="114" spans="1:31" ht="15" customHeight="1" x14ac:dyDescent="0.25">
      <c r="A114" s="433">
        <v>27</v>
      </c>
      <c r="B114" s="34" t="s">
        <v>22</v>
      </c>
      <c r="C114" s="1080">
        <v>59</v>
      </c>
      <c r="D114" s="821">
        <v>3.2711864406779663</v>
      </c>
      <c r="E114" s="1419">
        <v>3.67</v>
      </c>
      <c r="F114" s="1081">
        <v>92</v>
      </c>
      <c r="G114" s="1080"/>
      <c r="H114" s="821"/>
      <c r="I114" s="820">
        <v>3.28</v>
      </c>
      <c r="J114" s="1081">
        <v>58</v>
      </c>
      <c r="K114" s="854">
        <v>51</v>
      </c>
      <c r="L114" s="821">
        <v>3.7647058823529411</v>
      </c>
      <c r="M114" s="820">
        <v>3.85</v>
      </c>
      <c r="N114" s="841">
        <v>70</v>
      </c>
      <c r="O114" s="862">
        <v>51</v>
      </c>
      <c r="P114" s="434">
        <v>3.5490196078431371</v>
      </c>
      <c r="Q114" s="820">
        <v>3.71</v>
      </c>
      <c r="R114" s="841">
        <v>77</v>
      </c>
      <c r="S114" s="862">
        <v>43</v>
      </c>
      <c r="T114" s="785">
        <v>3.86046511627907</v>
      </c>
      <c r="U114" s="786">
        <v>3.96</v>
      </c>
      <c r="V114" s="404">
        <v>68</v>
      </c>
      <c r="W114" s="866">
        <v>40</v>
      </c>
      <c r="X114" s="787">
        <v>3.98</v>
      </c>
      <c r="Y114" s="788">
        <v>3.99</v>
      </c>
      <c r="Z114" s="404">
        <v>54</v>
      </c>
      <c r="AA114" s="871">
        <v>47</v>
      </c>
      <c r="AB114" s="785">
        <v>3.68</v>
      </c>
      <c r="AC114" s="782">
        <v>4.01</v>
      </c>
      <c r="AD114" s="404">
        <v>96</v>
      </c>
      <c r="AE114" s="432">
        <f t="shared" si="1"/>
        <v>515</v>
      </c>
    </row>
    <row r="115" spans="1:31" ht="15" customHeight="1" x14ac:dyDescent="0.25">
      <c r="A115" s="433">
        <v>28</v>
      </c>
      <c r="B115" s="541" t="s">
        <v>8</v>
      </c>
      <c r="C115" s="1084">
        <v>66</v>
      </c>
      <c r="D115" s="822">
        <v>3.2575757575757578</v>
      </c>
      <c r="E115" s="1421">
        <v>3.67</v>
      </c>
      <c r="F115" s="1085">
        <v>95</v>
      </c>
      <c r="G115" s="1084">
        <v>60</v>
      </c>
      <c r="H115" s="822">
        <v>3.5167000000000002</v>
      </c>
      <c r="I115" s="191">
        <v>3.28</v>
      </c>
      <c r="J115" s="1085">
        <v>7</v>
      </c>
      <c r="K115" s="542">
        <v>102</v>
      </c>
      <c r="L115" s="822">
        <v>3.5490196078431371</v>
      </c>
      <c r="M115" s="191">
        <v>3.85</v>
      </c>
      <c r="N115" s="841">
        <v>92</v>
      </c>
      <c r="O115" s="542">
        <v>85</v>
      </c>
      <c r="P115" s="543">
        <v>3.7058823529411766</v>
      </c>
      <c r="Q115" s="820">
        <v>3.71</v>
      </c>
      <c r="R115" s="841">
        <v>54</v>
      </c>
      <c r="S115" s="862">
        <v>66</v>
      </c>
      <c r="T115" s="785">
        <v>3.5909090909090908</v>
      </c>
      <c r="U115" s="786">
        <v>3.96</v>
      </c>
      <c r="V115" s="404">
        <v>99</v>
      </c>
      <c r="W115" s="866">
        <v>52</v>
      </c>
      <c r="X115" s="787">
        <v>3.6</v>
      </c>
      <c r="Y115" s="788">
        <v>3.99</v>
      </c>
      <c r="Z115" s="404">
        <v>101</v>
      </c>
      <c r="AA115" s="871">
        <v>57</v>
      </c>
      <c r="AB115" s="785">
        <v>3.9</v>
      </c>
      <c r="AC115" s="782">
        <v>4.01</v>
      </c>
      <c r="AD115" s="404">
        <v>73</v>
      </c>
      <c r="AE115" s="432">
        <f t="shared" si="1"/>
        <v>521</v>
      </c>
    </row>
    <row r="116" spans="1:31" ht="15" customHeight="1" x14ac:dyDescent="0.25">
      <c r="A116" s="433">
        <v>29</v>
      </c>
      <c r="B116" s="39" t="s">
        <v>163</v>
      </c>
      <c r="C116" s="1005">
        <v>87</v>
      </c>
      <c r="D116" s="797">
        <v>3.264367816091954</v>
      </c>
      <c r="E116" s="1408">
        <v>3.67</v>
      </c>
      <c r="F116" s="1006">
        <v>96</v>
      </c>
      <c r="G116" s="1005">
        <v>68</v>
      </c>
      <c r="H116" s="797">
        <v>3.8382999999999998</v>
      </c>
      <c r="I116" s="796">
        <v>3.28</v>
      </c>
      <c r="J116" s="1006">
        <v>4</v>
      </c>
      <c r="K116" s="843"/>
      <c r="L116" s="797"/>
      <c r="M116" s="796">
        <v>3.85</v>
      </c>
      <c r="N116" s="841">
        <v>114</v>
      </c>
      <c r="O116" s="862"/>
      <c r="P116" s="434"/>
      <c r="Q116" s="796">
        <v>3.71</v>
      </c>
      <c r="R116" s="841">
        <v>115</v>
      </c>
      <c r="S116" s="862"/>
      <c r="T116" s="785"/>
      <c r="U116" s="786">
        <v>3.96</v>
      </c>
      <c r="V116" s="404">
        <v>117</v>
      </c>
      <c r="W116" s="866"/>
      <c r="X116" s="787"/>
      <c r="Y116" s="788">
        <v>3.99</v>
      </c>
      <c r="Z116" s="404">
        <v>117</v>
      </c>
      <c r="AA116" s="871"/>
      <c r="AB116" s="785"/>
      <c r="AC116" s="782">
        <v>4.01</v>
      </c>
      <c r="AD116" s="404">
        <v>116</v>
      </c>
      <c r="AE116" s="432">
        <f t="shared" si="1"/>
        <v>679</v>
      </c>
    </row>
    <row r="117" spans="1:31" ht="15" customHeight="1" x14ac:dyDescent="0.25">
      <c r="A117" s="433">
        <v>30</v>
      </c>
      <c r="B117" s="34" t="s">
        <v>1</v>
      </c>
      <c r="C117" s="1080">
        <v>40</v>
      </c>
      <c r="D117" s="821">
        <v>3.125</v>
      </c>
      <c r="E117" s="1419">
        <v>3.67</v>
      </c>
      <c r="F117" s="1081">
        <v>105</v>
      </c>
      <c r="G117" s="1080">
        <v>41</v>
      </c>
      <c r="H117" s="821">
        <v>2.6830000000000003</v>
      </c>
      <c r="I117" s="820">
        <v>3.28</v>
      </c>
      <c r="J117" s="1081">
        <v>48</v>
      </c>
      <c r="K117" s="854">
        <v>48</v>
      </c>
      <c r="L117" s="821">
        <v>3.25</v>
      </c>
      <c r="M117" s="820">
        <v>3.85</v>
      </c>
      <c r="N117" s="841">
        <v>111</v>
      </c>
      <c r="O117" s="862">
        <v>53</v>
      </c>
      <c r="P117" s="434">
        <v>3.3207547169811322</v>
      </c>
      <c r="Q117" s="820">
        <v>3.71</v>
      </c>
      <c r="R117" s="841">
        <v>102</v>
      </c>
      <c r="S117" s="862">
        <v>49</v>
      </c>
      <c r="T117" s="785">
        <v>3.5510204081632653</v>
      </c>
      <c r="U117" s="786">
        <v>3.96</v>
      </c>
      <c r="V117" s="404">
        <v>103</v>
      </c>
      <c r="W117" s="866">
        <v>59</v>
      </c>
      <c r="X117" s="787">
        <v>3.56</v>
      </c>
      <c r="Y117" s="788">
        <v>3.99</v>
      </c>
      <c r="Z117" s="404">
        <v>104</v>
      </c>
      <c r="AA117" s="871">
        <v>48</v>
      </c>
      <c r="AB117" s="785">
        <v>3.7</v>
      </c>
      <c r="AC117" s="782">
        <v>4.01</v>
      </c>
      <c r="AD117" s="404">
        <v>91</v>
      </c>
      <c r="AE117" s="432">
        <f t="shared" si="1"/>
        <v>664</v>
      </c>
    </row>
    <row r="118" spans="1:31" ht="15" customHeight="1" x14ac:dyDescent="0.25">
      <c r="A118" s="475">
        <v>31</v>
      </c>
      <c r="B118" s="34" t="s">
        <v>71</v>
      </c>
      <c r="C118" s="1080">
        <v>43</v>
      </c>
      <c r="D118" s="821">
        <v>2.9534883720930232</v>
      </c>
      <c r="E118" s="1419">
        <v>3.67</v>
      </c>
      <c r="F118" s="1081">
        <v>109</v>
      </c>
      <c r="G118" s="1080"/>
      <c r="H118" s="821"/>
      <c r="I118" s="820">
        <v>3.28</v>
      </c>
      <c r="J118" s="1081">
        <v>58</v>
      </c>
      <c r="K118" s="854">
        <v>38</v>
      </c>
      <c r="L118" s="821">
        <v>3.3157894736842106</v>
      </c>
      <c r="M118" s="820">
        <v>3.85</v>
      </c>
      <c r="N118" s="841">
        <v>110</v>
      </c>
      <c r="O118" s="862">
        <v>43</v>
      </c>
      <c r="P118" s="434">
        <v>3.3023255813953489</v>
      </c>
      <c r="Q118" s="820">
        <v>3.71</v>
      </c>
      <c r="R118" s="841">
        <v>104</v>
      </c>
      <c r="S118" s="862">
        <v>25</v>
      </c>
      <c r="T118" s="785">
        <v>3.8</v>
      </c>
      <c r="U118" s="786">
        <v>3.96</v>
      </c>
      <c r="V118" s="404">
        <v>73</v>
      </c>
      <c r="W118" s="866">
        <v>24</v>
      </c>
      <c r="X118" s="787">
        <v>3.71</v>
      </c>
      <c r="Y118" s="788">
        <v>3.99</v>
      </c>
      <c r="Z118" s="404">
        <v>91</v>
      </c>
      <c r="AA118" s="871">
        <v>38</v>
      </c>
      <c r="AB118" s="785">
        <v>3.7</v>
      </c>
      <c r="AC118" s="782">
        <v>4.01</v>
      </c>
      <c r="AD118" s="404">
        <v>93</v>
      </c>
      <c r="AE118" s="474">
        <f t="shared" si="1"/>
        <v>638</v>
      </c>
    </row>
    <row r="119" spans="1:31" ht="15" customHeight="1" thickBot="1" x14ac:dyDescent="0.3">
      <c r="A119" s="475">
        <v>32</v>
      </c>
      <c r="B119" s="996" t="s">
        <v>14</v>
      </c>
      <c r="C119" s="1422"/>
      <c r="D119" s="1459"/>
      <c r="E119" s="1423">
        <v>3.67</v>
      </c>
      <c r="F119" s="1424">
        <v>111</v>
      </c>
      <c r="G119" s="1080"/>
      <c r="H119" s="821"/>
      <c r="I119" s="820">
        <v>3.28</v>
      </c>
      <c r="J119" s="1081">
        <v>58</v>
      </c>
      <c r="K119" s="854">
        <v>80</v>
      </c>
      <c r="L119" s="821">
        <v>3.5249999999999999</v>
      </c>
      <c r="M119" s="820">
        <v>3.85</v>
      </c>
      <c r="N119" s="841">
        <v>96</v>
      </c>
      <c r="O119" s="862">
        <v>52</v>
      </c>
      <c r="P119" s="434">
        <v>3.1730769230769229</v>
      </c>
      <c r="Q119" s="820">
        <v>3.71</v>
      </c>
      <c r="R119" s="841">
        <v>112</v>
      </c>
      <c r="S119" s="862">
        <v>49</v>
      </c>
      <c r="T119" s="785">
        <v>3.9387755102040818</v>
      </c>
      <c r="U119" s="786">
        <v>3.96</v>
      </c>
      <c r="V119" s="404">
        <v>56</v>
      </c>
      <c r="W119" s="866">
        <v>47</v>
      </c>
      <c r="X119" s="787">
        <v>3.89</v>
      </c>
      <c r="Y119" s="788">
        <v>3.99</v>
      </c>
      <c r="Z119" s="404">
        <v>65</v>
      </c>
      <c r="AA119" s="871">
        <v>46</v>
      </c>
      <c r="AB119" s="785">
        <v>4.08</v>
      </c>
      <c r="AC119" s="782">
        <v>4.01</v>
      </c>
      <c r="AD119" s="404">
        <v>43</v>
      </c>
      <c r="AE119" s="474">
        <f t="shared" si="1"/>
        <v>541</v>
      </c>
    </row>
    <row r="120" spans="1:31" ht="15" customHeight="1" thickBot="1" x14ac:dyDescent="0.3">
      <c r="A120" s="544"/>
      <c r="B120" s="545" t="s">
        <v>126</v>
      </c>
      <c r="C120" s="546">
        <f>SUM(C121:C131)</f>
        <v>800</v>
      </c>
      <c r="D120" s="419">
        <f>AVERAGE(D121:D131)</f>
        <v>3.826546688402106</v>
      </c>
      <c r="E120" s="547">
        <v>3.67</v>
      </c>
      <c r="F120" s="548"/>
      <c r="G120" s="546">
        <f>SUM(G121:G131)</f>
        <v>141</v>
      </c>
      <c r="H120" s="419">
        <f>AVERAGE(H121:H131)</f>
        <v>3.0356749999999999</v>
      </c>
      <c r="I120" s="420">
        <v>3.28</v>
      </c>
      <c r="J120" s="548"/>
      <c r="K120" s="546">
        <f>SUM(K121:K131)</f>
        <v>716</v>
      </c>
      <c r="L120" s="419">
        <f>AVERAGE(L121:L131)</f>
        <v>3.9180556610485713</v>
      </c>
      <c r="M120" s="420">
        <v>3.85</v>
      </c>
      <c r="N120" s="548"/>
      <c r="O120" s="546">
        <f>SUM(O121:O131)</f>
        <v>749</v>
      </c>
      <c r="P120" s="419">
        <f>AVERAGE(P121:P131)</f>
        <v>3.7485037173503541</v>
      </c>
      <c r="Q120" s="547">
        <v>3.71</v>
      </c>
      <c r="R120" s="548"/>
      <c r="S120" s="442">
        <f>SUM(S121:S131)</f>
        <v>608</v>
      </c>
      <c r="T120" s="443">
        <f>AVERAGE(T121:T131)</f>
        <v>4.0623841129263116</v>
      </c>
      <c r="U120" s="444">
        <v>3.96</v>
      </c>
      <c r="V120" s="445"/>
      <c r="W120" s="446">
        <f>SUM(W121:W131)</f>
        <v>543</v>
      </c>
      <c r="X120" s="447">
        <f>AVERAGE(X121:X131)</f>
        <v>4.1659999999999995</v>
      </c>
      <c r="Y120" s="448">
        <v>3.99</v>
      </c>
      <c r="Z120" s="445"/>
      <c r="AA120" s="446">
        <f>SUM(AA121:AA131)</f>
        <v>538</v>
      </c>
      <c r="AB120" s="549">
        <f>AVERAGE(AB121:AB131)</f>
        <v>4.083333333333333</v>
      </c>
      <c r="AC120" s="444">
        <v>4.01</v>
      </c>
      <c r="AD120" s="451"/>
      <c r="AE120" s="452"/>
    </row>
    <row r="121" spans="1:31" ht="15" customHeight="1" x14ac:dyDescent="0.25">
      <c r="A121" s="550">
        <v>1</v>
      </c>
      <c r="B121" s="33" t="s">
        <v>96</v>
      </c>
      <c r="C121" s="997">
        <v>84</v>
      </c>
      <c r="D121" s="784">
        <v>4.3928571428571432</v>
      </c>
      <c r="E121" s="1406">
        <v>3.67</v>
      </c>
      <c r="F121" s="998">
        <v>1</v>
      </c>
      <c r="G121" s="997"/>
      <c r="H121" s="784"/>
      <c r="I121" s="783">
        <v>3.28</v>
      </c>
      <c r="J121" s="998">
        <v>58</v>
      </c>
      <c r="K121" s="862">
        <v>88</v>
      </c>
      <c r="L121" s="434">
        <v>4.5227272727272725</v>
      </c>
      <c r="M121" s="783">
        <v>3.85</v>
      </c>
      <c r="N121" s="841">
        <v>1</v>
      </c>
      <c r="O121" s="862">
        <v>92</v>
      </c>
      <c r="P121" s="434">
        <v>4.1521739130434785</v>
      </c>
      <c r="Q121" s="783">
        <v>3.71</v>
      </c>
      <c r="R121" s="841">
        <v>2</v>
      </c>
      <c r="S121" s="862">
        <v>98</v>
      </c>
      <c r="T121" s="785">
        <v>4.5999999999999996</v>
      </c>
      <c r="U121" s="786">
        <v>3.96</v>
      </c>
      <c r="V121" s="404">
        <v>1</v>
      </c>
      <c r="W121" s="866">
        <v>81</v>
      </c>
      <c r="X121" s="787">
        <v>4.49</v>
      </c>
      <c r="Y121" s="788">
        <v>3.99</v>
      </c>
      <c r="Z121" s="404">
        <v>2</v>
      </c>
      <c r="AA121" s="873">
        <v>81</v>
      </c>
      <c r="AB121" s="790">
        <v>4.4000000000000004</v>
      </c>
      <c r="AC121" s="782">
        <v>4.01</v>
      </c>
      <c r="AD121" s="404">
        <v>9</v>
      </c>
      <c r="AE121" s="455">
        <f t="shared" si="1"/>
        <v>74</v>
      </c>
    </row>
    <row r="122" spans="1:31" ht="15" customHeight="1" x14ac:dyDescent="0.25">
      <c r="A122" s="553">
        <v>2</v>
      </c>
      <c r="B122" s="174" t="s">
        <v>136</v>
      </c>
      <c r="C122" s="999">
        <v>104</v>
      </c>
      <c r="D122" s="792">
        <v>4.0384615384615383</v>
      </c>
      <c r="E122" s="1407">
        <v>3.67</v>
      </c>
      <c r="F122" s="1000">
        <v>9</v>
      </c>
      <c r="G122" s="999"/>
      <c r="H122" s="792"/>
      <c r="I122" s="791">
        <v>3.28</v>
      </c>
      <c r="J122" s="1000">
        <v>58</v>
      </c>
      <c r="K122" s="842">
        <v>80</v>
      </c>
      <c r="L122" s="792">
        <v>4.2750000000000004</v>
      </c>
      <c r="M122" s="791">
        <v>3.85</v>
      </c>
      <c r="N122" s="841">
        <v>7</v>
      </c>
      <c r="O122" s="862">
        <v>107</v>
      </c>
      <c r="P122" s="434">
        <v>4.2336448598130838</v>
      </c>
      <c r="Q122" s="783">
        <v>3.71</v>
      </c>
      <c r="R122" s="841">
        <v>1</v>
      </c>
      <c r="S122" s="862">
        <v>102</v>
      </c>
      <c r="T122" s="785">
        <v>4.5098039215686274</v>
      </c>
      <c r="U122" s="786">
        <v>3.96</v>
      </c>
      <c r="V122" s="404">
        <v>2</v>
      </c>
      <c r="W122" s="866">
        <v>111</v>
      </c>
      <c r="X122" s="787">
        <v>4.41</v>
      </c>
      <c r="Y122" s="788">
        <v>3.99</v>
      </c>
      <c r="Z122" s="404">
        <v>5</v>
      </c>
      <c r="AA122" s="874">
        <v>81</v>
      </c>
      <c r="AB122" s="790">
        <v>4.5</v>
      </c>
      <c r="AC122" s="782">
        <v>4.01</v>
      </c>
      <c r="AD122" s="404">
        <v>5</v>
      </c>
      <c r="AE122" s="432">
        <f t="shared" si="1"/>
        <v>87</v>
      </c>
    </row>
    <row r="123" spans="1:31" ht="15" customHeight="1" x14ac:dyDescent="0.25">
      <c r="A123" s="553">
        <v>3</v>
      </c>
      <c r="B123" s="33" t="s">
        <v>95</v>
      </c>
      <c r="C123" s="997">
        <v>76</v>
      </c>
      <c r="D123" s="784">
        <v>4.0131578947368425</v>
      </c>
      <c r="E123" s="1406">
        <v>3.67</v>
      </c>
      <c r="F123" s="998">
        <v>10</v>
      </c>
      <c r="G123" s="997"/>
      <c r="H123" s="784"/>
      <c r="I123" s="783">
        <v>3.28</v>
      </c>
      <c r="J123" s="998">
        <v>58</v>
      </c>
      <c r="K123" s="840">
        <v>92</v>
      </c>
      <c r="L123" s="784">
        <v>4.1739130434782608</v>
      </c>
      <c r="M123" s="783">
        <v>3.85</v>
      </c>
      <c r="N123" s="841">
        <v>9</v>
      </c>
      <c r="O123" s="862">
        <v>98</v>
      </c>
      <c r="P123" s="434">
        <v>4.0306122448979593</v>
      </c>
      <c r="Q123" s="783">
        <v>3.71</v>
      </c>
      <c r="R123" s="841">
        <v>7</v>
      </c>
      <c r="S123" s="862">
        <v>77</v>
      </c>
      <c r="T123" s="785">
        <v>4.4285714285714288</v>
      </c>
      <c r="U123" s="786">
        <v>3.96</v>
      </c>
      <c r="V123" s="404">
        <v>4</v>
      </c>
      <c r="W123" s="866">
        <v>70</v>
      </c>
      <c r="X123" s="787">
        <v>4.33</v>
      </c>
      <c r="Y123" s="788">
        <v>3.99</v>
      </c>
      <c r="Z123" s="404">
        <v>13</v>
      </c>
      <c r="AA123" s="873">
        <v>79</v>
      </c>
      <c r="AB123" s="790">
        <v>4.5</v>
      </c>
      <c r="AC123" s="782">
        <v>4.01</v>
      </c>
      <c r="AD123" s="404">
        <v>6</v>
      </c>
      <c r="AE123" s="432">
        <f t="shared" si="1"/>
        <v>107</v>
      </c>
    </row>
    <row r="124" spans="1:31" ht="15" customHeight="1" x14ac:dyDescent="0.25">
      <c r="A124" s="553">
        <v>4</v>
      </c>
      <c r="B124" s="33" t="s">
        <v>107</v>
      </c>
      <c r="C124" s="997">
        <v>101</v>
      </c>
      <c r="D124" s="784">
        <v>3.9702970297029703</v>
      </c>
      <c r="E124" s="1406">
        <v>3.67</v>
      </c>
      <c r="F124" s="998">
        <v>13</v>
      </c>
      <c r="G124" s="997"/>
      <c r="H124" s="784"/>
      <c r="I124" s="783">
        <v>3.28</v>
      </c>
      <c r="J124" s="998">
        <v>58</v>
      </c>
      <c r="K124" s="840">
        <v>97</v>
      </c>
      <c r="L124" s="784">
        <v>4.072164948453608</v>
      </c>
      <c r="M124" s="783">
        <v>3.85</v>
      </c>
      <c r="N124" s="841">
        <v>18</v>
      </c>
      <c r="O124" s="862">
        <v>77</v>
      </c>
      <c r="P124" s="434">
        <v>3.883116883116883</v>
      </c>
      <c r="Q124" s="783">
        <v>3.71</v>
      </c>
      <c r="R124" s="841">
        <v>18</v>
      </c>
      <c r="S124" s="862">
        <v>69</v>
      </c>
      <c r="T124" s="785">
        <v>4.1449275362318838</v>
      </c>
      <c r="U124" s="786">
        <v>3.96</v>
      </c>
      <c r="V124" s="404">
        <v>22</v>
      </c>
      <c r="W124" s="866">
        <v>61</v>
      </c>
      <c r="X124" s="787">
        <v>4.41</v>
      </c>
      <c r="Y124" s="788">
        <v>3.99</v>
      </c>
      <c r="Z124" s="404">
        <v>6</v>
      </c>
      <c r="AA124" s="873">
        <v>81</v>
      </c>
      <c r="AB124" s="790">
        <v>4.5</v>
      </c>
      <c r="AC124" s="782">
        <v>4.01</v>
      </c>
      <c r="AD124" s="404">
        <v>4</v>
      </c>
      <c r="AE124" s="432">
        <f t="shared" si="1"/>
        <v>139</v>
      </c>
    </row>
    <row r="125" spans="1:31" ht="15" customHeight="1" x14ac:dyDescent="0.25">
      <c r="A125" s="553">
        <v>5</v>
      </c>
      <c r="B125" s="39" t="s">
        <v>151</v>
      </c>
      <c r="C125" s="1005">
        <v>211</v>
      </c>
      <c r="D125" s="797">
        <v>3.8957345971563981</v>
      </c>
      <c r="E125" s="1408">
        <v>3.67</v>
      </c>
      <c r="F125" s="1006">
        <v>20</v>
      </c>
      <c r="G125" s="1005">
        <v>23</v>
      </c>
      <c r="H125" s="797">
        <v>3.2171000000000003</v>
      </c>
      <c r="I125" s="796">
        <v>3.28</v>
      </c>
      <c r="J125" s="1006">
        <v>17</v>
      </c>
      <c r="K125" s="843">
        <v>215</v>
      </c>
      <c r="L125" s="797">
        <v>3.7767441860465114</v>
      </c>
      <c r="M125" s="796">
        <v>3.85</v>
      </c>
      <c r="N125" s="841">
        <v>58</v>
      </c>
      <c r="O125" s="862">
        <v>151</v>
      </c>
      <c r="P125" s="434">
        <v>3.57</v>
      </c>
      <c r="Q125" s="796">
        <v>3.71</v>
      </c>
      <c r="R125" s="841">
        <v>73</v>
      </c>
      <c r="S125" s="862">
        <v>78</v>
      </c>
      <c r="T125" s="785">
        <v>3.9102564102564101</v>
      </c>
      <c r="U125" s="786">
        <v>3.96</v>
      </c>
      <c r="V125" s="404">
        <v>59</v>
      </c>
      <c r="W125" s="866">
        <v>51</v>
      </c>
      <c r="X125" s="787">
        <v>3.73</v>
      </c>
      <c r="Y125" s="788">
        <v>3.99</v>
      </c>
      <c r="Z125" s="404">
        <v>86</v>
      </c>
      <c r="AA125" s="865"/>
      <c r="AB125" s="823"/>
      <c r="AC125" s="782">
        <v>4.01</v>
      </c>
      <c r="AD125" s="404">
        <v>116</v>
      </c>
      <c r="AE125" s="432">
        <f t="shared" si="1"/>
        <v>429</v>
      </c>
    </row>
    <row r="126" spans="1:31" ht="15" customHeight="1" x14ac:dyDescent="0.25">
      <c r="A126" s="553">
        <v>6</v>
      </c>
      <c r="B126" s="39" t="s">
        <v>97</v>
      </c>
      <c r="C126" s="1005">
        <v>51</v>
      </c>
      <c r="D126" s="797">
        <v>3.7450980392156863</v>
      </c>
      <c r="E126" s="1408">
        <v>3.67</v>
      </c>
      <c r="F126" s="1006">
        <v>39</v>
      </c>
      <c r="G126" s="1005">
        <v>37</v>
      </c>
      <c r="H126" s="797">
        <v>2.8919000000000001</v>
      </c>
      <c r="I126" s="796">
        <v>3.28</v>
      </c>
      <c r="J126" s="1006">
        <v>39</v>
      </c>
      <c r="K126" s="843">
        <v>59</v>
      </c>
      <c r="L126" s="797">
        <v>3.5423728813559321</v>
      </c>
      <c r="M126" s="796">
        <v>3.85</v>
      </c>
      <c r="N126" s="841">
        <v>95</v>
      </c>
      <c r="O126" s="862">
        <v>78</v>
      </c>
      <c r="P126" s="434">
        <v>3.7692307692307692</v>
      </c>
      <c r="Q126" s="796">
        <v>3.71</v>
      </c>
      <c r="R126" s="841">
        <v>40</v>
      </c>
      <c r="S126" s="862">
        <v>55</v>
      </c>
      <c r="T126" s="785">
        <v>3.9636363636363638</v>
      </c>
      <c r="U126" s="786">
        <v>3.96</v>
      </c>
      <c r="V126" s="404">
        <v>54</v>
      </c>
      <c r="W126" s="866">
        <v>56</v>
      </c>
      <c r="X126" s="787">
        <v>3.71</v>
      </c>
      <c r="Y126" s="788">
        <v>3.99</v>
      </c>
      <c r="Z126" s="404">
        <v>88</v>
      </c>
      <c r="AA126" s="865">
        <v>64</v>
      </c>
      <c r="AB126" s="785">
        <v>3.95</v>
      </c>
      <c r="AC126" s="782">
        <v>4.01</v>
      </c>
      <c r="AD126" s="404">
        <v>67</v>
      </c>
      <c r="AE126" s="432">
        <f t="shared" si="1"/>
        <v>422</v>
      </c>
    </row>
    <row r="127" spans="1:31" ht="15" customHeight="1" x14ac:dyDescent="0.25">
      <c r="A127" s="553">
        <v>7</v>
      </c>
      <c r="B127" s="33" t="s">
        <v>70</v>
      </c>
      <c r="C127" s="997">
        <v>50</v>
      </c>
      <c r="D127" s="784">
        <v>3.74</v>
      </c>
      <c r="E127" s="1406">
        <v>3.67</v>
      </c>
      <c r="F127" s="998">
        <v>41</v>
      </c>
      <c r="G127" s="997"/>
      <c r="H127" s="784"/>
      <c r="I127" s="783">
        <v>3.28</v>
      </c>
      <c r="J127" s="998">
        <v>58</v>
      </c>
      <c r="K127" s="840">
        <v>47</v>
      </c>
      <c r="L127" s="784">
        <v>3.7446808510638299</v>
      </c>
      <c r="M127" s="783">
        <v>3.85</v>
      </c>
      <c r="N127" s="841">
        <v>72</v>
      </c>
      <c r="O127" s="862">
        <v>46</v>
      </c>
      <c r="P127" s="434">
        <v>3.5</v>
      </c>
      <c r="Q127" s="783">
        <v>3.71</v>
      </c>
      <c r="R127" s="841">
        <v>82</v>
      </c>
      <c r="S127" s="862">
        <v>25</v>
      </c>
      <c r="T127" s="785">
        <v>3.68</v>
      </c>
      <c r="U127" s="786">
        <v>3.96</v>
      </c>
      <c r="V127" s="404">
        <v>85</v>
      </c>
      <c r="W127" s="866">
        <v>34</v>
      </c>
      <c r="X127" s="787">
        <v>4.3499999999999996</v>
      </c>
      <c r="Y127" s="788">
        <v>3.99</v>
      </c>
      <c r="Z127" s="404">
        <v>10</v>
      </c>
      <c r="AA127" s="865">
        <v>46</v>
      </c>
      <c r="AB127" s="785">
        <v>3.5</v>
      </c>
      <c r="AC127" s="782">
        <v>4.01</v>
      </c>
      <c r="AD127" s="404">
        <v>101</v>
      </c>
      <c r="AE127" s="432">
        <f t="shared" si="1"/>
        <v>449</v>
      </c>
    </row>
    <row r="128" spans="1:31" ht="15" customHeight="1" x14ac:dyDescent="0.25">
      <c r="A128" s="553">
        <v>8</v>
      </c>
      <c r="B128" s="39" t="s">
        <v>164</v>
      </c>
      <c r="C128" s="1005">
        <v>80</v>
      </c>
      <c r="D128" s="797">
        <v>3.3875000000000002</v>
      </c>
      <c r="E128" s="1408">
        <v>3.67</v>
      </c>
      <c r="F128" s="1006">
        <v>85</v>
      </c>
      <c r="G128" s="1005">
        <v>65</v>
      </c>
      <c r="H128" s="797">
        <v>2.8462000000000001</v>
      </c>
      <c r="I128" s="796">
        <v>3.28</v>
      </c>
      <c r="J128" s="1006">
        <v>42</v>
      </c>
      <c r="K128" s="843"/>
      <c r="L128" s="797"/>
      <c r="M128" s="796">
        <v>3.85</v>
      </c>
      <c r="N128" s="841">
        <v>114</v>
      </c>
      <c r="O128" s="862"/>
      <c r="P128" s="434"/>
      <c r="Q128" s="796">
        <v>3.71</v>
      </c>
      <c r="R128" s="841">
        <v>115</v>
      </c>
      <c r="S128" s="862"/>
      <c r="T128" s="785"/>
      <c r="U128" s="786">
        <v>3.96</v>
      </c>
      <c r="V128" s="404">
        <v>117</v>
      </c>
      <c r="W128" s="866"/>
      <c r="X128" s="789"/>
      <c r="Y128" s="788">
        <v>3.99</v>
      </c>
      <c r="Z128" s="404">
        <v>117</v>
      </c>
      <c r="AA128" s="865"/>
      <c r="AB128" s="785"/>
      <c r="AC128" s="782">
        <v>4.01</v>
      </c>
      <c r="AD128" s="404">
        <v>116</v>
      </c>
      <c r="AE128" s="432">
        <f t="shared" si="1"/>
        <v>706</v>
      </c>
    </row>
    <row r="129" spans="1:31" ht="15" customHeight="1" x14ac:dyDescent="0.25">
      <c r="A129" s="554">
        <v>9</v>
      </c>
      <c r="B129" s="174" t="s">
        <v>69</v>
      </c>
      <c r="C129" s="999">
        <v>43</v>
      </c>
      <c r="D129" s="792">
        <v>3.2558139534883721</v>
      </c>
      <c r="E129" s="1407">
        <v>3.67</v>
      </c>
      <c r="F129" s="1000">
        <v>94</v>
      </c>
      <c r="G129" s="999">
        <v>16</v>
      </c>
      <c r="H129" s="792">
        <v>3.1875</v>
      </c>
      <c r="I129" s="791">
        <v>3.28</v>
      </c>
      <c r="J129" s="1000">
        <v>20</v>
      </c>
      <c r="K129" s="842">
        <v>38</v>
      </c>
      <c r="L129" s="792">
        <v>3.236842105263158</v>
      </c>
      <c r="M129" s="791">
        <v>3.85</v>
      </c>
      <c r="N129" s="841">
        <v>112</v>
      </c>
      <c r="O129" s="862">
        <v>49</v>
      </c>
      <c r="P129" s="434">
        <v>2.9795918367346941</v>
      </c>
      <c r="Q129" s="783">
        <v>3.71</v>
      </c>
      <c r="R129" s="841">
        <v>114</v>
      </c>
      <c r="S129" s="862">
        <v>37</v>
      </c>
      <c r="T129" s="785">
        <v>3.3513513513513513</v>
      </c>
      <c r="U129" s="786">
        <v>3.96</v>
      </c>
      <c r="V129" s="404">
        <v>115</v>
      </c>
      <c r="W129" s="866">
        <v>30</v>
      </c>
      <c r="X129" s="787">
        <v>3.37</v>
      </c>
      <c r="Y129" s="788">
        <v>3.99</v>
      </c>
      <c r="Z129" s="404">
        <v>113</v>
      </c>
      <c r="AA129" s="873">
        <v>47</v>
      </c>
      <c r="AB129" s="790">
        <v>3.8</v>
      </c>
      <c r="AC129" s="782">
        <v>4.01</v>
      </c>
      <c r="AD129" s="404">
        <v>86</v>
      </c>
      <c r="AE129" s="474">
        <f t="shared" si="1"/>
        <v>654</v>
      </c>
    </row>
    <row r="130" spans="1:31" ht="15" customHeight="1" x14ac:dyDescent="0.25">
      <c r="A130" s="553">
        <v>10</v>
      </c>
      <c r="B130" s="174" t="s">
        <v>135</v>
      </c>
      <c r="C130" s="999"/>
      <c r="D130" s="792"/>
      <c r="E130" s="1407">
        <v>3.67</v>
      </c>
      <c r="F130" s="1000">
        <v>111</v>
      </c>
      <c r="G130" s="999"/>
      <c r="H130" s="792"/>
      <c r="I130" s="791">
        <v>3.28</v>
      </c>
      <c r="J130" s="1000">
        <v>58</v>
      </c>
      <c r="K130" s="842"/>
      <c r="L130" s="792"/>
      <c r="M130" s="791">
        <v>3.85</v>
      </c>
      <c r="N130" s="841">
        <v>114</v>
      </c>
      <c r="O130" s="862">
        <v>21</v>
      </c>
      <c r="P130" s="434">
        <v>3.6666666666666665</v>
      </c>
      <c r="Q130" s="783">
        <v>3.71</v>
      </c>
      <c r="R130" s="841">
        <v>62</v>
      </c>
      <c r="S130" s="862">
        <v>17</v>
      </c>
      <c r="T130" s="785">
        <v>4.2352941176470589</v>
      </c>
      <c r="U130" s="786">
        <v>3.96</v>
      </c>
      <c r="V130" s="404">
        <v>13</v>
      </c>
      <c r="W130" s="866">
        <v>9</v>
      </c>
      <c r="X130" s="787">
        <v>4.78</v>
      </c>
      <c r="Y130" s="788">
        <v>3.99</v>
      </c>
      <c r="Z130" s="404">
        <v>1</v>
      </c>
      <c r="AA130" s="873">
        <v>9</v>
      </c>
      <c r="AB130" s="790">
        <v>4.5999999999999996</v>
      </c>
      <c r="AC130" s="782">
        <v>4.01</v>
      </c>
      <c r="AD130" s="404">
        <v>3</v>
      </c>
      <c r="AE130" s="432">
        <f t="shared" si="1"/>
        <v>362</v>
      </c>
    </row>
    <row r="131" spans="1:31" ht="15" customHeight="1" thickBot="1" x14ac:dyDescent="0.3">
      <c r="A131" s="555">
        <v>11</v>
      </c>
      <c r="B131" s="895" t="s">
        <v>137</v>
      </c>
      <c r="C131" s="1425"/>
      <c r="D131" s="1460"/>
      <c r="E131" s="1426">
        <v>3.67</v>
      </c>
      <c r="F131" s="1427">
        <v>111</v>
      </c>
      <c r="G131" s="1086"/>
      <c r="H131" s="883"/>
      <c r="I131" s="884">
        <v>3.28</v>
      </c>
      <c r="J131" s="1087">
        <v>58</v>
      </c>
      <c r="K131" s="882"/>
      <c r="L131" s="883"/>
      <c r="M131" s="884">
        <v>3.85</v>
      </c>
      <c r="N131" s="861">
        <v>114</v>
      </c>
      <c r="O131" s="864">
        <v>30</v>
      </c>
      <c r="P131" s="569">
        <v>3.7</v>
      </c>
      <c r="Q131" s="886">
        <v>3.71</v>
      </c>
      <c r="R131" s="861">
        <v>56</v>
      </c>
      <c r="S131" s="864">
        <v>50</v>
      </c>
      <c r="T131" s="834">
        <v>3.8</v>
      </c>
      <c r="U131" s="835">
        <v>3.96</v>
      </c>
      <c r="V131" s="570">
        <v>72</v>
      </c>
      <c r="W131" s="868">
        <v>40</v>
      </c>
      <c r="X131" s="836">
        <v>4.08</v>
      </c>
      <c r="Y131" s="837">
        <v>3.99</v>
      </c>
      <c r="Z131" s="570">
        <v>36</v>
      </c>
      <c r="AA131" s="875">
        <v>50</v>
      </c>
      <c r="AB131" s="834">
        <v>3</v>
      </c>
      <c r="AC131" s="833">
        <v>4.01</v>
      </c>
      <c r="AD131" s="570">
        <v>115</v>
      </c>
      <c r="AE131" s="566">
        <f t="shared" si="1"/>
        <v>562</v>
      </c>
    </row>
    <row r="132" spans="1:31" ht="15" customHeight="1" x14ac:dyDescent="0.25">
      <c r="A132" s="557" t="s">
        <v>159</v>
      </c>
      <c r="B132" s="558"/>
      <c r="C132" s="558"/>
      <c r="D132" s="1430">
        <f>AVERAGE(D5,D7:D14,D16:D29,D31:D49,D51:D69,D71:D86,D88:D119,D121:D131)</f>
        <v>3.6070688163076525</v>
      </c>
      <c r="E132" s="1429"/>
      <c r="F132" s="1429"/>
      <c r="G132" s="1429"/>
      <c r="H132" s="1430">
        <f>AVERAGE(H5,H7:H14,H16:H29,H31:H49,H51:H69,H71:H86,H88:H119,H121:H131)</f>
        <v>3.0612649122807016</v>
      </c>
      <c r="I132" s="1429"/>
      <c r="J132" s="1429"/>
      <c r="K132" s="1429"/>
      <c r="L132" s="1431">
        <f>AVERAGE(L5,L7:L14,L16:L29,L31:L49,L51:L69,L71:L86,L88:L119,L121:L131)</f>
        <v>3.808655687557208</v>
      </c>
      <c r="M132" s="1429"/>
      <c r="N132" s="1429"/>
      <c r="O132" s="1429"/>
      <c r="P132" s="1431">
        <f>AVERAGE(P5,P7:P14,P16:P29,P31:P49,P51:P69,P71:P86,P88:P119,P121:P131)</f>
        <v>3.653793946085734</v>
      </c>
      <c r="Q132" s="1429"/>
      <c r="R132" s="1429"/>
      <c r="S132" s="1432"/>
      <c r="T132" s="1431">
        <f>AVERAGE(T5,T7:T14,T16:T29,T31:T49,T51:T69,T71:T86,T88:T119,T121:T131)</f>
        <v>3.8936103038000107</v>
      </c>
      <c r="U132" s="559"/>
      <c r="V132" s="559"/>
      <c r="W132" s="559"/>
      <c r="X132" s="1433">
        <f>AVERAGE(X5,X7:X14,X16:X29,X31:X49,X51:X69,X71:X86,X88:X119,X121:X131)</f>
        <v>3.9273275862068959</v>
      </c>
      <c r="Y132" s="1434"/>
      <c r="Z132" s="1434"/>
      <c r="AA132" s="1434"/>
      <c r="AB132" s="1433">
        <f>AVERAGE(AB5,AB7:AB14,AB16:AB29,AB31:AB49,AB51:AB69,AB71:AB86,AB88:AB119,AB121:AB131)</f>
        <v>3.9514782608695658</v>
      </c>
      <c r="AC132" s="559"/>
      <c r="AD132" s="560"/>
    </row>
    <row r="133" spans="1:31" x14ac:dyDescent="0.25">
      <c r="A133" s="561" t="s">
        <v>160</v>
      </c>
      <c r="D133" s="1428">
        <v>3.67</v>
      </c>
      <c r="H133" s="562">
        <v>3.28</v>
      </c>
      <c r="L133" s="562">
        <v>3.85</v>
      </c>
      <c r="O133" s="562"/>
      <c r="P133" s="562">
        <v>3.71</v>
      </c>
      <c r="Q133" s="562"/>
      <c r="R133" s="562"/>
      <c r="S133" s="562"/>
      <c r="T133" s="562">
        <v>3.96</v>
      </c>
      <c r="U133" s="563"/>
      <c r="V133" s="563"/>
      <c r="W133" s="563"/>
      <c r="X133" s="564">
        <v>3.99</v>
      </c>
      <c r="Y133" s="563"/>
      <c r="Z133" s="563"/>
      <c r="AA133" s="563"/>
      <c r="AB133" s="564">
        <v>4.01</v>
      </c>
      <c r="AC133" s="563"/>
      <c r="AD133" s="562"/>
    </row>
  </sheetData>
  <mergeCells count="10">
    <mergeCell ref="AE2:AE3"/>
    <mergeCell ref="K2:N2"/>
    <mergeCell ref="A2:A3"/>
    <mergeCell ref="B2:B3"/>
    <mergeCell ref="O2:R2"/>
    <mergeCell ref="S2:V2"/>
    <mergeCell ref="W2:Z2"/>
    <mergeCell ref="AA2:AD2"/>
    <mergeCell ref="G2:J2"/>
    <mergeCell ref="C2:F2"/>
  </mergeCells>
  <conditionalFormatting sqref="AB4:AB116 AB119:AB133">
    <cfRule type="containsBlanks" dxfId="181" priority="40" stopIfTrue="1">
      <formula>LEN(TRIM(AB4))=0</formula>
    </cfRule>
    <cfRule type="cellIs" dxfId="180" priority="47" stopIfTrue="1" operator="equal">
      <formula>$AB$132</formula>
    </cfRule>
    <cfRule type="cellIs" dxfId="179" priority="49" stopIfTrue="1" operator="lessThan">
      <formula>3.5</formula>
    </cfRule>
    <cfRule type="cellIs" dxfId="178" priority="50" stopIfTrue="1" operator="between">
      <formula>$AB$132</formula>
      <formula>3.5</formula>
    </cfRule>
    <cfRule type="cellIs" dxfId="177" priority="51" stopIfTrue="1" operator="between">
      <formula>4.499</formula>
      <formula>$AB$132</formula>
    </cfRule>
    <cfRule type="cellIs" dxfId="176" priority="52" stopIfTrue="1" operator="greaterThanOrEqual">
      <formula>4.5</formula>
    </cfRule>
  </conditionalFormatting>
  <conditionalFormatting sqref="X4:X116 X119:X133">
    <cfRule type="containsBlanks" dxfId="175" priority="65" stopIfTrue="1">
      <formula>LEN(TRIM(X4))=0</formula>
    </cfRule>
    <cfRule type="cellIs" dxfId="174" priority="66" stopIfTrue="1" operator="equal">
      <formula>$X$132</formula>
    </cfRule>
    <cfRule type="cellIs" dxfId="173" priority="67" stopIfTrue="1" operator="lessThan">
      <formula>3.5</formula>
    </cfRule>
    <cfRule type="cellIs" dxfId="172" priority="68" stopIfTrue="1" operator="between">
      <formula>$X$132</formula>
      <formula>3.5</formula>
    </cfRule>
    <cfRule type="cellIs" dxfId="171" priority="69" stopIfTrue="1" operator="between">
      <formula>4.5</formula>
      <formula>$X$132</formula>
    </cfRule>
    <cfRule type="cellIs" dxfId="170" priority="70" stopIfTrue="1" operator="greaterThanOrEqual">
      <formula>4.5</formula>
    </cfRule>
  </conditionalFormatting>
  <conditionalFormatting sqref="P4:P116 P119:P133">
    <cfRule type="cellIs" dxfId="169" priority="53" stopIfTrue="1" operator="equal">
      <formula>$P$132</formula>
    </cfRule>
    <cfRule type="containsBlanks" dxfId="168" priority="54" stopIfTrue="1">
      <formula>LEN(TRIM(P4))=0</formula>
    </cfRule>
    <cfRule type="cellIs" dxfId="167" priority="55" stopIfTrue="1" operator="lessThan">
      <formula>3.5</formula>
    </cfRule>
    <cfRule type="cellIs" dxfId="166" priority="56" stopIfTrue="1" operator="between">
      <formula>$P$132</formula>
      <formula>3.5</formula>
    </cfRule>
    <cfRule type="cellIs" dxfId="165" priority="57" stopIfTrue="1" operator="between">
      <formula>4.5</formula>
      <formula>$P$132</formula>
    </cfRule>
    <cfRule type="cellIs" dxfId="164" priority="58" stopIfTrue="1" operator="greaterThanOrEqual">
      <formula>4.5</formula>
    </cfRule>
  </conditionalFormatting>
  <conditionalFormatting sqref="L4:L116 L119:L133">
    <cfRule type="cellIs" dxfId="163" priority="41" stopIfTrue="1" operator="equal">
      <formula>$L$132</formula>
    </cfRule>
    <cfRule type="containsBlanks" dxfId="162" priority="42" stopIfTrue="1">
      <formula>LEN(TRIM(L4))=0</formula>
    </cfRule>
    <cfRule type="cellIs" dxfId="161" priority="43" stopIfTrue="1" operator="lessThan">
      <formula>3.5</formula>
    </cfRule>
    <cfRule type="cellIs" dxfId="160" priority="44" stopIfTrue="1" operator="between">
      <formula>$L$132</formula>
      <formula>3.5</formula>
    </cfRule>
    <cfRule type="cellIs" dxfId="159" priority="45" stopIfTrue="1" operator="between">
      <formula>4.5</formula>
      <formula>$L$132</formula>
    </cfRule>
    <cfRule type="cellIs" dxfId="158" priority="46" stopIfTrue="1" operator="greaterThanOrEqual">
      <formula>4.5</formula>
    </cfRule>
  </conditionalFormatting>
  <conditionalFormatting sqref="AB117:AB118">
    <cfRule type="containsBlanks" dxfId="157" priority="10" stopIfTrue="1">
      <formula>LEN(TRIM(AB117))=0</formula>
    </cfRule>
    <cfRule type="cellIs" dxfId="156" priority="17" stopIfTrue="1" operator="equal">
      <formula>$AB$132</formula>
    </cfRule>
    <cfRule type="cellIs" dxfId="155" priority="18" stopIfTrue="1" operator="lessThan">
      <formula>3.5</formula>
    </cfRule>
    <cfRule type="cellIs" dxfId="154" priority="19" stopIfTrue="1" operator="between">
      <formula>$AB$132</formula>
      <formula>3.5</formula>
    </cfRule>
    <cfRule type="cellIs" dxfId="153" priority="20" stopIfTrue="1" operator="between">
      <formula>4.499</formula>
      <formula>$AB$132</formula>
    </cfRule>
    <cfRule type="cellIs" dxfId="152" priority="21" stopIfTrue="1" operator="greaterThanOrEqual">
      <formula>4.5</formula>
    </cfRule>
  </conditionalFormatting>
  <conditionalFormatting sqref="X117:X118">
    <cfRule type="containsBlanks" dxfId="151" priority="34" stopIfTrue="1">
      <formula>LEN(TRIM(X117))=0</formula>
    </cfRule>
    <cfRule type="cellIs" dxfId="150" priority="35" stopIfTrue="1" operator="equal">
      <formula>$X$132</formula>
    </cfRule>
    <cfRule type="cellIs" dxfId="149" priority="36" stopIfTrue="1" operator="lessThan">
      <formula>3.5</formula>
    </cfRule>
    <cfRule type="cellIs" dxfId="148" priority="37" stopIfTrue="1" operator="between">
      <formula>$X$132</formula>
      <formula>3.5</formula>
    </cfRule>
    <cfRule type="cellIs" dxfId="147" priority="38" stopIfTrue="1" operator="between">
      <formula>4.5</formula>
      <formula>$X$132</formula>
    </cfRule>
    <cfRule type="cellIs" dxfId="146" priority="39" stopIfTrue="1" operator="greaterThanOrEqual">
      <formula>4.5</formula>
    </cfRule>
  </conditionalFormatting>
  <conditionalFormatting sqref="P117:P118">
    <cfRule type="cellIs" dxfId="145" priority="22" stopIfTrue="1" operator="equal">
      <formula>$P$132</formula>
    </cfRule>
    <cfRule type="containsBlanks" dxfId="144" priority="23" stopIfTrue="1">
      <formula>LEN(TRIM(P117))=0</formula>
    </cfRule>
    <cfRule type="cellIs" dxfId="143" priority="24" stopIfTrue="1" operator="lessThan">
      <formula>3.5</formula>
    </cfRule>
    <cfRule type="cellIs" dxfId="142" priority="25" stopIfTrue="1" operator="between">
      <formula>$P$132</formula>
      <formula>3.5</formula>
    </cfRule>
    <cfRule type="cellIs" dxfId="141" priority="26" stopIfTrue="1" operator="between">
      <formula>4.5</formula>
      <formula>$P$132</formula>
    </cfRule>
    <cfRule type="cellIs" dxfId="140" priority="27" stopIfTrue="1" operator="greaterThanOrEqual">
      <formula>4.5</formula>
    </cfRule>
  </conditionalFormatting>
  <conditionalFormatting sqref="L117:L118">
    <cfRule type="cellIs" dxfId="139" priority="11" stopIfTrue="1" operator="equal">
      <formula>$L$132</formula>
    </cfRule>
    <cfRule type="containsBlanks" dxfId="138" priority="12" stopIfTrue="1">
      <formula>LEN(TRIM(L117))=0</formula>
    </cfRule>
    <cfRule type="cellIs" dxfId="137" priority="13" stopIfTrue="1" operator="lessThan">
      <formula>3.5</formula>
    </cfRule>
    <cfRule type="cellIs" dxfId="136" priority="14" stopIfTrue="1" operator="between">
      <formula>$L$132</formula>
      <formula>3.5</formula>
    </cfRule>
    <cfRule type="cellIs" dxfId="135" priority="15" stopIfTrue="1" operator="between">
      <formula>4.5</formula>
      <formula>$L$132</formula>
    </cfRule>
    <cfRule type="cellIs" dxfId="134" priority="16" stopIfTrue="1" operator="greaterThanOrEqual">
      <formula>4.5</formula>
    </cfRule>
  </conditionalFormatting>
  <conditionalFormatting sqref="H4:H133">
    <cfRule type="containsBlanks" dxfId="133" priority="6" stopIfTrue="1">
      <formula>LEN(TRIM(H4))=0</formula>
    </cfRule>
    <cfRule type="cellIs" dxfId="132" priority="7" stopIfTrue="1" operator="lessThan">
      <formula>3.5</formula>
    </cfRule>
    <cfRule type="cellIs" dxfId="131" priority="8" stopIfTrue="1" operator="between">
      <formula>3.5</formula>
      <formula>4</formula>
    </cfRule>
    <cfRule type="cellIs" dxfId="130" priority="9" stopIfTrue="1" operator="between">
      <formula>4.5</formula>
      <formula>4</formula>
    </cfRule>
  </conditionalFormatting>
  <conditionalFormatting sqref="T4:T133">
    <cfRule type="containsBlanks" dxfId="129" priority="28" stopIfTrue="1">
      <formula>LEN(TRIM(T4))=0</formula>
    </cfRule>
    <cfRule type="cellIs" dxfId="128" priority="29" stopIfTrue="1" operator="equal">
      <formula>$T$132</formula>
    </cfRule>
    <cfRule type="cellIs" dxfId="127" priority="30" stopIfTrue="1" operator="lessThan">
      <formula>3.5</formula>
    </cfRule>
    <cfRule type="cellIs" dxfId="126" priority="31" stopIfTrue="1" operator="between">
      <formula>$T$132</formula>
      <formula>3.5</formula>
    </cfRule>
    <cfRule type="cellIs" dxfId="125" priority="32" stopIfTrue="1" operator="between">
      <formula>4.5</formula>
      <formula>$T$132</formula>
    </cfRule>
    <cfRule type="cellIs" dxfId="124" priority="33" stopIfTrue="1" operator="greaterThanOrEqual">
      <formula>4.5</formula>
    </cfRule>
  </conditionalFormatting>
  <conditionalFormatting sqref="D4:D133">
    <cfRule type="cellIs" dxfId="123" priority="1" operator="equal">
      <formula>$D$132</formula>
    </cfRule>
    <cfRule type="containsBlanks" dxfId="122" priority="2">
      <formula>LEN(TRIM(D4))=0</formula>
    </cfRule>
    <cfRule type="cellIs" dxfId="121" priority="3" operator="lessThan">
      <formula>3.5</formula>
    </cfRule>
    <cfRule type="cellIs" dxfId="120" priority="4" operator="between">
      <formula>$D$132</formula>
      <formula>3.5</formula>
    </cfRule>
    <cfRule type="cellIs" dxfId="119" priority="5" operator="between">
      <formula>4.5</formula>
      <formula>$D$132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4.7109375" style="571" customWidth="1"/>
    <col min="2" max="2" width="18.7109375" style="571" customWidth="1"/>
    <col min="3" max="3" width="31.7109375" style="571" customWidth="1"/>
    <col min="4" max="5" width="7.7109375" style="571" customWidth="1"/>
    <col min="6" max="6" width="18.7109375" style="571" customWidth="1"/>
    <col min="7" max="7" width="31.7109375" style="571" customWidth="1"/>
    <col min="8" max="9" width="7.7109375" style="571" customWidth="1"/>
    <col min="10" max="10" width="18.7109375" style="571" customWidth="1"/>
    <col min="11" max="11" width="31.7109375" style="571" customWidth="1"/>
    <col min="12" max="13" width="7.7109375" style="571" customWidth="1"/>
    <col min="14" max="14" width="18.7109375" style="571" customWidth="1"/>
    <col min="15" max="15" width="31.7109375" style="571" customWidth="1"/>
    <col min="16" max="17" width="7.7109375" style="571" customWidth="1"/>
    <col min="18" max="18" width="18.7109375" style="572" customWidth="1"/>
    <col min="19" max="19" width="31.7109375" style="572" customWidth="1"/>
    <col min="20" max="21" width="7.7109375" style="573" customWidth="1"/>
    <col min="22" max="22" width="19" style="572" customWidth="1"/>
    <col min="23" max="23" width="31.7109375" style="572" customWidth="1"/>
    <col min="24" max="25" width="7.7109375" style="572" customWidth="1"/>
    <col min="26" max="26" width="18.7109375" style="572" customWidth="1"/>
    <col min="27" max="27" width="31.7109375" style="572" customWidth="1"/>
    <col min="28" max="30" width="7.7109375" style="572" customWidth="1"/>
    <col min="31" max="16384" width="8.85546875" style="572"/>
  </cols>
  <sheetData>
    <row r="1" spans="1:35" x14ac:dyDescent="0.25">
      <c r="AE1" s="54"/>
      <c r="AF1" s="55" t="s">
        <v>113</v>
      </c>
    </row>
    <row r="2" spans="1:35" ht="15.75" x14ac:dyDescent="0.25">
      <c r="G2" s="1143" t="s">
        <v>100</v>
      </c>
      <c r="H2" s="1143"/>
      <c r="I2" s="1143"/>
      <c r="R2" s="574"/>
      <c r="AE2" s="575"/>
      <c r="AF2" s="55" t="s">
        <v>114</v>
      </c>
    </row>
    <row r="3" spans="1:35" ht="15.75" thickBot="1" x14ac:dyDescent="0.3">
      <c r="AE3" s="576"/>
      <c r="AF3" s="55" t="s">
        <v>115</v>
      </c>
    </row>
    <row r="4" spans="1:35" ht="18" customHeight="1" thickBot="1" x14ac:dyDescent="0.3">
      <c r="A4" s="1144" t="s">
        <v>68</v>
      </c>
      <c r="B4" s="1146">
        <v>2021</v>
      </c>
      <c r="C4" s="1147"/>
      <c r="D4" s="1147"/>
      <c r="E4" s="1148"/>
      <c r="F4" s="1141">
        <v>2020</v>
      </c>
      <c r="G4" s="1141"/>
      <c r="H4" s="1141"/>
      <c r="I4" s="1142"/>
      <c r="J4" s="1140">
        <v>2019</v>
      </c>
      <c r="K4" s="1141"/>
      <c r="L4" s="1141"/>
      <c r="M4" s="1142"/>
      <c r="N4" s="1141">
        <v>2018</v>
      </c>
      <c r="O4" s="1141"/>
      <c r="P4" s="1141"/>
      <c r="Q4" s="1141"/>
      <c r="R4" s="1140">
        <v>2017</v>
      </c>
      <c r="S4" s="1141"/>
      <c r="T4" s="1141"/>
      <c r="U4" s="1142"/>
      <c r="V4" s="1140">
        <v>2016</v>
      </c>
      <c r="W4" s="1141"/>
      <c r="X4" s="1141"/>
      <c r="Y4" s="1142"/>
      <c r="Z4" s="1140">
        <v>2015</v>
      </c>
      <c r="AA4" s="1141"/>
      <c r="AB4" s="1141"/>
      <c r="AC4" s="1142"/>
      <c r="AE4" s="56"/>
      <c r="AF4" s="55" t="s">
        <v>116</v>
      </c>
    </row>
    <row r="5" spans="1:35" ht="45.75" thickBot="1" x14ac:dyDescent="0.3">
      <c r="A5" s="1145"/>
      <c r="B5" s="896" t="s">
        <v>67</v>
      </c>
      <c r="C5" s="1095" t="s">
        <v>153</v>
      </c>
      <c r="D5" s="1096" t="s">
        <v>161</v>
      </c>
      <c r="E5" s="582" t="s">
        <v>162</v>
      </c>
      <c r="F5" s="580" t="s">
        <v>67</v>
      </c>
      <c r="G5" s="580" t="s">
        <v>153</v>
      </c>
      <c r="H5" s="581" t="s">
        <v>161</v>
      </c>
      <c r="I5" s="582" t="s">
        <v>162</v>
      </c>
      <c r="J5" s="294" t="s">
        <v>67</v>
      </c>
      <c r="K5" s="22" t="s">
        <v>153</v>
      </c>
      <c r="L5" s="577" t="s">
        <v>161</v>
      </c>
      <c r="M5" s="578" t="s">
        <v>162</v>
      </c>
      <c r="N5" s="22" t="s">
        <v>67</v>
      </c>
      <c r="O5" s="22" t="s">
        <v>153</v>
      </c>
      <c r="P5" s="577" t="s">
        <v>161</v>
      </c>
      <c r="Q5" s="759" t="s">
        <v>162</v>
      </c>
      <c r="R5" s="294" t="s">
        <v>67</v>
      </c>
      <c r="S5" s="22" t="s">
        <v>153</v>
      </c>
      <c r="T5" s="577" t="s">
        <v>161</v>
      </c>
      <c r="U5" s="578" t="s">
        <v>162</v>
      </c>
      <c r="V5" s="579" t="s">
        <v>67</v>
      </c>
      <c r="W5" s="580" t="s">
        <v>153</v>
      </c>
      <c r="X5" s="581" t="s">
        <v>161</v>
      </c>
      <c r="Y5" s="582" t="s">
        <v>162</v>
      </c>
      <c r="Z5" s="579" t="s">
        <v>67</v>
      </c>
      <c r="AA5" s="580" t="s">
        <v>153</v>
      </c>
      <c r="AB5" s="581" t="s">
        <v>161</v>
      </c>
      <c r="AC5" s="582" t="s">
        <v>162</v>
      </c>
    </row>
    <row r="6" spans="1:35" s="591" customFormat="1" ht="15" customHeight="1" x14ac:dyDescent="0.25">
      <c r="A6" s="740">
        <v>1</v>
      </c>
      <c r="B6" s="1303" t="s">
        <v>0</v>
      </c>
      <c r="C6" s="1304" t="s">
        <v>96</v>
      </c>
      <c r="D6" s="1310">
        <v>4.3928571428571432</v>
      </c>
      <c r="E6" s="584">
        <v>3.67</v>
      </c>
      <c r="F6" s="1099" t="s">
        <v>2</v>
      </c>
      <c r="G6" s="726" t="s">
        <v>106</v>
      </c>
      <c r="H6" s="219">
        <v>4.24</v>
      </c>
      <c r="I6" s="584">
        <v>3.28</v>
      </c>
      <c r="J6" s="44" t="s">
        <v>0</v>
      </c>
      <c r="K6" s="50" t="s">
        <v>96</v>
      </c>
      <c r="L6" s="219">
        <v>4.5227272727272725</v>
      </c>
      <c r="M6" s="584">
        <v>3.85</v>
      </c>
      <c r="N6" s="742" t="s">
        <v>0</v>
      </c>
      <c r="O6" s="583" t="s">
        <v>136</v>
      </c>
      <c r="P6" s="201">
        <v>4.2336448598130838</v>
      </c>
      <c r="Q6" s="760">
        <v>3.71</v>
      </c>
      <c r="R6" s="765" t="s">
        <v>0</v>
      </c>
      <c r="S6" s="583" t="s">
        <v>96</v>
      </c>
      <c r="T6" s="585">
        <v>4.5999999999999996</v>
      </c>
      <c r="U6" s="586">
        <v>3.96</v>
      </c>
      <c r="V6" s="765" t="s">
        <v>0</v>
      </c>
      <c r="W6" s="583" t="s">
        <v>135</v>
      </c>
      <c r="X6" s="587">
        <v>4.78</v>
      </c>
      <c r="Y6" s="588">
        <v>3.99</v>
      </c>
      <c r="Z6" s="765" t="s">
        <v>65</v>
      </c>
      <c r="AA6" s="583" t="s">
        <v>85</v>
      </c>
      <c r="AB6" s="585">
        <v>4.5999999999999996</v>
      </c>
      <c r="AC6" s="589">
        <v>4.01</v>
      </c>
      <c r="AD6" s="590"/>
      <c r="AE6" s="590"/>
      <c r="AF6" s="590"/>
      <c r="AG6" s="590"/>
      <c r="AH6" s="590"/>
      <c r="AI6" s="590"/>
    </row>
    <row r="7" spans="1:35" s="591" customFormat="1" ht="15" customHeight="1" x14ac:dyDescent="0.25">
      <c r="A7" s="704">
        <v>2</v>
      </c>
      <c r="B7" s="737" t="s">
        <v>32</v>
      </c>
      <c r="C7" s="736" t="s">
        <v>140</v>
      </c>
      <c r="D7" s="1311">
        <v>4.2307692307692308</v>
      </c>
      <c r="E7" s="593">
        <v>3.67</v>
      </c>
      <c r="F7" s="1100" t="s">
        <v>25</v>
      </c>
      <c r="G7" s="177" t="s">
        <v>93</v>
      </c>
      <c r="H7" s="200">
        <v>4.0861999999999998</v>
      </c>
      <c r="I7" s="593">
        <v>3.28</v>
      </c>
      <c r="J7" s="49" t="s">
        <v>32</v>
      </c>
      <c r="K7" s="24" t="s">
        <v>139</v>
      </c>
      <c r="L7" s="200">
        <v>4.3934426229508201</v>
      </c>
      <c r="M7" s="593">
        <v>3.85</v>
      </c>
      <c r="N7" s="685" t="s">
        <v>0</v>
      </c>
      <c r="O7" s="592" t="s">
        <v>96</v>
      </c>
      <c r="P7" s="196">
        <v>4.1521739130434785</v>
      </c>
      <c r="Q7" s="761">
        <v>3.71</v>
      </c>
      <c r="R7" s="755" t="s">
        <v>0</v>
      </c>
      <c r="S7" s="592" t="s">
        <v>136</v>
      </c>
      <c r="T7" s="594">
        <v>4.5098039215686274</v>
      </c>
      <c r="U7" s="595">
        <v>3.96</v>
      </c>
      <c r="V7" s="755" t="s">
        <v>0</v>
      </c>
      <c r="W7" s="592" t="s">
        <v>96</v>
      </c>
      <c r="X7" s="596">
        <v>4.49</v>
      </c>
      <c r="Y7" s="597">
        <v>3.99</v>
      </c>
      <c r="Z7" s="755" t="s">
        <v>32</v>
      </c>
      <c r="AA7" s="592" t="s">
        <v>140</v>
      </c>
      <c r="AB7" s="594">
        <v>4.5999999999999996</v>
      </c>
      <c r="AC7" s="598">
        <v>4.01</v>
      </c>
      <c r="AD7" s="590"/>
      <c r="AE7" s="590"/>
      <c r="AF7" s="590"/>
      <c r="AG7" s="590"/>
      <c r="AH7" s="590"/>
      <c r="AI7" s="590"/>
    </row>
    <row r="8" spans="1:35" s="591" customFormat="1" ht="15" customHeight="1" x14ac:dyDescent="0.25">
      <c r="A8" s="704">
        <v>3</v>
      </c>
      <c r="B8" s="737" t="s">
        <v>32</v>
      </c>
      <c r="C8" s="736" t="s">
        <v>167</v>
      </c>
      <c r="D8" s="1311">
        <v>4.2244897959183669</v>
      </c>
      <c r="E8" s="593">
        <v>3.67</v>
      </c>
      <c r="F8" s="1101" t="s">
        <v>54</v>
      </c>
      <c r="G8" s="59" t="s">
        <v>63</v>
      </c>
      <c r="H8" s="200">
        <v>3.8639999999999999</v>
      </c>
      <c r="I8" s="593">
        <v>3.28</v>
      </c>
      <c r="J8" s="23" t="s">
        <v>65</v>
      </c>
      <c r="K8" s="25" t="s">
        <v>80</v>
      </c>
      <c r="L8" s="200">
        <v>4.336283185840708</v>
      </c>
      <c r="M8" s="593">
        <v>3.85</v>
      </c>
      <c r="N8" s="743" t="s">
        <v>32</v>
      </c>
      <c r="O8" s="599" t="s">
        <v>140</v>
      </c>
      <c r="P8" s="196">
        <v>4.1379310344827589</v>
      </c>
      <c r="Q8" s="761">
        <v>3.71</v>
      </c>
      <c r="R8" s="755" t="s">
        <v>32</v>
      </c>
      <c r="S8" s="599" t="s">
        <v>139</v>
      </c>
      <c r="T8" s="600">
        <v>4.5087719298245617</v>
      </c>
      <c r="U8" s="595">
        <v>3.96</v>
      </c>
      <c r="V8" s="755" t="s">
        <v>32</v>
      </c>
      <c r="W8" s="599" t="s">
        <v>139</v>
      </c>
      <c r="X8" s="596">
        <v>4.46</v>
      </c>
      <c r="Y8" s="597">
        <v>3.99</v>
      </c>
      <c r="Z8" s="755" t="s">
        <v>0</v>
      </c>
      <c r="AA8" s="599" t="s">
        <v>135</v>
      </c>
      <c r="AB8" s="594">
        <v>4.5999999999999996</v>
      </c>
      <c r="AC8" s="598">
        <v>4.01</v>
      </c>
      <c r="AD8" s="590"/>
      <c r="AE8" s="590"/>
      <c r="AF8" s="590"/>
      <c r="AG8" s="590"/>
      <c r="AH8" s="590"/>
      <c r="AI8" s="590"/>
    </row>
    <row r="9" spans="1:35" s="591" customFormat="1" ht="15" customHeight="1" x14ac:dyDescent="0.25">
      <c r="A9" s="704">
        <v>4</v>
      </c>
      <c r="B9" s="1305" t="s">
        <v>65</v>
      </c>
      <c r="C9" s="1306" t="s">
        <v>80</v>
      </c>
      <c r="D9" s="1312">
        <v>4.2110091743119265</v>
      </c>
      <c r="E9" s="632">
        <v>3.67</v>
      </c>
      <c r="F9" s="1102" t="s">
        <v>2</v>
      </c>
      <c r="G9" s="969" t="s">
        <v>163</v>
      </c>
      <c r="H9" s="729">
        <v>3.8382999999999998</v>
      </c>
      <c r="I9" s="754">
        <v>3.28</v>
      </c>
      <c r="J9" s="302" t="s">
        <v>32</v>
      </c>
      <c r="K9" s="306" t="s">
        <v>91</v>
      </c>
      <c r="L9" s="729">
        <v>4.3310344827586205</v>
      </c>
      <c r="M9" s="754">
        <v>3.85</v>
      </c>
      <c r="N9" s="744" t="s">
        <v>32</v>
      </c>
      <c r="O9" s="601" t="s">
        <v>38</v>
      </c>
      <c r="P9" s="196">
        <v>4.104166666666667</v>
      </c>
      <c r="Q9" s="761">
        <v>3.71</v>
      </c>
      <c r="R9" s="755" t="s">
        <v>0</v>
      </c>
      <c r="S9" s="601" t="s">
        <v>95</v>
      </c>
      <c r="T9" s="594">
        <v>4.4285714285714288</v>
      </c>
      <c r="U9" s="595">
        <v>3.96</v>
      </c>
      <c r="V9" s="755" t="s">
        <v>25</v>
      </c>
      <c r="W9" s="602" t="s">
        <v>28</v>
      </c>
      <c r="X9" s="596">
        <v>4.4400000000000004</v>
      </c>
      <c r="Y9" s="597">
        <v>3.99</v>
      </c>
      <c r="Z9" s="755" t="s">
        <v>0</v>
      </c>
      <c r="AA9" s="601" t="s">
        <v>107</v>
      </c>
      <c r="AB9" s="594">
        <v>4.5</v>
      </c>
      <c r="AC9" s="598">
        <v>4.01</v>
      </c>
      <c r="AD9" s="590"/>
      <c r="AE9" s="590"/>
      <c r="AF9" s="590"/>
      <c r="AG9" s="590"/>
      <c r="AH9" s="590"/>
      <c r="AI9" s="590"/>
    </row>
    <row r="10" spans="1:35" s="591" customFormat="1" ht="15" customHeight="1" x14ac:dyDescent="0.25">
      <c r="A10" s="704">
        <v>5</v>
      </c>
      <c r="B10" s="735" t="s">
        <v>54</v>
      </c>
      <c r="C10" s="1307" t="s">
        <v>59</v>
      </c>
      <c r="D10" s="1313">
        <v>4.1355932203389827</v>
      </c>
      <c r="E10" s="990">
        <v>3.67</v>
      </c>
      <c r="F10" s="1101" t="s">
        <v>65</v>
      </c>
      <c r="G10" s="970" t="s">
        <v>86</v>
      </c>
      <c r="H10" s="603">
        <v>3.6556999999999999</v>
      </c>
      <c r="I10" s="593">
        <v>3.28</v>
      </c>
      <c r="J10" s="28" t="s">
        <v>32</v>
      </c>
      <c r="K10" s="169" t="s">
        <v>140</v>
      </c>
      <c r="L10" s="603">
        <v>4.3125</v>
      </c>
      <c r="M10" s="593">
        <v>3.85</v>
      </c>
      <c r="N10" s="743" t="s">
        <v>32</v>
      </c>
      <c r="O10" s="599" t="s">
        <v>139</v>
      </c>
      <c r="P10" s="603">
        <v>4.0535714285714288</v>
      </c>
      <c r="Q10" s="761">
        <v>3.71</v>
      </c>
      <c r="R10" s="755" t="s">
        <v>32</v>
      </c>
      <c r="S10" s="599" t="s">
        <v>91</v>
      </c>
      <c r="T10" s="600">
        <v>4.4000000000000004</v>
      </c>
      <c r="U10" s="595">
        <v>3.96</v>
      </c>
      <c r="V10" s="755" t="s">
        <v>0</v>
      </c>
      <c r="W10" s="599" t="s">
        <v>136</v>
      </c>
      <c r="X10" s="596">
        <v>4.41</v>
      </c>
      <c r="Y10" s="597">
        <v>3.99</v>
      </c>
      <c r="Z10" s="755" t="s">
        <v>0</v>
      </c>
      <c r="AA10" s="599" t="s">
        <v>136</v>
      </c>
      <c r="AB10" s="594">
        <v>4.5</v>
      </c>
      <c r="AC10" s="598">
        <v>4.01</v>
      </c>
      <c r="AD10" s="590"/>
      <c r="AE10" s="590"/>
      <c r="AF10" s="590"/>
      <c r="AG10" s="590"/>
      <c r="AH10" s="590"/>
      <c r="AI10" s="590"/>
    </row>
    <row r="11" spans="1:35" s="591" customFormat="1" ht="15" customHeight="1" x14ac:dyDescent="0.25">
      <c r="A11" s="704">
        <v>6</v>
      </c>
      <c r="B11" s="737" t="s">
        <v>32</v>
      </c>
      <c r="C11" s="736" t="s">
        <v>91</v>
      </c>
      <c r="D11" s="1311">
        <v>4.1192052980132452</v>
      </c>
      <c r="E11" s="593">
        <v>3.67</v>
      </c>
      <c r="F11" s="1101" t="s">
        <v>2</v>
      </c>
      <c r="G11" s="59" t="s">
        <v>146</v>
      </c>
      <c r="H11" s="220">
        <v>3.5246999999999997</v>
      </c>
      <c r="I11" s="593">
        <v>3.28</v>
      </c>
      <c r="J11" s="23" t="s">
        <v>65</v>
      </c>
      <c r="K11" s="25" t="s">
        <v>81</v>
      </c>
      <c r="L11" s="220">
        <v>4.3</v>
      </c>
      <c r="M11" s="593">
        <v>3.85</v>
      </c>
      <c r="N11" s="743" t="s">
        <v>32</v>
      </c>
      <c r="O11" s="599" t="s">
        <v>105</v>
      </c>
      <c r="P11" s="196">
        <v>4.0292397660818713</v>
      </c>
      <c r="Q11" s="761">
        <v>3.71</v>
      </c>
      <c r="R11" s="755" t="s">
        <v>65</v>
      </c>
      <c r="S11" s="599" t="s">
        <v>82</v>
      </c>
      <c r="T11" s="594">
        <v>4.3636363636363633</v>
      </c>
      <c r="U11" s="595">
        <v>3.96</v>
      </c>
      <c r="V11" s="755" t="s">
        <v>0</v>
      </c>
      <c r="W11" s="599" t="s">
        <v>107</v>
      </c>
      <c r="X11" s="596">
        <v>4.41</v>
      </c>
      <c r="Y11" s="597">
        <v>3.99</v>
      </c>
      <c r="Z11" s="755" t="s">
        <v>0</v>
      </c>
      <c r="AA11" s="599" t="s">
        <v>95</v>
      </c>
      <c r="AB11" s="594">
        <v>4.5</v>
      </c>
      <c r="AC11" s="598">
        <v>4.01</v>
      </c>
      <c r="AD11" s="590"/>
      <c r="AE11" s="590"/>
      <c r="AF11" s="590"/>
      <c r="AG11" s="590"/>
      <c r="AH11" s="590"/>
      <c r="AI11" s="590"/>
    </row>
    <row r="12" spans="1:35" s="591" customFormat="1" ht="15" customHeight="1" x14ac:dyDescent="0.25">
      <c r="A12" s="704">
        <v>7</v>
      </c>
      <c r="B12" s="737" t="s">
        <v>2</v>
      </c>
      <c r="C12" s="736" t="s">
        <v>16</v>
      </c>
      <c r="D12" s="1311">
        <v>4.08411214953271</v>
      </c>
      <c r="E12" s="593">
        <v>3.67</v>
      </c>
      <c r="F12" s="1101" t="s">
        <v>2</v>
      </c>
      <c r="G12" s="59" t="s">
        <v>8</v>
      </c>
      <c r="H12" s="200">
        <v>3.5167000000000002</v>
      </c>
      <c r="I12" s="593">
        <v>3.28</v>
      </c>
      <c r="J12" s="28" t="s">
        <v>0</v>
      </c>
      <c r="K12" s="25" t="s">
        <v>136</v>
      </c>
      <c r="L12" s="200">
        <v>4.2750000000000004</v>
      </c>
      <c r="M12" s="593">
        <v>3.85</v>
      </c>
      <c r="N12" s="743" t="s">
        <v>0</v>
      </c>
      <c r="O12" s="599" t="s">
        <v>95</v>
      </c>
      <c r="P12" s="196">
        <v>4.0306122448979593</v>
      </c>
      <c r="Q12" s="761">
        <v>3.71</v>
      </c>
      <c r="R12" s="755" t="s">
        <v>65</v>
      </c>
      <c r="S12" s="599" t="s">
        <v>80</v>
      </c>
      <c r="T12" s="594">
        <v>4.3578947368421055</v>
      </c>
      <c r="U12" s="595">
        <v>3.96</v>
      </c>
      <c r="V12" s="755" t="s">
        <v>32</v>
      </c>
      <c r="W12" s="599" t="s">
        <v>37</v>
      </c>
      <c r="X12" s="596">
        <v>4.4000000000000004</v>
      </c>
      <c r="Y12" s="597">
        <v>3.99</v>
      </c>
      <c r="Z12" s="755" t="s">
        <v>32</v>
      </c>
      <c r="AA12" s="599" t="s">
        <v>91</v>
      </c>
      <c r="AB12" s="594">
        <v>4.4000000000000004</v>
      </c>
      <c r="AC12" s="598">
        <v>4.01</v>
      </c>
      <c r="AD12" s="590"/>
      <c r="AE12" s="590"/>
      <c r="AF12" s="590"/>
      <c r="AG12" s="590"/>
      <c r="AH12" s="590"/>
      <c r="AI12" s="590"/>
    </row>
    <row r="13" spans="1:35" s="591" customFormat="1" ht="15" customHeight="1" x14ac:dyDescent="0.25">
      <c r="A13" s="704">
        <v>8</v>
      </c>
      <c r="B13" s="737" t="s">
        <v>65</v>
      </c>
      <c r="C13" s="736" t="s">
        <v>81</v>
      </c>
      <c r="D13" s="1311">
        <v>4.0540540540540544</v>
      </c>
      <c r="E13" s="593">
        <v>3.67</v>
      </c>
      <c r="F13" s="1101" t="s">
        <v>25</v>
      </c>
      <c r="G13" s="59" t="s">
        <v>98</v>
      </c>
      <c r="H13" s="198">
        <v>3.4597999999999995</v>
      </c>
      <c r="I13" s="593">
        <v>3.28</v>
      </c>
      <c r="J13" s="28" t="s">
        <v>54</v>
      </c>
      <c r="K13" s="25" t="s">
        <v>59</v>
      </c>
      <c r="L13" s="198">
        <v>4.2238805970149258</v>
      </c>
      <c r="M13" s="593">
        <v>3.85</v>
      </c>
      <c r="N13" s="745" t="s">
        <v>65</v>
      </c>
      <c r="O13" s="599" t="s">
        <v>80</v>
      </c>
      <c r="P13" s="197">
        <v>4.023076923076923</v>
      </c>
      <c r="Q13" s="761">
        <v>3.71</v>
      </c>
      <c r="R13" s="755" t="s">
        <v>32</v>
      </c>
      <c r="S13" s="599" t="s">
        <v>34</v>
      </c>
      <c r="T13" s="600">
        <v>4.3409090909090908</v>
      </c>
      <c r="U13" s="595">
        <v>3.96</v>
      </c>
      <c r="V13" s="755" t="s">
        <v>32</v>
      </c>
      <c r="W13" s="599" t="s">
        <v>140</v>
      </c>
      <c r="X13" s="596">
        <v>4.37</v>
      </c>
      <c r="Y13" s="597">
        <v>3.99</v>
      </c>
      <c r="Z13" s="755" t="s">
        <v>65</v>
      </c>
      <c r="AA13" s="599" t="s">
        <v>84</v>
      </c>
      <c r="AB13" s="594">
        <v>4.4000000000000004</v>
      </c>
      <c r="AC13" s="598">
        <v>4.01</v>
      </c>
      <c r="AD13" s="590"/>
      <c r="AE13" s="590"/>
      <c r="AF13" s="590"/>
      <c r="AG13" s="590"/>
      <c r="AH13" s="590"/>
      <c r="AI13" s="590"/>
    </row>
    <row r="14" spans="1:35" s="591" customFormat="1" ht="15" customHeight="1" x14ac:dyDescent="0.25">
      <c r="A14" s="704">
        <v>9</v>
      </c>
      <c r="B14" s="737" t="s">
        <v>0</v>
      </c>
      <c r="C14" s="736" t="s">
        <v>136</v>
      </c>
      <c r="D14" s="1311">
        <v>4.0384615384615383</v>
      </c>
      <c r="E14" s="593">
        <v>3.67</v>
      </c>
      <c r="F14" s="1101" t="s">
        <v>65</v>
      </c>
      <c r="G14" s="59" t="s">
        <v>134</v>
      </c>
      <c r="H14" s="200">
        <v>3.4542000000000002</v>
      </c>
      <c r="I14" s="593">
        <v>3.28</v>
      </c>
      <c r="J14" s="28" t="s">
        <v>0</v>
      </c>
      <c r="K14" s="25" t="s">
        <v>95</v>
      </c>
      <c r="L14" s="200">
        <v>4.1739130434782608</v>
      </c>
      <c r="M14" s="593">
        <v>3.85</v>
      </c>
      <c r="N14" s="745" t="s">
        <v>65</v>
      </c>
      <c r="O14" s="599" t="s">
        <v>83</v>
      </c>
      <c r="P14" s="196">
        <v>3.9898989898989901</v>
      </c>
      <c r="Q14" s="761">
        <v>3.71</v>
      </c>
      <c r="R14" s="755" t="s">
        <v>32</v>
      </c>
      <c r="S14" s="599" t="s">
        <v>140</v>
      </c>
      <c r="T14" s="600">
        <v>4.3157894736842106</v>
      </c>
      <c r="U14" s="595">
        <v>3.96</v>
      </c>
      <c r="V14" s="755" t="s">
        <v>54</v>
      </c>
      <c r="W14" s="599" t="s">
        <v>62</v>
      </c>
      <c r="X14" s="596">
        <v>4.3499999999999996</v>
      </c>
      <c r="Y14" s="597">
        <v>3.99</v>
      </c>
      <c r="Z14" s="755" t="s">
        <v>0</v>
      </c>
      <c r="AA14" s="599" t="s">
        <v>96</v>
      </c>
      <c r="AB14" s="594">
        <v>4.4000000000000004</v>
      </c>
      <c r="AC14" s="598">
        <v>4.01</v>
      </c>
      <c r="AD14" s="590"/>
      <c r="AE14" s="590"/>
      <c r="AF14" s="590"/>
      <c r="AG14" s="590"/>
      <c r="AH14" s="590"/>
      <c r="AI14" s="590"/>
    </row>
    <row r="15" spans="1:35" s="591" customFormat="1" ht="15" customHeight="1" thickBot="1" x14ac:dyDescent="0.3">
      <c r="A15" s="741">
        <v>10</v>
      </c>
      <c r="B15" s="1308" t="s">
        <v>0</v>
      </c>
      <c r="C15" s="1309" t="s">
        <v>95</v>
      </c>
      <c r="D15" s="1314">
        <v>4.0131578947368425</v>
      </c>
      <c r="E15" s="606">
        <v>3.67</v>
      </c>
      <c r="F15" s="1103" t="s">
        <v>32</v>
      </c>
      <c r="G15" s="971" t="s">
        <v>73</v>
      </c>
      <c r="H15" s="227">
        <v>3.375</v>
      </c>
      <c r="I15" s="606">
        <v>3.28</v>
      </c>
      <c r="J15" s="202" t="s">
        <v>2</v>
      </c>
      <c r="K15" s="305" t="s">
        <v>106</v>
      </c>
      <c r="L15" s="227">
        <v>4.1496062992125982</v>
      </c>
      <c r="M15" s="606">
        <v>3.85</v>
      </c>
      <c r="N15" s="746" t="s">
        <v>32</v>
      </c>
      <c r="O15" s="604" t="s">
        <v>91</v>
      </c>
      <c r="P15" s="605">
        <v>3.9477124183006538</v>
      </c>
      <c r="Q15" s="762">
        <v>3.71</v>
      </c>
      <c r="R15" s="766" t="s">
        <v>25</v>
      </c>
      <c r="S15" s="607" t="s">
        <v>26</v>
      </c>
      <c r="T15" s="608">
        <v>4.2745098039215685</v>
      </c>
      <c r="U15" s="609">
        <v>3.96</v>
      </c>
      <c r="V15" s="766" t="s">
        <v>0</v>
      </c>
      <c r="W15" s="610" t="s">
        <v>70</v>
      </c>
      <c r="X15" s="611">
        <v>4.3499999999999996</v>
      </c>
      <c r="Y15" s="612">
        <v>3.99</v>
      </c>
      <c r="Z15" s="766" t="s">
        <v>32</v>
      </c>
      <c r="AA15" s="613" t="s">
        <v>121</v>
      </c>
      <c r="AB15" s="608">
        <v>4.4000000000000004</v>
      </c>
      <c r="AC15" s="614">
        <v>4.01</v>
      </c>
      <c r="AD15" s="590"/>
      <c r="AE15" s="590"/>
      <c r="AF15" s="590"/>
      <c r="AG15" s="590"/>
      <c r="AH15" s="590"/>
      <c r="AI15" s="590"/>
    </row>
    <row r="16" spans="1:35" s="591" customFormat="1" ht="15" customHeight="1" x14ac:dyDescent="0.25">
      <c r="A16" s="704">
        <v>11</v>
      </c>
      <c r="B16" s="737" t="s">
        <v>25</v>
      </c>
      <c r="C16" s="736" t="s">
        <v>143</v>
      </c>
      <c r="D16" s="1311">
        <v>3.9945054945054945</v>
      </c>
      <c r="E16" s="593">
        <v>3.67</v>
      </c>
      <c r="F16" s="1100" t="s">
        <v>2</v>
      </c>
      <c r="G16" s="972" t="s">
        <v>3</v>
      </c>
      <c r="H16" s="200">
        <v>3.3637000000000001</v>
      </c>
      <c r="I16" s="593">
        <v>3.28</v>
      </c>
      <c r="J16" s="49" t="s">
        <v>2</v>
      </c>
      <c r="K16" s="188" t="s">
        <v>6</v>
      </c>
      <c r="L16" s="200">
        <v>4.132352941176471</v>
      </c>
      <c r="M16" s="593">
        <v>3.85</v>
      </c>
      <c r="N16" s="685" t="s">
        <v>2</v>
      </c>
      <c r="O16" s="615" t="s">
        <v>6</v>
      </c>
      <c r="P16" s="200">
        <v>3.9444444444444446</v>
      </c>
      <c r="Q16" s="761">
        <v>3.71</v>
      </c>
      <c r="R16" s="767" t="s">
        <v>54</v>
      </c>
      <c r="S16" s="616" t="s">
        <v>64</v>
      </c>
      <c r="T16" s="617">
        <v>4.2389380530973453</v>
      </c>
      <c r="U16" s="618">
        <v>3.96</v>
      </c>
      <c r="V16" s="767" t="s">
        <v>32</v>
      </c>
      <c r="W16" s="592" t="s">
        <v>38</v>
      </c>
      <c r="X16" s="619">
        <v>4.34</v>
      </c>
      <c r="Y16" s="620">
        <v>3.99</v>
      </c>
      <c r="Z16" s="767" t="s">
        <v>32</v>
      </c>
      <c r="AA16" s="592" t="s">
        <v>139</v>
      </c>
      <c r="AB16" s="617">
        <v>4.4000000000000004</v>
      </c>
      <c r="AC16" s="621">
        <v>4.01</v>
      </c>
      <c r="AD16" s="590"/>
      <c r="AE16" s="590"/>
      <c r="AF16" s="590"/>
      <c r="AG16" s="590"/>
      <c r="AH16" s="590"/>
      <c r="AI16" s="590"/>
    </row>
    <row r="17" spans="1:35" s="591" customFormat="1" ht="15" customHeight="1" x14ac:dyDescent="0.25">
      <c r="A17" s="704">
        <v>12</v>
      </c>
      <c r="B17" s="737" t="s">
        <v>2</v>
      </c>
      <c r="C17" s="736" t="s">
        <v>148</v>
      </c>
      <c r="D17" s="1311">
        <v>3.9897435897435898</v>
      </c>
      <c r="E17" s="593">
        <v>3.67</v>
      </c>
      <c r="F17" s="1101" t="s">
        <v>2</v>
      </c>
      <c r="G17" s="59" t="s">
        <v>7</v>
      </c>
      <c r="H17" s="196">
        <v>3.3432000000000004</v>
      </c>
      <c r="I17" s="593">
        <v>3.28</v>
      </c>
      <c r="J17" s="28" t="s">
        <v>32</v>
      </c>
      <c r="K17" s="25" t="s">
        <v>105</v>
      </c>
      <c r="L17" s="196">
        <v>4.1229050279329611</v>
      </c>
      <c r="M17" s="593">
        <v>3.85</v>
      </c>
      <c r="N17" s="743" t="s">
        <v>2</v>
      </c>
      <c r="O17" s="622" t="s">
        <v>148</v>
      </c>
      <c r="P17" s="196">
        <v>3.9322033898305087</v>
      </c>
      <c r="Q17" s="761">
        <v>3.71</v>
      </c>
      <c r="R17" s="755" t="s">
        <v>41</v>
      </c>
      <c r="S17" s="623" t="s">
        <v>52</v>
      </c>
      <c r="T17" s="594">
        <v>4.23943661971831</v>
      </c>
      <c r="U17" s="595">
        <v>3.96</v>
      </c>
      <c r="V17" s="755" t="s">
        <v>2</v>
      </c>
      <c r="W17" s="622" t="s">
        <v>148</v>
      </c>
      <c r="X17" s="596">
        <v>4.33</v>
      </c>
      <c r="Y17" s="597">
        <v>3.99</v>
      </c>
      <c r="Z17" s="755" t="s">
        <v>32</v>
      </c>
      <c r="AA17" s="624" t="s">
        <v>31</v>
      </c>
      <c r="AB17" s="594">
        <v>4.4000000000000004</v>
      </c>
      <c r="AC17" s="598">
        <v>4.01</v>
      </c>
      <c r="AD17" s="590"/>
      <c r="AE17" s="590"/>
      <c r="AF17" s="590"/>
      <c r="AG17" s="590"/>
      <c r="AH17" s="590"/>
      <c r="AI17" s="590"/>
    </row>
    <row r="18" spans="1:35" s="591" customFormat="1" ht="15" customHeight="1" x14ac:dyDescent="0.25">
      <c r="A18" s="704">
        <v>13</v>
      </c>
      <c r="B18" s="737" t="s">
        <v>0</v>
      </c>
      <c r="C18" s="736" t="s">
        <v>107</v>
      </c>
      <c r="D18" s="1311">
        <v>3.9702970297029703</v>
      </c>
      <c r="E18" s="593">
        <v>3.67</v>
      </c>
      <c r="F18" s="1101" t="s">
        <v>65</v>
      </c>
      <c r="G18" s="59" t="s">
        <v>80</v>
      </c>
      <c r="H18" s="198">
        <v>3.3111999999999999</v>
      </c>
      <c r="I18" s="593">
        <v>3.28</v>
      </c>
      <c r="J18" s="28" t="s">
        <v>54</v>
      </c>
      <c r="K18" s="25" t="s">
        <v>61</v>
      </c>
      <c r="L18" s="198">
        <v>4.1057692307692308</v>
      </c>
      <c r="M18" s="593">
        <v>3.85</v>
      </c>
      <c r="N18" s="745" t="s">
        <v>65</v>
      </c>
      <c r="O18" s="599" t="s">
        <v>134</v>
      </c>
      <c r="P18" s="196">
        <v>3.93</v>
      </c>
      <c r="Q18" s="761">
        <v>3.71</v>
      </c>
      <c r="R18" s="755" t="s">
        <v>0</v>
      </c>
      <c r="S18" s="599" t="s">
        <v>135</v>
      </c>
      <c r="T18" s="594">
        <v>4.2352941176470589</v>
      </c>
      <c r="U18" s="595">
        <v>3.96</v>
      </c>
      <c r="V18" s="755" t="s">
        <v>0</v>
      </c>
      <c r="W18" s="599" t="s">
        <v>95</v>
      </c>
      <c r="X18" s="596">
        <v>4.33</v>
      </c>
      <c r="Y18" s="597">
        <v>3.99</v>
      </c>
      <c r="Z18" s="755" t="s">
        <v>25</v>
      </c>
      <c r="AA18" s="625" t="s">
        <v>30</v>
      </c>
      <c r="AB18" s="594">
        <v>4.38</v>
      </c>
      <c r="AC18" s="598">
        <v>4.01</v>
      </c>
      <c r="AD18" s="590"/>
      <c r="AE18" s="590"/>
      <c r="AF18" s="590"/>
      <c r="AG18" s="590"/>
      <c r="AH18" s="590"/>
      <c r="AI18" s="590"/>
    </row>
    <row r="19" spans="1:35" s="591" customFormat="1" ht="15" customHeight="1" x14ac:dyDescent="0.25">
      <c r="A19" s="704">
        <v>14</v>
      </c>
      <c r="B19" s="737" t="s">
        <v>32</v>
      </c>
      <c r="C19" s="736" t="s">
        <v>36</v>
      </c>
      <c r="D19" s="1311">
        <v>3.9578947368421051</v>
      </c>
      <c r="E19" s="593">
        <v>3.67</v>
      </c>
      <c r="F19" s="1101" t="s">
        <v>65</v>
      </c>
      <c r="G19" s="59" t="s">
        <v>85</v>
      </c>
      <c r="H19" s="196">
        <v>3.2941000000000003</v>
      </c>
      <c r="I19" s="593">
        <v>3.28</v>
      </c>
      <c r="J19" s="28" t="s">
        <v>41</v>
      </c>
      <c r="K19" s="25" t="s">
        <v>87</v>
      </c>
      <c r="L19" s="196">
        <v>4.1030927835051543</v>
      </c>
      <c r="M19" s="593">
        <v>3.85</v>
      </c>
      <c r="N19" s="743" t="s">
        <v>25</v>
      </c>
      <c r="O19" s="625" t="s">
        <v>93</v>
      </c>
      <c r="P19" s="196">
        <v>3.9183673469387754</v>
      </c>
      <c r="Q19" s="761">
        <v>3.71</v>
      </c>
      <c r="R19" s="768" t="s">
        <v>25</v>
      </c>
      <c r="S19" s="626" t="s">
        <v>122</v>
      </c>
      <c r="T19" s="594">
        <v>4.2249999999999996</v>
      </c>
      <c r="U19" s="595">
        <v>3.96</v>
      </c>
      <c r="V19" s="768" t="s">
        <v>32</v>
      </c>
      <c r="W19" s="599" t="s">
        <v>91</v>
      </c>
      <c r="X19" s="596">
        <v>4.3</v>
      </c>
      <c r="Y19" s="597">
        <v>3.99</v>
      </c>
      <c r="Z19" s="768" t="s">
        <v>25</v>
      </c>
      <c r="AA19" s="626" t="s">
        <v>123</v>
      </c>
      <c r="AB19" s="594">
        <v>4.3099999999999996</v>
      </c>
      <c r="AC19" s="598">
        <v>4.01</v>
      </c>
      <c r="AD19" s="590"/>
      <c r="AE19" s="590"/>
      <c r="AF19" s="590"/>
      <c r="AG19" s="590"/>
      <c r="AH19" s="590"/>
      <c r="AI19" s="590"/>
    </row>
    <row r="20" spans="1:35" s="591" customFormat="1" ht="15" customHeight="1" x14ac:dyDescent="0.25">
      <c r="A20" s="704">
        <v>15</v>
      </c>
      <c r="B20" s="737" t="s">
        <v>65</v>
      </c>
      <c r="C20" s="736" t="s">
        <v>82</v>
      </c>
      <c r="D20" s="1311">
        <v>3.9189189189189189</v>
      </c>
      <c r="E20" s="593">
        <v>3.67</v>
      </c>
      <c r="F20" s="1101" t="s">
        <v>32</v>
      </c>
      <c r="G20" s="59" t="s">
        <v>105</v>
      </c>
      <c r="H20" s="198">
        <v>3.2856000000000001</v>
      </c>
      <c r="I20" s="593">
        <v>3.28</v>
      </c>
      <c r="J20" s="28" t="s">
        <v>54</v>
      </c>
      <c r="K20" s="25" t="s">
        <v>62</v>
      </c>
      <c r="L20" s="198">
        <v>4.1038961038961039</v>
      </c>
      <c r="M20" s="593">
        <v>3.85</v>
      </c>
      <c r="N20" s="743" t="s">
        <v>32</v>
      </c>
      <c r="O20" s="599" t="s">
        <v>104</v>
      </c>
      <c r="P20" s="196">
        <v>3.9012345679012346</v>
      </c>
      <c r="Q20" s="761">
        <v>3.71</v>
      </c>
      <c r="R20" s="755" t="s">
        <v>25</v>
      </c>
      <c r="S20" s="626" t="s">
        <v>27</v>
      </c>
      <c r="T20" s="594">
        <v>4.2197802197802199</v>
      </c>
      <c r="U20" s="595">
        <v>3.96</v>
      </c>
      <c r="V20" s="755" t="s">
        <v>2</v>
      </c>
      <c r="W20" s="622" t="s">
        <v>16</v>
      </c>
      <c r="X20" s="596">
        <v>4.28</v>
      </c>
      <c r="Y20" s="597">
        <v>3.99</v>
      </c>
      <c r="Z20" s="755" t="s">
        <v>25</v>
      </c>
      <c r="AA20" s="626" t="s">
        <v>29</v>
      </c>
      <c r="AB20" s="594">
        <v>4.3</v>
      </c>
      <c r="AC20" s="598">
        <v>4.01</v>
      </c>
      <c r="AD20" s="590"/>
      <c r="AE20" s="590"/>
      <c r="AF20" s="590"/>
      <c r="AG20" s="590"/>
      <c r="AH20" s="590"/>
      <c r="AI20" s="590"/>
    </row>
    <row r="21" spans="1:35" s="591" customFormat="1" ht="15" customHeight="1" x14ac:dyDescent="0.25">
      <c r="A21" s="704">
        <v>16</v>
      </c>
      <c r="B21" s="737" t="s">
        <v>25</v>
      </c>
      <c r="C21" s="736" t="s">
        <v>93</v>
      </c>
      <c r="D21" s="1311">
        <v>3.9054054054054053</v>
      </c>
      <c r="E21" s="593">
        <v>3.67</v>
      </c>
      <c r="F21" s="1101" t="s">
        <v>32</v>
      </c>
      <c r="G21" s="186" t="s">
        <v>38</v>
      </c>
      <c r="H21" s="196">
        <v>3.2765000000000004</v>
      </c>
      <c r="I21" s="593">
        <v>3.28</v>
      </c>
      <c r="J21" s="28" t="s">
        <v>25</v>
      </c>
      <c r="K21" s="186" t="s">
        <v>29</v>
      </c>
      <c r="L21" s="196">
        <v>4.0761904761904759</v>
      </c>
      <c r="M21" s="593">
        <v>3.85</v>
      </c>
      <c r="N21" s="743" t="s">
        <v>54</v>
      </c>
      <c r="O21" s="599" t="s">
        <v>59</v>
      </c>
      <c r="P21" s="627">
        <v>3.9</v>
      </c>
      <c r="Q21" s="761">
        <v>3.71</v>
      </c>
      <c r="R21" s="755" t="s">
        <v>25</v>
      </c>
      <c r="S21" s="625" t="s">
        <v>30</v>
      </c>
      <c r="T21" s="594">
        <v>4.2244897959183669</v>
      </c>
      <c r="U21" s="595">
        <v>3.96</v>
      </c>
      <c r="V21" s="755" t="s">
        <v>54</v>
      </c>
      <c r="W21" s="628" t="s">
        <v>64</v>
      </c>
      <c r="X21" s="596">
        <v>4.2699999999999996</v>
      </c>
      <c r="Y21" s="597">
        <v>3.99</v>
      </c>
      <c r="Z21" s="755" t="s">
        <v>32</v>
      </c>
      <c r="AA21" s="599" t="s">
        <v>37</v>
      </c>
      <c r="AB21" s="594">
        <v>4.3</v>
      </c>
      <c r="AC21" s="598">
        <v>4.01</v>
      </c>
      <c r="AD21" s="590"/>
      <c r="AE21" s="590"/>
      <c r="AF21" s="590"/>
      <c r="AG21" s="590"/>
      <c r="AH21" s="590"/>
      <c r="AI21" s="590"/>
    </row>
    <row r="22" spans="1:35" s="591" customFormat="1" ht="15" customHeight="1" x14ac:dyDescent="0.25">
      <c r="A22" s="704">
        <v>17</v>
      </c>
      <c r="B22" s="737" t="s">
        <v>25</v>
      </c>
      <c r="C22" s="736" t="s">
        <v>28</v>
      </c>
      <c r="D22" s="1311">
        <v>3.9027777777777777</v>
      </c>
      <c r="E22" s="593">
        <v>3.67</v>
      </c>
      <c r="F22" s="1101" t="s">
        <v>0</v>
      </c>
      <c r="G22" s="970" t="s">
        <v>151</v>
      </c>
      <c r="H22" s="196">
        <v>3.2171000000000003</v>
      </c>
      <c r="I22" s="593">
        <v>3.28</v>
      </c>
      <c r="J22" s="28" t="s">
        <v>32</v>
      </c>
      <c r="K22" s="169" t="s">
        <v>38</v>
      </c>
      <c r="L22" s="196">
        <v>4.0760869565217392</v>
      </c>
      <c r="M22" s="593">
        <v>3.85</v>
      </c>
      <c r="N22" s="743" t="s">
        <v>54</v>
      </c>
      <c r="O22" s="599" t="s">
        <v>62</v>
      </c>
      <c r="P22" s="627">
        <v>3.8877551020408165</v>
      </c>
      <c r="Q22" s="761">
        <v>3.71</v>
      </c>
      <c r="R22" s="755" t="s">
        <v>2</v>
      </c>
      <c r="S22" s="622" t="s">
        <v>16</v>
      </c>
      <c r="T22" s="594">
        <v>4.2132352941176467</v>
      </c>
      <c r="U22" s="595">
        <v>3.96</v>
      </c>
      <c r="V22" s="755" t="s">
        <v>65</v>
      </c>
      <c r="W22" s="599" t="s">
        <v>80</v>
      </c>
      <c r="X22" s="596">
        <v>4.26</v>
      </c>
      <c r="Y22" s="597">
        <v>3.99</v>
      </c>
      <c r="Z22" s="755" t="s">
        <v>25</v>
      </c>
      <c r="AA22" s="629" t="s">
        <v>26</v>
      </c>
      <c r="AB22" s="594">
        <v>4.3</v>
      </c>
      <c r="AC22" s="598">
        <v>4.01</v>
      </c>
      <c r="AD22" s="590"/>
      <c r="AE22" s="590"/>
      <c r="AF22" s="590"/>
      <c r="AG22" s="590"/>
      <c r="AH22" s="590"/>
      <c r="AI22" s="590"/>
    </row>
    <row r="23" spans="1:35" s="591" customFormat="1" ht="15" customHeight="1" x14ac:dyDescent="0.25">
      <c r="A23" s="704">
        <v>18</v>
      </c>
      <c r="B23" s="737" t="s">
        <v>25</v>
      </c>
      <c r="C23" s="736" t="s">
        <v>94</v>
      </c>
      <c r="D23" s="1311">
        <v>3.9019607843137254</v>
      </c>
      <c r="E23" s="593">
        <v>3.67</v>
      </c>
      <c r="F23" s="1104" t="s">
        <v>2</v>
      </c>
      <c r="G23" s="973" t="s">
        <v>148</v>
      </c>
      <c r="H23" s="196">
        <v>3.2142999999999997</v>
      </c>
      <c r="I23" s="593">
        <v>3.28</v>
      </c>
      <c r="J23" s="299" t="s">
        <v>0</v>
      </c>
      <c r="K23" s="26" t="s">
        <v>107</v>
      </c>
      <c r="L23" s="196">
        <v>4.072164948453608</v>
      </c>
      <c r="M23" s="593">
        <v>3.85</v>
      </c>
      <c r="N23" s="743" t="s">
        <v>0</v>
      </c>
      <c r="O23" s="599" t="s">
        <v>107</v>
      </c>
      <c r="P23" s="196">
        <v>3.883116883116883</v>
      </c>
      <c r="Q23" s="761">
        <v>3.71</v>
      </c>
      <c r="R23" s="755" t="s">
        <v>32</v>
      </c>
      <c r="S23" s="599" t="s">
        <v>38</v>
      </c>
      <c r="T23" s="600">
        <v>4.17</v>
      </c>
      <c r="U23" s="595">
        <v>3.96</v>
      </c>
      <c r="V23" s="755" t="s">
        <v>65</v>
      </c>
      <c r="W23" s="599" t="s">
        <v>85</v>
      </c>
      <c r="X23" s="596">
        <v>4.26</v>
      </c>
      <c r="Y23" s="597">
        <v>3.99</v>
      </c>
      <c r="Z23" s="755" t="s">
        <v>54</v>
      </c>
      <c r="AA23" s="628" t="s">
        <v>63</v>
      </c>
      <c r="AB23" s="594">
        <v>4.2</v>
      </c>
      <c r="AC23" s="598">
        <v>4.01</v>
      </c>
      <c r="AD23" s="590"/>
      <c r="AE23" s="590"/>
      <c r="AF23" s="590"/>
      <c r="AG23" s="590"/>
      <c r="AH23" s="590"/>
      <c r="AI23" s="590"/>
    </row>
    <row r="24" spans="1:35" s="591" customFormat="1" ht="15" customHeight="1" x14ac:dyDescent="0.25">
      <c r="A24" s="704">
        <v>19</v>
      </c>
      <c r="B24" s="737" t="s">
        <v>25</v>
      </c>
      <c r="C24" s="736" t="s">
        <v>30</v>
      </c>
      <c r="D24" s="1311">
        <v>3.8968253968253967</v>
      </c>
      <c r="E24" s="593">
        <v>3.67</v>
      </c>
      <c r="F24" s="1101" t="s">
        <v>2</v>
      </c>
      <c r="G24" s="59" t="s">
        <v>152</v>
      </c>
      <c r="H24" s="197">
        <v>3.2110000000000003</v>
      </c>
      <c r="I24" s="593">
        <v>3.28</v>
      </c>
      <c r="J24" s="23" t="s">
        <v>65</v>
      </c>
      <c r="K24" s="25" t="s">
        <v>84</v>
      </c>
      <c r="L24" s="197">
        <v>4.064516129032258</v>
      </c>
      <c r="M24" s="593">
        <v>3.85</v>
      </c>
      <c r="N24" s="743" t="s">
        <v>25</v>
      </c>
      <c r="O24" s="626" t="s">
        <v>28</v>
      </c>
      <c r="P24" s="196">
        <v>3.8823529411764706</v>
      </c>
      <c r="Q24" s="761">
        <v>3.71</v>
      </c>
      <c r="R24" s="755" t="s">
        <v>65</v>
      </c>
      <c r="S24" s="625" t="s">
        <v>81</v>
      </c>
      <c r="T24" s="594">
        <v>4.1081081081081079</v>
      </c>
      <c r="U24" s="595">
        <v>3.96</v>
      </c>
      <c r="V24" s="755" t="s">
        <v>65</v>
      </c>
      <c r="W24" s="625" t="s">
        <v>81</v>
      </c>
      <c r="X24" s="596">
        <v>4.2300000000000004</v>
      </c>
      <c r="Y24" s="597">
        <v>3.99</v>
      </c>
      <c r="Z24" s="755" t="s">
        <v>2</v>
      </c>
      <c r="AA24" s="622" t="s">
        <v>148</v>
      </c>
      <c r="AB24" s="594">
        <v>4.2</v>
      </c>
      <c r="AC24" s="598">
        <v>4.01</v>
      </c>
      <c r="AD24" s="590"/>
      <c r="AE24" s="590"/>
      <c r="AF24" s="590"/>
      <c r="AG24" s="590"/>
      <c r="AH24" s="590"/>
      <c r="AI24" s="590"/>
    </row>
    <row r="25" spans="1:35" s="591" customFormat="1" ht="15" customHeight="1" thickBot="1" x14ac:dyDescent="0.3">
      <c r="A25" s="738">
        <v>20</v>
      </c>
      <c r="B25" s="1305" t="s">
        <v>0</v>
      </c>
      <c r="C25" s="1306" t="s">
        <v>151</v>
      </c>
      <c r="D25" s="1312">
        <v>3.8957345971563981</v>
      </c>
      <c r="E25" s="632">
        <v>3.67</v>
      </c>
      <c r="F25" s="1105" t="s">
        <v>0</v>
      </c>
      <c r="G25" s="189" t="s">
        <v>69</v>
      </c>
      <c r="H25" s="204">
        <v>3.1875</v>
      </c>
      <c r="I25" s="632">
        <v>3.28</v>
      </c>
      <c r="J25" s="29" t="s">
        <v>25</v>
      </c>
      <c r="K25" s="189" t="s">
        <v>30</v>
      </c>
      <c r="L25" s="204">
        <v>4.0526315789473681</v>
      </c>
      <c r="M25" s="632">
        <v>3.85</v>
      </c>
      <c r="N25" s="744" t="s">
        <v>65</v>
      </c>
      <c r="O25" s="630" t="s">
        <v>81</v>
      </c>
      <c r="P25" s="631">
        <v>3.8775510204081631</v>
      </c>
      <c r="Q25" s="763">
        <v>3.71</v>
      </c>
      <c r="R25" s="768" t="s">
        <v>54</v>
      </c>
      <c r="S25" s="501" t="s">
        <v>62</v>
      </c>
      <c r="T25" s="633">
        <v>4.1413043478260869</v>
      </c>
      <c r="U25" s="634">
        <v>3.96</v>
      </c>
      <c r="V25" s="768" t="s">
        <v>65</v>
      </c>
      <c r="W25" s="501" t="s">
        <v>82</v>
      </c>
      <c r="X25" s="635">
        <v>4.21</v>
      </c>
      <c r="Y25" s="636">
        <v>3.99</v>
      </c>
      <c r="Z25" s="768" t="s">
        <v>32</v>
      </c>
      <c r="AA25" s="501" t="s">
        <v>104</v>
      </c>
      <c r="AB25" s="633">
        <v>4.2</v>
      </c>
      <c r="AC25" s="637">
        <v>4.01</v>
      </c>
      <c r="AD25" s="590"/>
      <c r="AE25" s="590"/>
      <c r="AF25" s="590"/>
      <c r="AG25" s="590"/>
      <c r="AH25" s="590"/>
      <c r="AI25" s="590"/>
    </row>
    <row r="26" spans="1:35" s="591" customFormat="1" ht="15" customHeight="1" x14ac:dyDescent="0.25">
      <c r="A26" s="740">
        <v>21</v>
      </c>
      <c r="B26" s="1303" t="s">
        <v>25</v>
      </c>
      <c r="C26" s="1304" t="s">
        <v>29</v>
      </c>
      <c r="D26" s="1310">
        <v>3.8932038834951457</v>
      </c>
      <c r="E26" s="584">
        <v>3.67</v>
      </c>
      <c r="F26" s="1099" t="s">
        <v>32</v>
      </c>
      <c r="G26" s="726" t="s">
        <v>36</v>
      </c>
      <c r="H26" s="201">
        <v>3.1836000000000002</v>
      </c>
      <c r="I26" s="584">
        <v>3.28</v>
      </c>
      <c r="J26" s="44" t="s">
        <v>32</v>
      </c>
      <c r="K26" s="50" t="s">
        <v>104</v>
      </c>
      <c r="L26" s="201">
        <v>4.0419161676646711</v>
      </c>
      <c r="M26" s="584">
        <v>3.85</v>
      </c>
      <c r="N26" s="742" t="s">
        <v>2</v>
      </c>
      <c r="O26" s="638" t="s">
        <v>16</v>
      </c>
      <c r="P26" s="201">
        <v>3.862857142857143</v>
      </c>
      <c r="Q26" s="760">
        <v>3.71</v>
      </c>
      <c r="R26" s="765" t="s">
        <v>25</v>
      </c>
      <c r="S26" s="639" t="s">
        <v>93</v>
      </c>
      <c r="T26" s="585">
        <v>4.1411764705882357</v>
      </c>
      <c r="U26" s="586">
        <v>3.96</v>
      </c>
      <c r="V26" s="765" t="s">
        <v>41</v>
      </c>
      <c r="W26" s="583" t="s">
        <v>138</v>
      </c>
      <c r="X26" s="640">
        <v>4.2</v>
      </c>
      <c r="Y26" s="641">
        <v>3.99</v>
      </c>
      <c r="Z26" s="765" t="s">
        <v>65</v>
      </c>
      <c r="AA26" s="583" t="s">
        <v>80</v>
      </c>
      <c r="AB26" s="585">
        <v>4.2</v>
      </c>
      <c r="AC26" s="589">
        <v>4.01</v>
      </c>
      <c r="AD26" s="590"/>
      <c r="AE26" s="590"/>
      <c r="AF26" s="590"/>
      <c r="AG26" s="590"/>
      <c r="AH26" s="590"/>
      <c r="AI26" s="590"/>
    </row>
    <row r="27" spans="1:35" s="591" customFormat="1" ht="15" customHeight="1" x14ac:dyDescent="0.25">
      <c r="A27" s="704">
        <v>22</v>
      </c>
      <c r="B27" s="737" t="s">
        <v>32</v>
      </c>
      <c r="C27" s="736" t="s">
        <v>31</v>
      </c>
      <c r="D27" s="1311">
        <v>3.8771929824561404</v>
      </c>
      <c r="E27" s="593">
        <v>3.67</v>
      </c>
      <c r="F27" s="1101" t="s">
        <v>32</v>
      </c>
      <c r="G27" s="973" t="s">
        <v>88</v>
      </c>
      <c r="H27" s="198">
        <v>3.1793999999999993</v>
      </c>
      <c r="I27" s="593">
        <v>3.28</v>
      </c>
      <c r="J27" s="28" t="s">
        <v>54</v>
      </c>
      <c r="K27" s="26" t="s">
        <v>63</v>
      </c>
      <c r="L27" s="198">
        <v>4.0429447852760738</v>
      </c>
      <c r="M27" s="593">
        <v>3.85</v>
      </c>
      <c r="N27" s="743" t="s">
        <v>54</v>
      </c>
      <c r="O27" s="599" t="s">
        <v>61</v>
      </c>
      <c r="P27" s="627">
        <v>3.8484848484848486</v>
      </c>
      <c r="Q27" s="761">
        <v>3.71</v>
      </c>
      <c r="R27" s="755" t="s">
        <v>0</v>
      </c>
      <c r="S27" s="599" t="s">
        <v>107</v>
      </c>
      <c r="T27" s="594">
        <v>4.1449275362318838</v>
      </c>
      <c r="U27" s="595">
        <v>3.96</v>
      </c>
      <c r="V27" s="755" t="s">
        <v>65</v>
      </c>
      <c r="W27" s="599" t="s">
        <v>86</v>
      </c>
      <c r="X27" s="596">
        <v>4.2</v>
      </c>
      <c r="Y27" s="597">
        <v>3.99</v>
      </c>
      <c r="Z27" s="755" t="s">
        <v>41</v>
      </c>
      <c r="AA27" s="599" t="s">
        <v>138</v>
      </c>
      <c r="AB27" s="594">
        <v>4.2</v>
      </c>
      <c r="AC27" s="598">
        <v>4.01</v>
      </c>
      <c r="AD27" s="590"/>
      <c r="AE27" s="590"/>
      <c r="AF27" s="590"/>
      <c r="AG27" s="590"/>
      <c r="AH27" s="590"/>
      <c r="AI27" s="590"/>
    </row>
    <row r="28" spans="1:35" s="591" customFormat="1" ht="15" customHeight="1" x14ac:dyDescent="0.25">
      <c r="A28" s="704">
        <v>23</v>
      </c>
      <c r="B28" s="737" t="s">
        <v>25</v>
      </c>
      <c r="C28" s="736" t="s">
        <v>98</v>
      </c>
      <c r="D28" s="1311">
        <v>3.875</v>
      </c>
      <c r="E28" s="593">
        <v>3.67</v>
      </c>
      <c r="F28" s="1100" t="s">
        <v>54</v>
      </c>
      <c r="G28" s="974" t="s">
        <v>57</v>
      </c>
      <c r="H28" s="220">
        <v>3.1730999999999998</v>
      </c>
      <c r="I28" s="593">
        <v>3.28</v>
      </c>
      <c r="J28" s="49" t="s">
        <v>25</v>
      </c>
      <c r="K28" s="304" t="s">
        <v>98</v>
      </c>
      <c r="L28" s="220">
        <v>4.0252100840336134</v>
      </c>
      <c r="M28" s="593">
        <v>3.85</v>
      </c>
      <c r="N28" s="685" t="s">
        <v>25</v>
      </c>
      <c r="O28" s="642" t="s">
        <v>30</v>
      </c>
      <c r="P28" s="196">
        <v>3.85</v>
      </c>
      <c r="Q28" s="761">
        <v>3.71</v>
      </c>
      <c r="R28" s="755" t="s">
        <v>2</v>
      </c>
      <c r="S28" s="622" t="s">
        <v>149</v>
      </c>
      <c r="T28" s="594">
        <v>4.1256544502617798</v>
      </c>
      <c r="U28" s="595">
        <v>3.96</v>
      </c>
      <c r="V28" s="755" t="s">
        <v>54</v>
      </c>
      <c r="W28" s="599" t="s">
        <v>59</v>
      </c>
      <c r="X28" s="596">
        <v>4.18</v>
      </c>
      <c r="Y28" s="597">
        <v>3.99</v>
      </c>
      <c r="Z28" s="755" t="s">
        <v>41</v>
      </c>
      <c r="AA28" s="599" t="s">
        <v>87</v>
      </c>
      <c r="AB28" s="594">
        <v>4.2</v>
      </c>
      <c r="AC28" s="598">
        <v>4.01</v>
      </c>
      <c r="AD28" s="590"/>
      <c r="AE28" s="590"/>
      <c r="AF28" s="590"/>
      <c r="AG28" s="590"/>
      <c r="AH28" s="590"/>
      <c r="AI28" s="590"/>
    </row>
    <row r="29" spans="1:35" s="591" customFormat="1" ht="15" customHeight="1" x14ac:dyDescent="0.25">
      <c r="A29" s="704">
        <v>24</v>
      </c>
      <c r="B29" s="737" t="s">
        <v>32</v>
      </c>
      <c r="C29" s="736" t="s">
        <v>105</v>
      </c>
      <c r="D29" s="1311">
        <v>3.8743961352657004</v>
      </c>
      <c r="E29" s="593">
        <v>3.67</v>
      </c>
      <c r="F29" s="1101" t="s">
        <v>41</v>
      </c>
      <c r="G29" s="175" t="s">
        <v>77</v>
      </c>
      <c r="H29" s="200">
        <v>3.1604999999999994</v>
      </c>
      <c r="I29" s="593">
        <v>3.28</v>
      </c>
      <c r="J29" s="28" t="s">
        <v>25</v>
      </c>
      <c r="K29" s="175" t="s">
        <v>28</v>
      </c>
      <c r="L29" s="200">
        <v>4.021505376344086</v>
      </c>
      <c r="M29" s="593">
        <v>3.85</v>
      </c>
      <c r="N29" s="743" t="s">
        <v>25</v>
      </c>
      <c r="O29" s="626" t="s">
        <v>142</v>
      </c>
      <c r="P29" s="196">
        <v>3.847826086956522</v>
      </c>
      <c r="Q29" s="761">
        <v>3.71</v>
      </c>
      <c r="R29" s="755" t="s">
        <v>32</v>
      </c>
      <c r="S29" s="592" t="s">
        <v>36</v>
      </c>
      <c r="T29" s="600">
        <v>4.128571428571429</v>
      </c>
      <c r="U29" s="595">
        <v>3.96</v>
      </c>
      <c r="V29" s="755" t="s">
        <v>2</v>
      </c>
      <c r="W29" s="615" t="s">
        <v>146</v>
      </c>
      <c r="X29" s="596">
        <v>4.16</v>
      </c>
      <c r="Y29" s="597">
        <v>3.99</v>
      </c>
      <c r="Z29" s="755" t="s">
        <v>25</v>
      </c>
      <c r="AA29" s="642" t="s">
        <v>92</v>
      </c>
      <c r="AB29" s="594">
        <v>4.2</v>
      </c>
      <c r="AC29" s="598">
        <v>4.01</v>
      </c>
      <c r="AD29" s="590"/>
      <c r="AE29" s="590"/>
      <c r="AF29" s="590"/>
      <c r="AG29" s="590"/>
      <c r="AH29" s="590"/>
      <c r="AI29" s="590"/>
    </row>
    <row r="30" spans="1:35" s="591" customFormat="1" ht="15" customHeight="1" x14ac:dyDescent="0.25">
      <c r="A30" s="704">
        <v>25</v>
      </c>
      <c r="B30" s="737" t="s">
        <v>65</v>
      </c>
      <c r="C30" s="736" t="s">
        <v>134</v>
      </c>
      <c r="D30" s="1311">
        <v>3.8644067796610169</v>
      </c>
      <c r="E30" s="593">
        <v>3.67</v>
      </c>
      <c r="F30" s="1101" t="s">
        <v>65</v>
      </c>
      <c r="G30" s="59" t="s">
        <v>81</v>
      </c>
      <c r="H30" s="200">
        <v>3.1355</v>
      </c>
      <c r="I30" s="593">
        <v>3.28</v>
      </c>
      <c r="J30" s="28" t="s">
        <v>25</v>
      </c>
      <c r="K30" s="59" t="s">
        <v>93</v>
      </c>
      <c r="L30" s="200">
        <v>4.024096385542169</v>
      </c>
      <c r="M30" s="593">
        <v>3.85</v>
      </c>
      <c r="N30" s="743" t="s">
        <v>41</v>
      </c>
      <c r="O30" s="599" t="s">
        <v>47</v>
      </c>
      <c r="P30" s="196">
        <v>3.8461538461538463</v>
      </c>
      <c r="Q30" s="761">
        <v>3.71</v>
      </c>
      <c r="R30" s="755" t="s">
        <v>41</v>
      </c>
      <c r="S30" s="599" t="s">
        <v>78</v>
      </c>
      <c r="T30" s="594">
        <v>4.1333333333333337</v>
      </c>
      <c r="U30" s="595">
        <v>3.96</v>
      </c>
      <c r="V30" s="755" t="s">
        <v>2</v>
      </c>
      <c r="W30" s="622" t="s">
        <v>149</v>
      </c>
      <c r="X30" s="596">
        <v>4.1500000000000004</v>
      </c>
      <c r="Y30" s="597">
        <v>3.99</v>
      </c>
      <c r="Z30" s="755" t="s">
        <v>65</v>
      </c>
      <c r="AA30" s="599" t="s">
        <v>86</v>
      </c>
      <c r="AB30" s="594">
        <v>4.2</v>
      </c>
      <c r="AC30" s="598">
        <v>4.01</v>
      </c>
      <c r="AD30" s="590"/>
      <c r="AE30" s="590"/>
      <c r="AF30" s="590"/>
      <c r="AG30" s="590"/>
      <c r="AH30" s="590"/>
      <c r="AI30" s="590"/>
    </row>
    <row r="31" spans="1:35" s="591" customFormat="1" ht="15" customHeight="1" x14ac:dyDescent="0.25">
      <c r="A31" s="704">
        <v>26</v>
      </c>
      <c r="B31" s="735" t="s">
        <v>54</v>
      </c>
      <c r="C31" s="1307" t="s">
        <v>62</v>
      </c>
      <c r="D31" s="1313">
        <v>3.858974358974359</v>
      </c>
      <c r="E31" s="990">
        <v>3.67</v>
      </c>
      <c r="F31" s="1105" t="s">
        <v>25</v>
      </c>
      <c r="G31" s="175" t="s">
        <v>143</v>
      </c>
      <c r="H31" s="200">
        <v>3.13</v>
      </c>
      <c r="I31" s="632">
        <v>3.28</v>
      </c>
      <c r="J31" s="29" t="s">
        <v>25</v>
      </c>
      <c r="K31" s="175" t="s">
        <v>27</v>
      </c>
      <c r="L31" s="200">
        <v>4.0212765957446805</v>
      </c>
      <c r="M31" s="632">
        <v>3.85</v>
      </c>
      <c r="N31" s="744" t="s">
        <v>2</v>
      </c>
      <c r="O31" s="622" t="s">
        <v>17</v>
      </c>
      <c r="P31" s="196">
        <v>3.8374999999999999</v>
      </c>
      <c r="Q31" s="761">
        <v>3.71</v>
      </c>
      <c r="R31" s="755" t="s">
        <v>32</v>
      </c>
      <c r="S31" s="599" t="s">
        <v>89</v>
      </c>
      <c r="T31" s="600">
        <v>4.125</v>
      </c>
      <c r="U31" s="595">
        <v>3.96</v>
      </c>
      <c r="V31" s="755" t="s">
        <v>65</v>
      </c>
      <c r="W31" s="599" t="s">
        <v>83</v>
      </c>
      <c r="X31" s="596">
        <v>4.13</v>
      </c>
      <c r="Y31" s="597">
        <v>3.99</v>
      </c>
      <c r="Z31" s="755" t="s">
        <v>32</v>
      </c>
      <c r="AA31" s="599" t="s">
        <v>88</v>
      </c>
      <c r="AB31" s="594">
        <v>4.2</v>
      </c>
      <c r="AC31" s="598">
        <v>4.01</v>
      </c>
      <c r="AD31" s="590"/>
      <c r="AE31" s="590"/>
      <c r="AF31" s="590"/>
      <c r="AG31" s="590"/>
      <c r="AH31" s="590"/>
      <c r="AI31" s="590"/>
    </row>
    <row r="32" spans="1:35" s="591" customFormat="1" ht="15" customHeight="1" x14ac:dyDescent="0.25">
      <c r="A32" s="704">
        <v>27</v>
      </c>
      <c r="B32" s="737" t="s">
        <v>54</v>
      </c>
      <c r="C32" s="736" t="s">
        <v>63</v>
      </c>
      <c r="D32" s="1311">
        <v>3.8506493506493507</v>
      </c>
      <c r="E32" s="593">
        <v>3.67</v>
      </c>
      <c r="F32" s="1101" t="s">
        <v>25</v>
      </c>
      <c r="G32" s="973" t="s">
        <v>122</v>
      </c>
      <c r="H32" s="203">
        <v>3.1016999999999997</v>
      </c>
      <c r="I32" s="593">
        <v>3.28</v>
      </c>
      <c r="J32" s="28" t="s">
        <v>54</v>
      </c>
      <c r="K32" s="26" t="s">
        <v>64</v>
      </c>
      <c r="L32" s="203">
        <v>4.0084033613445378</v>
      </c>
      <c r="M32" s="593">
        <v>3.85</v>
      </c>
      <c r="N32" s="743" t="s">
        <v>2</v>
      </c>
      <c r="O32" s="540" t="s">
        <v>149</v>
      </c>
      <c r="P32" s="196">
        <v>3.8258706467661692</v>
      </c>
      <c r="Q32" s="761">
        <v>3.71</v>
      </c>
      <c r="R32" s="755" t="s">
        <v>2</v>
      </c>
      <c r="S32" s="622" t="s">
        <v>10</v>
      </c>
      <c r="T32" s="594">
        <v>4.12</v>
      </c>
      <c r="U32" s="595">
        <v>3.96</v>
      </c>
      <c r="V32" s="755" t="s">
        <v>25</v>
      </c>
      <c r="W32" s="629" t="s">
        <v>26</v>
      </c>
      <c r="X32" s="596">
        <v>4.13</v>
      </c>
      <c r="Y32" s="597">
        <v>3.99</v>
      </c>
      <c r="Z32" s="755" t="s">
        <v>2</v>
      </c>
      <c r="AA32" s="622" t="s">
        <v>149</v>
      </c>
      <c r="AB32" s="594">
        <v>4.0999999999999996</v>
      </c>
      <c r="AC32" s="598">
        <v>4.01</v>
      </c>
      <c r="AD32" s="590"/>
      <c r="AE32" s="590"/>
      <c r="AF32" s="590"/>
      <c r="AG32" s="590"/>
      <c r="AH32" s="590"/>
      <c r="AI32" s="590"/>
    </row>
    <row r="33" spans="1:35" s="591" customFormat="1" ht="15" customHeight="1" x14ac:dyDescent="0.25">
      <c r="A33" s="704">
        <v>28</v>
      </c>
      <c r="B33" s="737" t="s">
        <v>2</v>
      </c>
      <c r="C33" s="736" t="s">
        <v>146</v>
      </c>
      <c r="D33" s="1311">
        <v>3.8461538461538463</v>
      </c>
      <c r="E33" s="593">
        <v>3.67</v>
      </c>
      <c r="F33" s="1101" t="s">
        <v>2</v>
      </c>
      <c r="G33" s="975" t="s">
        <v>6</v>
      </c>
      <c r="H33" s="200">
        <v>3.1017999999999999</v>
      </c>
      <c r="I33" s="593">
        <v>3.28</v>
      </c>
      <c r="J33" s="28" t="s">
        <v>2</v>
      </c>
      <c r="K33" s="27" t="s">
        <v>149</v>
      </c>
      <c r="L33" s="200">
        <v>3.9957627118644066</v>
      </c>
      <c r="M33" s="593">
        <v>3.85</v>
      </c>
      <c r="N33" s="743" t="s">
        <v>41</v>
      </c>
      <c r="O33" s="428" t="s">
        <v>87</v>
      </c>
      <c r="P33" s="196">
        <v>3.8333333333333335</v>
      </c>
      <c r="Q33" s="761">
        <v>3.71</v>
      </c>
      <c r="R33" s="755" t="s">
        <v>2</v>
      </c>
      <c r="S33" s="540" t="s">
        <v>146</v>
      </c>
      <c r="T33" s="594">
        <v>4.1016042780748663</v>
      </c>
      <c r="U33" s="595">
        <v>3.96</v>
      </c>
      <c r="V33" s="755" t="s">
        <v>32</v>
      </c>
      <c r="W33" s="428" t="s">
        <v>105</v>
      </c>
      <c r="X33" s="596">
        <v>4.12</v>
      </c>
      <c r="Y33" s="597">
        <v>3.99</v>
      </c>
      <c r="Z33" s="755" t="s">
        <v>32</v>
      </c>
      <c r="AA33" s="428" t="s">
        <v>105</v>
      </c>
      <c r="AB33" s="594">
        <v>4.0999999999999996</v>
      </c>
      <c r="AC33" s="598">
        <v>4.01</v>
      </c>
      <c r="AD33" s="590"/>
      <c r="AE33" s="590"/>
      <c r="AF33" s="590"/>
      <c r="AG33" s="590"/>
      <c r="AH33" s="590"/>
      <c r="AI33" s="590"/>
    </row>
    <row r="34" spans="1:35" s="591" customFormat="1" ht="15" customHeight="1" x14ac:dyDescent="0.25">
      <c r="A34" s="704">
        <v>29</v>
      </c>
      <c r="B34" s="737" t="s">
        <v>32</v>
      </c>
      <c r="C34" s="736" t="s">
        <v>38</v>
      </c>
      <c r="D34" s="1311">
        <v>3.8349514563106797</v>
      </c>
      <c r="E34" s="593">
        <v>3.67</v>
      </c>
      <c r="F34" s="1101" t="s">
        <v>2</v>
      </c>
      <c r="G34" s="975" t="s">
        <v>23</v>
      </c>
      <c r="H34" s="200">
        <v>3.0882000000000001</v>
      </c>
      <c r="I34" s="593">
        <v>3.28</v>
      </c>
      <c r="J34" s="28" t="s">
        <v>2</v>
      </c>
      <c r="K34" s="27" t="s">
        <v>148</v>
      </c>
      <c r="L34" s="200">
        <v>4</v>
      </c>
      <c r="M34" s="593">
        <v>3.85</v>
      </c>
      <c r="N34" s="743" t="s">
        <v>25</v>
      </c>
      <c r="O34" s="626" t="s">
        <v>143</v>
      </c>
      <c r="P34" s="196">
        <v>3.8333333333333335</v>
      </c>
      <c r="Q34" s="761">
        <v>3.71</v>
      </c>
      <c r="R34" s="755" t="s">
        <v>2</v>
      </c>
      <c r="S34" s="540" t="s">
        <v>148</v>
      </c>
      <c r="T34" s="594">
        <v>4.0930232558139537</v>
      </c>
      <c r="U34" s="595">
        <v>3.96</v>
      </c>
      <c r="V34" s="755" t="s">
        <v>41</v>
      </c>
      <c r="W34" s="428" t="s">
        <v>87</v>
      </c>
      <c r="X34" s="596">
        <v>4.12</v>
      </c>
      <c r="Y34" s="597">
        <v>3.99</v>
      </c>
      <c r="Z34" s="755" t="s">
        <v>2</v>
      </c>
      <c r="AA34" s="540" t="s">
        <v>16</v>
      </c>
      <c r="AB34" s="594">
        <v>4.0999999999999996</v>
      </c>
      <c r="AC34" s="598">
        <v>4.01</v>
      </c>
      <c r="AD34" s="590"/>
      <c r="AE34" s="590"/>
      <c r="AF34" s="590"/>
      <c r="AG34" s="590"/>
      <c r="AH34" s="590"/>
      <c r="AI34" s="590"/>
    </row>
    <row r="35" spans="1:35" s="591" customFormat="1" ht="15" customHeight="1" thickBot="1" x14ac:dyDescent="0.3">
      <c r="A35" s="741">
        <v>30</v>
      </c>
      <c r="B35" s="1308" t="s">
        <v>65</v>
      </c>
      <c r="C35" s="1309" t="s">
        <v>84</v>
      </c>
      <c r="D35" s="1314">
        <v>3.8137931034482757</v>
      </c>
      <c r="E35" s="606">
        <v>3.67</v>
      </c>
      <c r="F35" s="1106" t="s">
        <v>25</v>
      </c>
      <c r="G35" s="931" t="s">
        <v>94</v>
      </c>
      <c r="H35" s="227">
        <v>3.0806</v>
      </c>
      <c r="I35" s="606">
        <v>3.28</v>
      </c>
      <c r="J35" s="47" t="s">
        <v>41</v>
      </c>
      <c r="K35" s="52" t="s">
        <v>79</v>
      </c>
      <c r="L35" s="227">
        <v>4</v>
      </c>
      <c r="M35" s="606">
        <v>3.85</v>
      </c>
      <c r="N35" s="747" t="s">
        <v>25</v>
      </c>
      <c r="O35" s="643" t="s">
        <v>98</v>
      </c>
      <c r="P35" s="605">
        <v>3.8282828282828283</v>
      </c>
      <c r="Q35" s="762">
        <v>3.71</v>
      </c>
      <c r="R35" s="766" t="s">
        <v>54</v>
      </c>
      <c r="S35" s="644" t="s">
        <v>60</v>
      </c>
      <c r="T35" s="608">
        <v>4.08</v>
      </c>
      <c r="U35" s="609">
        <v>3.96</v>
      </c>
      <c r="V35" s="766" t="s">
        <v>32</v>
      </c>
      <c r="W35" s="645" t="s">
        <v>39</v>
      </c>
      <c r="X35" s="611">
        <v>4.12</v>
      </c>
      <c r="Y35" s="612">
        <v>3.99</v>
      </c>
      <c r="Z35" s="766" t="s">
        <v>2</v>
      </c>
      <c r="AA35" s="646" t="s">
        <v>21</v>
      </c>
      <c r="AB35" s="608">
        <v>4.0999999999999996</v>
      </c>
      <c r="AC35" s="614">
        <v>4.01</v>
      </c>
      <c r="AD35" s="590"/>
      <c r="AE35" s="590"/>
      <c r="AF35" s="590"/>
      <c r="AG35" s="590"/>
      <c r="AH35" s="590"/>
      <c r="AI35" s="590"/>
    </row>
    <row r="36" spans="1:35" s="591" customFormat="1" ht="15" customHeight="1" x14ac:dyDescent="0.25">
      <c r="A36" s="704">
        <v>31</v>
      </c>
      <c r="B36" s="737" t="s">
        <v>54</v>
      </c>
      <c r="C36" s="736" t="s">
        <v>64</v>
      </c>
      <c r="D36" s="1311">
        <v>3.8</v>
      </c>
      <c r="E36" s="593">
        <v>3.67</v>
      </c>
      <c r="F36" s="1100" t="s">
        <v>2</v>
      </c>
      <c r="G36" s="972" t="s">
        <v>20</v>
      </c>
      <c r="H36" s="200">
        <v>3.0455000000000001</v>
      </c>
      <c r="I36" s="593">
        <v>3.28</v>
      </c>
      <c r="J36" s="49" t="s">
        <v>2</v>
      </c>
      <c r="K36" s="188" t="s">
        <v>3</v>
      </c>
      <c r="L36" s="200">
        <v>4</v>
      </c>
      <c r="M36" s="593">
        <v>3.85</v>
      </c>
      <c r="N36" s="685" t="s">
        <v>54</v>
      </c>
      <c r="O36" s="616" t="s">
        <v>63</v>
      </c>
      <c r="P36" s="647">
        <v>3.8243243243243241</v>
      </c>
      <c r="Q36" s="761">
        <v>3.71</v>
      </c>
      <c r="R36" s="765" t="s">
        <v>32</v>
      </c>
      <c r="S36" s="583" t="s">
        <v>105</v>
      </c>
      <c r="T36" s="617">
        <v>4.0671140939597317</v>
      </c>
      <c r="U36" s="618">
        <v>3.96</v>
      </c>
      <c r="V36" s="765" t="s">
        <v>54</v>
      </c>
      <c r="W36" s="648" t="s">
        <v>63</v>
      </c>
      <c r="X36" s="619">
        <v>4.09</v>
      </c>
      <c r="Y36" s="620">
        <v>3.99</v>
      </c>
      <c r="Z36" s="765" t="s">
        <v>32</v>
      </c>
      <c r="AA36" s="583" t="s">
        <v>38</v>
      </c>
      <c r="AB36" s="617">
        <v>4.0999999999999996</v>
      </c>
      <c r="AC36" s="621">
        <v>4.01</v>
      </c>
      <c r="AD36" s="590"/>
      <c r="AE36" s="590"/>
      <c r="AF36" s="590"/>
      <c r="AG36" s="590"/>
      <c r="AH36" s="590"/>
      <c r="AI36" s="590"/>
    </row>
    <row r="37" spans="1:35" s="591" customFormat="1" ht="15" customHeight="1" x14ac:dyDescent="0.25">
      <c r="A37" s="704">
        <v>32</v>
      </c>
      <c r="B37" s="737" t="s">
        <v>41</v>
      </c>
      <c r="C37" s="736" t="s">
        <v>138</v>
      </c>
      <c r="D37" s="1311">
        <v>3.7934782608695654</v>
      </c>
      <c r="E37" s="593">
        <v>3.67</v>
      </c>
      <c r="F37" s="1107" t="s">
        <v>41</v>
      </c>
      <c r="G37" s="972" t="s">
        <v>75</v>
      </c>
      <c r="H37" s="200">
        <v>3.0416999999999996</v>
      </c>
      <c r="I37" s="593">
        <v>3.28</v>
      </c>
      <c r="J37" s="349" t="s">
        <v>25</v>
      </c>
      <c r="K37" s="188" t="s">
        <v>26</v>
      </c>
      <c r="L37" s="200">
        <v>3.9882352941176471</v>
      </c>
      <c r="M37" s="593">
        <v>3.85</v>
      </c>
      <c r="N37" s="743" t="s">
        <v>25</v>
      </c>
      <c r="O37" s="629" t="s">
        <v>26</v>
      </c>
      <c r="P37" s="197">
        <v>3.82</v>
      </c>
      <c r="Q37" s="761">
        <v>3.71</v>
      </c>
      <c r="R37" s="755" t="s">
        <v>65</v>
      </c>
      <c r="S37" s="599" t="s">
        <v>83</v>
      </c>
      <c r="T37" s="600">
        <v>4.068965517241379</v>
      </c>
      <c r="U37" s="595">
        <v>3.96</v>
      </c>
      <c r="V37" s="755" t="s">
        <v>2</v>
      </c>
      <c r="W37" s="622" t="s">
        <v>147</v>
      </c>
      <c r="X37" s="596">
        <v>4.08</v>
      </c>
      <c r="Y37" s="597">
        <v>3.99</v>
      </c>
      <c r="Z37" s="755" t="s">
        <v>54</v>
      </c>
      <c r="AA37" s="599" t="s">
        <v>59</v>
      </c>
      <c r="AB37" s="594">
        <v>4.0999999999999996</v>
      </c>
      <c r="AC37" s="598">
        <v>4.01</v>
      </c>
      <c r="AD37" s="590"/>
      <c r="AE37" s="590"/>
      <c r="AF37" s="590"/>
      <c r="AG37" s="590"/>
      <c r="AH37" s="590"/>
      <c r="AI37" s="590"/>
    </row>
    <row r="38" spans="1:35" s="591" customFormat="1" ht="15" customHeight="1" x14ac:dyDescent="0.25">
      <c r="A38" s="704">
        <v>33</v>
      </c>
      <c r="B38" s="737" t="s">
        <v>32</v>
      </c>
      <c r="C38" s="736" t="s">
        <v>37</v>
      </c>
      <c r="D38" s="1311">
        <v>3.7938144329896906</v>
      </c>
      <c r="E38" s="593">
        <v>3.67</v>
      </c>
      <c r="F38" s="1101" t="s">
        <v>41</v>
      </c>
      <c r="G38" s="59" t="s">
        <v>40</v>
      </c>
      <c r="H38" s="200">
        <v>3.0211999999999999</v>
      </c>
      <c r="I38" s="593">
        <v>3.28</v>
      </c>
      <c r="J38" s="28" t="s">
        <v>41</v>
      </c>
      <c r="K38" s="25" t="s">
        <v>138</v>
      </c>
      <c r="L38" s="200">
        <v>3.9827586206896552</v>
      </c>
      <c r="M38" s="593">
        <v>3.85</v>
      </c>
      <c r="N38" s="743" t="s">
        <v>32</v>
      </c>
      <c r="O38" s="599" t="s">
        <v>37</v>
      </c>
      <c r="P38" s="196">
        <v>3.8058252427184467</v>
      </c>
      <c r="Q38" s="761">
        <v>3.71</v>
      </c>
      <c r="R38" s="755" t="s">
        <v>41</v>
      </c>
      <c r="S38" s="623" t="s">
        <v>77</v>
      </c>
      <c r="T38" s="594">
        <v>4.058252427184466</v>
      </c>
      <c r="U38" s="595">
        <v>3.96</v>
      </c>
      <c r="V38" s="755" t="s">
        <v>2</v>
      </c>
      <c r="W38" s="599" t="s">
        <v>106</v>
      </c>
      <c r="X38" s="596">
        <v>4.08</v>
      </c>
      <c r="Y38" s="597">
        <v>3.99</v>
      </c>
      <c r="Z38" s="755" t="s">
        <v>41</v>
      </c>
      <c r="AA38" s="599" t="s">
        <v>78</v>
      </c>
      <c r="AB38" s="594">
        <v>4.0999999999999996</v>
      </c>
      <c r="AC38" s="598">
        <v>4.01</v>
      </c>
      <c r="AD38" s="590"/>
      <c r="AE38" s="590"/>
      <c r="AF38" s="590"/>
      <c r="AG38" s="590"/>
      <c r="AH38" s="590"/>
      <c r="AI38" s="590"/>
    </row>
    <row r="39" spans="1:35" s="591" customFormat="1" ht="15" customHeight="1" x14ac:dyDescent="0.25">
      <c r="A39" s="704">
        <v>34</v>
      </c>
      <c r="B39" s="737" t="s">
        <v>25</v>
      </c>
      <c r="C39" s="736" t="s">
        <v>26</v>
      </c>
      <c r="D39" s="1311">
        <v>3.78</v>
      </c>
      <c r="E39" s="593">
        <v>3.67</v>
      </c>
      <c r="F39" s="1108" t="s">
        <v>32</v>
      </c>
      <c r="G39" s="175" t="s">
        <v>91</v>
      </c>
      <c r="H39" s="200">
        <v>3.0225</v>
      </c>
      <c r="I39" s="593">
        <v>3.28</v>
      </c>
      <c r="J39" s="303" t="s">
        <v>2</v>
      </c>
      <c r="K39" s="175" t="s">
        <v>7</v>
      </c>
      <c r="L39" s="200">
        <v>3.975609756097561</v>
      </c>
      <c r="M39" s="593">
        <v>3.85</v>
      </c>
      <c r="N39" s="745" t="s">
        <v>65</v>
      </c>
      <c r="O39" s="599" t="s">
        <v>82</v>
      </c>
      <c r="P39" s="197">
        <v>3.808080808080808</v>
      </c>
      <c r="Q39" s="761">
        <v>3.71</v>
      </c>
      <c r="R39" s="755" t="s">
        <v>2</v>
      </c>
      <c r="S39" s="622" t="s">
        <v>9</v>
      </c>
      <c r="T39" s="594">
        <v>4.0606060606060606</v>
      </c>
      <c r="U39" s="595">
        <v>3.96</v>
      </c>
      <c r="V39" s="755" t="s">
        <v>32</v>
      </c>
      <c r="W39" s="599" t="s">
        <v>36</v>
      </c>
      <c r="X39" s="596">
        <v>4.08</v>
      </c>
      <c r="Y39" s="597">
        <v>3.99</v>
      </c>
      <c r="Z39" s="755" t="s">
        <v>54</v>
      </c>
      <c r="AA39" s="628" t="s">
        <v>74</v>
      </c>
      <c r="AB39" s="594">
        <v>4.0999999999999996</v>
      </c>
      <c r="AC39" s="598">
        <v>4.01</v>
      </c>
      <c r="AD39" s="590"/>
      <c r="AE39" s="590"/>
      <c r="AF39" s="590"/>
      <c r="AG39" s="590"/>
      <c r="AH39" s="590"/>
      <c r="AI39" s="590"/>
    </row>
    <row r="40" spans="1:35" s="591" customFormat="1" ht="15" customHeight="1" x14ac:dyDescent="0.25">
      <c r="A40" s="704">
        <v>35</v>
      </c>
      <c r="B40" s="737" t="s">
        <v>32</v>
      </c>
      <c r="C40" s="736" t="s">
        <v>39</v>
      </c>
      <c r="D40" s="1311">
        <v>3.7721518987341773</v>
      </c>
      <c r="E40" s="593">
        <v>3.67</v>
      </c>
      <c r="F40" s="1101" t="s">
        <v>32</v>
      </c>
      <c r="G40" s="976" t="s">
        <v>31</v>
      </c>
      <c r="H40" s="200">
        <v>3.0203000000000002</v>
      </c>
      <c r="I40" s="593">
        <v>3.28</v>
      </c>
      <c r="J40" s="28" t="s">
        <v>41</v>
      </c>
      <c r="K40" s="35" t="s">
        <v>77</v>
      </c>
      <c r="L40" s="200">
        <v>3.9387755102040818</v>
      </c>
      <c r="M40" s="593">
        <v>3.85</v>
      </c>
      <c r="N40" s="743" t="s">
        <v>32</v>
      </c>
      <c r="O40" s="599" t="s">
        <v>36</v>
      </c>
      <c r="P40" s="196">
        <v>3.8026315789473686</v>
      </c>
      <c r="Q40" s="761">
        <v>3.71</v>
      </c>
      <c r="R40" s="755" t="s">
        <v>25</v>
      </c>
      <c r="S40" s="625" t="s">
        <v>92</v>
      </c>
      <c r="T40" s="594">
        <v>4.0641025641025639</v>
      </c>
      <c r="U40" s="595">
        <v>3.96</v>
      </c>
      <c r="V40" s="755" t="s">
        <v>32</v>
      </c>
      <c r="W40" s="649" t="s">
        <v>121</v>
      </c>
      <c r="X40" s="596">
        <v>4.08</v>
      </c>
      <c r="Y40" s="597">
        <v>3.99</v>
      </c>
      <c r="Z40" s="755" t="s">
        <v>65</v>
      </c>
      <c r="AA40" s="599" t="s">
        <v>83</v>
      </c>
      <c r="AB40" s="594">
        <v>4.0999999999999996</v>
      </c>
      <c r="AC40" s="598">
        <v>4.01</v>
      </c>
      <c r="AD40" s="590"/>
      <c r="AE40" s="590"/>
      <c r="AF40" s="590"/>
      <c r="AG40" s="590"/>
      <c r="AH40" s="590"/>
      <c r="AI40" s="590"/>
    </row>
    <row r="41" spans="1:35" s="591" customFormat="1" ht="15" customHeight="1" x14ac:dyDescent="0.25">
      <c r="A41" s="704">
        <v>36</v>
      </c>
      <c r="B41" s="737" t="s">
        <v>2</v>
      </c>
      <c r="C41" s="736" t="s">
        <v>21</v>
      </c>
      <c r="D41" s="1311">
        <v>3.7731958762886597</v>
      </c>
      <c r="E41" s="593">
        <v>3.67</v>
      </c>
      <c r="F41" s="1101" t="s">
        <v>54</v>
      </c>
      <c r="G41" s="975" t="s">
        <v>103</v>
      </c>
      <c r="H41" s="200">
        <v>3</v>
      </c>
      <c r="I41" s="593">
        <v>3.28</v>
      </c>
      <c r="J41" s="28" t="s">
        <v>2</v>
      </c>
      <c r="K41" s="27" t="s">
        <v>16</v>
      </c>
      <c r="L41" s="200">
        <v>3.9254658385093166</v>
      </c>
      <c r="M41" s="593">
        <v>3.85</v>
      </c>
      <c r="N41" s="743" t="s">
        <v>32</v>
      </c>
      <c r="O41" s="599" t="s">
        <v>34</v>
      </c>
      <c r="P41" s="196">
        <v>3.7954545454545454</v>
      </c>
      <c r="Q41" s="761">
        <v>3.71</v>
      </c>
      <c r="R41" s="755" t="s">
        <v>32</v>
      </c>
      <c r="S41" s="599" t="s">
        <v>104</v>
      </c>
      <c r="T41" s="600">
        <v>4.0476190476190474</v>
      </c>
      <c r="U41" s="595">
        <v>3.96</v>
      </c>
      <c r="V41" s="755" t="s">
        <v>0</v>
      </c>
      <c r="W41" s="599" t="s">
        <v>137</v>
      </c>
      <c r="X41" s="596">
        <v>4.08</v>
      </c>
      <c r="Y41" s="597">
        <v>3.99</v>
      </c>
      <c r="Z41" s="755" t="s">
        <v>32</v>
      </c>
      <c r="AA41" s="599" t="s">
        <v>36</v>
      </c>
      <c r="AB41" s="594">
        <v>4.0999999999999996</v>
      </c>
      <c r="AC41" s="598">
        <v>4.01</v>
      </c>
      <c r="AD41" s="590"/>
      <c r="AE41" s="590"/>
      <c r="AF41" s="590"/>
      <c r="AG41" s="590"/>
      <c r="AH41" s="590"/>
      <c r="AI41" s="590"/>
    </row>
    <row r="42" spans="1:35" s="591" customFormat="1" ht="15" customHeight="1" x14ac:dyDescent="0.25">
      <c r="A42" s="704">
        <v>37</v>
      </c>
      <c r="B42" s="737" t="s">
        <v>2</v>
      </c>
      <c r="C42" s="736" t="s">
        <v>152</v>
      </c>
      <c r="D42" s="1311">
        <v>3.7625000000000002</v>
      </c>
      <c r="E42" s="593">
        <v>3.67</v>
      </c>
      <c r="F42" s="1101" t="s">
        <v>25</v>
      </c>
      <c r="G42" s="59" t="s">
        <v>27</v>
      </c>
      <c r="H42" s="200">
        <v>2.92</v>
      </c>
      <c r="I42" s="593">
        <v>3.28</v>
      </c>
      <c r="J42" s="23" t="s">
        <v>65</v>
      </c>
      <c r="K42" s="25" t="s">
        <v>82</v>
      </c>
      <c r="L42" s="200">
        <v>3.8974358974358974</v>
      </c>
      <c r="M42" s="593">
        <v>3.85</v>
      </c>
      <c r="N42" s="743" t="s">
        <v>41</v>
      </c>
      <c r="O42" s="623" t="s">
        <v>52</v>
      </c>
      <c r="P42" s="196">
        <v>3.7894736842105261</v>
      </c>
      <c r="Q42" s="761">
        <v>3.71</v>
      </c>
      <c r="R42" s="755" t="s">
        <v>54</v>
      </c>
      <c r="S42" s="628" t="s">
        <v>63</v>
      </c>
      <c r="T42" s="594">
        <v>4.0389610389610393</v>
      </c>
      <c r="U42" s="595">
        <v>3.96</v>
      </c>
      <c r="V42" s="755" t="s">
        <v>65</v>
      </c>
      <c r="W42" s="599" t="s">
        <v>84</v>
      </c>
      <c r="X42" s="596">
        <v>4.0599999999999996</v>
      </c>
      <c r="Y42" s="597">
        <v>3.99</v>
      </c>
      <c r="Z42" s="755" t="s">
        <v>32</v>
      </c>
      <c r="AA42" s="599" t="s">
        <v>34</v>
      </c>
      <c r="AB42" s="594">
        <v>4.0999999999999996</v>
      </c>
      <c r="AC42" s="598">
        <v>4.01</v>
      </c>
      <c r="AD42" s="590"/>
      <c r="AE42" s="590"/>
      <c r="AF42" s="590"/>
      <c r="AG42" s="590"/>
      <c r="AH42" s="590"/>
      <c r="AI42" s="590"/>
    </row>
    <row r="43" spans="1:35" s="591" customFormat="1" ht="15" customHeight="1" x14ac:dyDescent="0.25">
      <c r="A43" s="704">
        <v>38</v>
      </c>
      <c r="B43" s="737" t="s">
        <v>25</v>
      </c>
      <c r="C43" s="736" t="s">
        <v>142</v>
      </c>
      <c r="D43" s="1311">
        <v>3.7536231884057969</v>
      </c>
      <c r="E43" s="593">
        <v>3.67</v>
      </c>
      <c r="F43" s="1101" t="s">
        <v>2</v>
      </c>
      <c r="G43" s="977" t="s">
        <v>147</v>
      </c>
      <c r="H43" s="200">
        <v>2.9090999999999996</v>
      </c>
      <c r="I43" s="593">
        <v>3.28</v>
      </c>
      <c r="J43" s="28" t="s">
        <v>2</v>
      </c>
      <c r="K43" s="179" t="s">
        <v>9</v>
      </c>
      <c r="L43" s="200">
        <v>3.9038461538461537</v>
      </c>
      <c r="M43" s="593">
        <v>3.85</v>
      </c>
      <c r="N43" s="743" t="s">
        <v>54</v>
      </c>
      <c r="O43" s="628" t="s">
        <v>64</v>
      </c>
      <c r="P43" s="627">
        <v>3.7815126050420167</v>
      </c>
      <c r="Q43" s="761">
        <v>3.71</v>
      </c>
      <c r="R43" s="755" t="s">
        <v>41</v>
      </c>
      <c r="S43" s="599" t="s">
        <v>87</v>
      </c>
      <c r="T43" s="594">
        <v>4.0431034482758621</v>
      </c>
      <c r="U43" s="595">
        <v>3.96</v>
      </c>
      <c r="V43" s="755" t="s">
        <v>41</v>
      </c>
      <c r="W43" s="599" t="s">
        <v>78</v>
      </c>
      <c r="X43" s="596">
        <v>4.04</v>
      </c>
      <c r="Y43" s="597">
        <v>3.99</v>
      </c>
      <c r="Z43" s="755" t="s">
        <v>2</v>
      </c>
      <c r="AA43" s="622" t="s">
        <v>23</v>
      </c>
      <c r="AB43" s="594">
        <v>4.0999999999999996</v>
      </c>
      <c r="AC43" s="598">
        <v>4.01</v>
      </c>
      <c r="AD43" s="590"/>
      <c r="AE43" s="590"/>
      <c r="AF43" s="590"/>
      <c r="AG43" s="590"/>
      <c r="AH43" s="590"/>
      <c r="AI43" s="590"/>
    </row>
    <row r="44" spans="1:35" s="591" customFormat="1" ht="15" customHeight="1" x14ac:dyDescent="0.25">
      <c r="A44" s="704">
        <v>39</v>
      </c>
      <c r="B44" s="737" t="s">
        <v>0</v>
      </c>
      <c r="C44" s="736" t="s">
        <v>97</v>
      </c>
      <c r="D44" s="1311">
        <v>3.7450980392156863</v>
      </c>
      <c r="E44" s="593">
        <v>3.67</v>
      </c>
      <c r="F44" s="1101" t="s">
        <v>0</v>
      </c>
      <c r="G44" s="976" t="s">
        <v>97</v>
      </c>
      <c r="H44" s="200">
        <v>2.8919000000000001</v>
      </c>
      <c r="I44" s="593">
        <v>3.28</v>
      </c>
      <c r="J44" s="28" t="s">
        <v>41</v>
      </c>
      <c r="K44" s="35" t="s">
        <v>52</v>
      </c>
      <c r="L44" s="200">
        <v>3.8969072164948453</v>
      </c>
      <c r="M44" s="593">
        <v>3.85</v>
      </c>
      <c r="N44" s="745" t="s">
        <v>65</v>
      </c>
      <c r="O44" s="599" t="s">
        <v>84</v>
      </c>
      <c r="P44" s="196">
        <v>3.7664233576642334</v>
      </c>
      <c r="Q44" s="761">
        <v>3.71</v>
      </c>
      <c r="R44" s="755" t="s">
        <v>41</v>
      </c>
      <c r="S44" s="599" t="s">
        <v>48</v>
      </c>
      <c r="T44" s="594">
        <v>4.0192307692307692</v>
      </c>
      <c r="U44" s="595">
        <v>3.96</v>
      </c>
      <c r="V44" s="755" t="s">
        <v>2</v>
      </c>
      <c r="W44" s="622" t="s">
        <v>10</v>
      </c>
      <c r="X44" s="596">
        <v>4.04</v>
      </c>
      <c r="Y44" s="597">
        <v>3.99</v>
      </c>
      <c r="Z44" s="755" t="s">
        <v>65</v>
      </c>
      <c r="AA44" s="599" t="s">
        <v>134</v>
      </c>
      <c r="AB44" s="594">
        <v>4.0999999999999996</v>
      </c>
      <c r="AC44" s="598">
        <v>4.01</v>
      </c>
      <c r="AD44" s="590"/>
      <c r="AE44" s="590"/>
      <c r="AF44" s="590"/>
      <c r="AG44" s="590"/>
      <c r="AH44" s="590"/>
      <c r="AI44" s="590"/>
    </row>
    <row r="45" spans="1:35" s="591" customFormat="1" ht="15" customHeight="1" thickBot="1" x14ac:dyDescent="0.3">
      <c r="A45" s="738">
        <v>40</v>
      </c>
      <c r="B45" s="1305" t="s">
        <v>2</v>
      </c>
      <c r="C45" s="1306" t="s">
        <v>147</v>
      </c>
      <c r="D45" s="1312">
        <v>3.7463768115942031</v>
      </c>
      <c r="E45" s="632">
        <v>3.67</v>
      </c>
      <c r="F45" s="1105" t="s">
        <v>32</v>
      </c>
      <c r="G45" s="978" t="s">
        <v>90</v>
      </c>
      <c r="H45" s="223">
        <v>2.8489999999999998</v>
      </c>
      <c r="I45" s="632">
        <v>3.28</v>
      </c>
      <c r="J45" s="139" t="s">
        <v>65</v>
      </c>
      <c r="K45" s="168" t="s">
        <v>134</v>
      </c>
      <c r="L45" s="223">
        <v>3.904109589041096</v>
      </c>
      <c r="M45" s="632">
        <v>3.85</v>
      </c>
      <c r="N45" s="744" t="s">
        <v>0</v>
      </c>
      <c r="O45" s="601" t="s">
        <v>97</v>
      </c>
      <c r="P45" s="204">
        <v>3.7692307692307692</v>
      </c>
      <c r="Q45" s="763">
        <v>3.71</v>
      </c>
      <c r="R45" s="766" t="s">
        <v>2</v>
      </c>
      <c r="S45" s="646" t="s">
        <v>21</v>
      </c>
      <c r="T45" s="650">
        <v>4.0106382978723403</v>
      </c>
      <c r="U45" s="634">
        <v>3.96</v>
      </c>
      <c r="V45" s="766" t="s">
        <v>25</v>
      </c>
      <c r="W45" s="651" t="s">
        <v>29</v>
      </c>
      <c r="X45" s="635">
        <v>4.03</v>
      </c>
      <c r="Y45" s="636">
        <v>3.99</v>
      </c>
      <c r="Z45" s="766" t="s">
        <v>54</v>
      </c>
      <c r="AA45" s="644" t="s">
        <v>103</v>
      </c>
      <c r="AB45" s="633">
        <v>4.0999999999999996</v>
      </c>
      <c r="AC45" s="637">
        <v>4.01</v>
      </c>
      <c r="AD45" s="590"/>
      <c r="AE45" s="590"/>
      <c r="AF45" s="590"/>
      <c r="AG45" s="590"/>
      <c r="AH45" s="590"/>
      <c r="AI45" s="590"/>
    </row>
    <row r="46" spans="1:35" s="591" customFormat="1" ht="15" customHeight="1" x14ac:dyDescent="0.25">
      <c r="A46" s="740">
        <v>41</v>
      </c>
      <c r="B46" s="1303" t="s">
        <v>0</v>
      </c>
      <c r="C46" s="1304" t="s">
        <v>70</v>
      </c>
      <c r="D46" s="1310">
        <v>3.74</v>
      </c>
      <c r="E46" s="584">
        <v>3.67</v>
      </c>
      <c r="F46" s="1099" t="s">
        <v>2</v>
      </c>
      <c r="G46" s="726" t="s">
        <v>149</v>
      </c>
      <c r="H46" s="201">
        <v>2.8514000000000004</v>
      </c>
      <c r="I46" s="584">
        <v>3.28</v>
      </c>
      <c r="J46" s="44" t="s">
        <v>32</v>
      </c>
      <c r="K46" s="50" t="s">
        <v>34</v>
      </c>
      <c r="L46" s="201">
        <v>3.8970588235294117</v>
      </c>
      <c r="M46" s="584">
        <v>3.85</v>
      </c>
      <c r="N46" s="742" t="s">
        <v>2</v>
      </c>
      <c r="O46" s="453" t="s">
        <v>106</v>
      </c>
      <c r="P46" s="201">
        <v>3.7615384615384615</v>
      </c>
      <c r="Q46" s="760">
        <v>3.71</v>
      </c>
      <c r="R46" s="765" t="s">
        <v>32</v>
      </c>
      <c r="S46" s="583" t="s">
        <v>37</v>
      </c>
      <c r="T46" s="585">
        <v>4.0136986301369859</v>
      </c>
      <c r="U46" s="586">
        <v>3.96</v>
      </c>
      <c r="V46" s="765" t="s">
        <v>41</v>
      </c>
      <c r="W46" s="652" t="s">
        <v>52</v>
      </c>
      <c r="X46" s="640">
        <v>4.03</v>
      </c>
      <c r="Y46" s="641">
        <v>3.99</v>
      </c>
      <c r="Z46" s="765" t="s">
        <v>32</v>
      </c>
      <c r="AA46" s="648" t="s">
        <v>72</v>
      </c>
      <c r="AB46" s="585">
        <v>4.0999999999999996</v>
      </c>
      <c r="AC46" s="589">
        <v>4.01</v>
      </c>
      <c r="AD46" s="590"/>
      <c r="AE46" s="590"/>
      <c r="AF46" s="590"/>
      <c r="AG46" s="590"/>
      <c r="AH46" s="590"/>
      <c r="AI46" s="590"/>
    </row>
    <row r="47" spans="1:35" s="591" customFormat="1" ht="15" customHeight="1" x14ac:dyDescent="0.25">
      <c r="A47" s="704">
        <v>42</v>
      </c>
      <c r="B47" s="737" t="s">
        <v>2</v>
      </c>
      <c r="C47" s="736" t="s">
        <v>4</v>
      </c>
      <c r="D47" s="1311">
        <v>3.7250000000000001</v>
      </c>
      <c r="E47" s="593">
        <v>3.67</v>
      </c>
      <c r="F47" s="1100" t="s">
        <v>0</v>
      </c>
      <c r="G47" s="177" t="s">
        <v>164</v>
      </c>
      <c r="H47" s="200">
        <v>2.8462000000000001</v>
      </c>
      <c r="I47" s="593">
        <v>3.28</v>
      </c>
      <c r="J47" s="49" t="s">
        <v>32</v>
      </c>
      <c r="K47" s="24" t="s">
        <v>89</v>
      </c>
      <c r="L47" s="200">
        <v>3.9</v>
      </c>
      <c r="M47" s="593">
        <v>3.85</v>
      </c>
      <c r="N47" s="685" t="s">
        <v>32</v>
      </c>
      <c r="O47" s="653" t="s">
        <v>31</v>
      </c>
      <c r="P47" s="196">
        <v>3.76</v>
      </c>
      <c r="Q47" s="761">
        <v>3.71</v>
      </c>
      <c r="R47" s="755" t="s">
        <v>2</v>
      </c>
      <c r="S47" s="540" t="s">
        <v>147</v>
      </c>
      <c r="T47" s="600">
        <v>4</v>
      </c>
      <c r="U47" s="595">
        <v>3.96</v>
      </c>
      <c r="V47" s="755" t="s">
        <v>2</v>
      </c>
      <c r="W47" s="540" t="s">
        <v>17</v>
      </c>
      <c r="X47" s="596">
        <v>4.03</v>
      </c>
      <c r="Y47" s="597">
        <v>3.99</v>
      </c>
      <c r="Z47" s="755" t="s">
        <v>25</v>
      </c>
      <c r="AA47" s="525" t="s">
        <v>94</v>
      </c>
      <c r="AB47" s="594">
        <v>4.09</v>
      </c>
      <c r="AC47" s="598">
        <v>4.01</v>
      </c>
      <c r="AD47" s="590"/>
      <c r="AE47" s="590"/>
      <c r="AF47" s="590"/>
      <c r="AG47" s="590"/>
      <c r="AH47" s="590"/>
      <c r="AI47" s="590"/>
    </row>
    <row r="48" spans="1:35" s="591" customFormat="1" ht="15" customHeight="1" x14ac:dyDescent="0.25">
      <c r="A48" s="704">
        <v>43</v>
      </c>
      <c r="B48" s="737" t="s">
        <v>32</v>
      </c>
      <c r="C48" s="736" t="s">
        <v>104</v>
      </c>
      <c r="D48" s="1311">
        <v>3.7243589743589745</v>
      </c>
      <c r="E48" s="593">
        <v>3.67</v>
      </c>
      <c r="F48" s="1100" t="s">
        <v>2</v>
      </c>
      <c r="G48" s="979" t="s">
        <v>16</v>
      </c>
      <c r="H48" s="200">
        <v>2.8351999999999999</v>
      </c>
      <c r="I48" s="593">
        <v>3.28</v>
      </c>
      <c r="J48" s="49" t="s">
        <v>2</v>
      </c>
      <c r="K48" s="718" t="s">
        <v>12</v>
      </c>
      <c r="L48" s="200">
        <v>3.8888888888888888</v>
      </c>
      <c r="M48" s="593">
        <v>3.85</v>
      </c>
      <c r="N48" s="743" t="s">
        <v>2</v>
      </c>
      <c r="O48" s="540" t="s">
        <v>146</v>
      </c>
      <c r="P48" s="196">
        <v>3.7432432432432434</v>
      </c>
      <c r="Q48" s="761">
        <v>3.71</v>
      </c>
      <c r="R48" s="755" t="s">
        <v>2</v>
      </c>
      <c r="S48" s="654" t="s">
        <v>24</v>
      </c>
      <c r="T48" s="600">
        <v>4</v>
      </c>
      <c r="U48" s="595">
        <v>3.96</v>
      </c>
      <c r="V48" s="755" t="s">
        <v>32</v>
      </c>
      <c r="W48" s="456" t="s">
        <v>104</v>
      </c>
      <c r="X48" s="596">
        <v>4</v>
      </c>
      <c r="Y48" s="597">
        <v>3.99</v>
      </c>
      <c r="Z48" s="755" t="s">
        <v>2</v>
      </c>
      <c r="AA48" s="654" t="s">
        <v>14</v>
      </c>
      <c r="AB48" s="594">
        <v>4.08</v>
      </c>
      <c r="AC48" s="598">
        <v>4.01</v>
      </c>
      <c r="AD48" s="590"/>
      <c r="AE48" s="590"/>
      <c r="AF48" s="590"/>
      <c r="AG48" s="590"/>
      <c r="AH48" s="590"/>
      <c r="AI48" s="590"/>
    </row>
    <row r="49" spans="1:35" s="591" customFormat="1" ht="15" customHeight="1" x14ac:dyDescent="0.25">
      <c r="A49" s="704">
        <v>44</v>
      </c>
      <c r="B49" s="737" t="s">
        <v>2</v>
      </c>
      <c r="C49" s="736" t="s">
        <v>149</v>
      </c>
      <c r="D49" s="1311">
        <v>3.7222222222222223</v>
      </c>
      <c r="E49" s="593">
        <v>3.67</v>
      </c>
      <c r="F49" s="1101" t="s">
        <v>25</v>
      </c>
      <c r="G49" s="976" t="s">
        <v>28</v>
      </c>
      <c r="H49" s="203">
        <v>2.8001</v>
      </c>
      <c r="I49" s="632">
        <v>3.28</v>
      </c>
      <c r="J49" s="28" t="s">
        <v>54</v>
      </c>
      <c r="K49" s="35" t="s">
        <v>74</v>
      </c>
      <c r="L49" s="203">
        <v>3.8888888888888888</v>
      </c>
      <c r="M49" s="632">
        <v>3.85</v>
      </c>
      <c r="N49" s="744" t="s">
        <v>2</v>
      </c>
      <c r="O49" s="540" t="s">
        <v>12</v>
      </c>
      <c r="P49" s="196">
        <v>3.7433628318584069</v>
      </c>
      <c r="Q49" s="761">
        <v>3.71</v>
      </c>
      <c r="R49" s="755" t="s">
        <v>32</v>
      </c>
      <c r="S49" s="428" t="s">
        <v>88</v>
      </c>
      <c r="T49" s="600">
        <v>4</v>
      </c>
      <c r="U49" s="595">
        <v>3.96</v>
      </c>
      <c r="V49" s="755" t="s">
        <v>25</v>
      </c>
      <c r="W49" s="436" t="s">
        <v>98</v>
      </c>
      <c r="X49" s="596">
        <v>4</v>
      </c>
      <c r="Y49" s="597">
        <v>3.99</v>
      </c>
      <c r="Z49" s="755" t="s">
        <v>41</v>
      </c>
      <c r="AA49" s="428" t="s">
        <v>79</v>
      </c>
      <c r="AB49" s="594">
        <v>4.07</v>
      </c>
      <c r="AC49" s="598">
        <v>4.01</v>
      </c>
      <c r="AD49" s="590"/>
      <c r="AE49" s="590"/>
      <c r="AF49" s="590"/>
      <c r="AG49" s="590"/>
      <c r="AH49" s="590"/>
      <c r="AI49" s="590"/>
    </row>
    <row r="50" spans="1:35" s="591" customFormat="1" ht="15" customHeight="1" x14ac:dyDescent="0.25">
      <c r="A50" s="704">
        <v>45</v>
      </c>
      <c r="B50" s="1305" t="s">
        <v>41</v>
      </c>
      <c r="C50" s="1306" t="s">
        <v>87</v>
      </c>
      <c r="D50" s="1312">
        <v>3.7142857142857144</v>
      </c>
      <c r="E50" s="632">
        <v>3.67</v>
      </c>
      <c r="F50" s="1105" t="s">
        <v>41</v>
      </c>
      <c r="G50" s="59" t="s">
        <v>78</v>
      </c>
      <c r="H50" s="200">
        <v>2.7826</v>
      </c>
      <c r="I50" s="593">
        <v>3.28</v>
      </c>
      <c r="J50" s="29" t="s">
        <v>2</v>
      </c>
      <c r="K50" s="25" t="s">
        <v>19</v>
      </c>
      <c r="L50" s="200">
        <v>3.8814814814814813</v>
      </c>
      <c r="M50" s="593">
        <v>3.85</v>
      </c>
      <c r="N50" s="743" t="s">
        <v>2</v>
      </c>
      <c r="O50" s="540" t="s">
        <v>24</v>
      </c>
      <c r="P50" s="196">
        <v>3.7422680412371134</v>
      </c>
      <c r="Q50" s="761">
        <v>3.71</v>
      </c>
      <c r="R50" s="755" t="s">
        <v>32</v>
      </c>
      <c r="S50" s="565" t="s">
        <v>31</v>
      </c>
      <c r="T50" s="594">
        <v>4</v>
      </c>
      <c r="U50" s="595">
        <v>3.96</v>
      </c>
      <c r="V50" s="755" t="s">
        <v>65</v>
      </c>
      <c r="W50" s="428" t="s">
        <v>134</v>
      </c>
      <c r="X50" s="596">
        <v>4</v>
      </c>
      <c r="Y50" s="597">
        <v>3.99</v>
      </c>
      <c r="Z50" s="755" t="s">
        <v>25</v>
      </c>
      <c r="AA50" s="436" t="s">
        <v>93</v>
      </c>
      <c r="AB50" s="594">
        <v>4.05</v>
      </c>
      <c r="AC50" s="598">
        <v>4.01</v>
      </c>
      <c r="AD50" s="590"/>
      <c r="AE50" s="590"/>
      <c r="AF50" s="590"/>
      <c r="AG50" s="590"/>
      <c r="AH50" s="590"/>
      <c r="AI50" s="590"/>
    </row>
    <row r="51" spans="1:35" s="591" customFormat="1" ht="15" customHeight="1" x14ac:dyDescent="0.25">
      <c r="A51" s="704">
        <v>46</v>
      </c>
      <c r="B51" s="735" t="s">
        <v>2</v>
      </c>
      <c r="C51" s="1307" t="s">
        <v>165</v>
      </c>
      <c r="D51" s="1313">
        <v>3.6774193548387095</v>
      </c>
      <c r="E51" s="990">
        <v>3.67</v>
      </c>
      <c r="F51" s="1101" t="s">
        <v>32</v>
      </c>
      <c r="G51" s="59" t="s">
        <v>37</v>
      </c>
      <c r="H51" s="200">
        <v>2.7826999999999997</v>
      </c>
      <c r="I51" s="593">
        <v>3.28</v>
      </c>
      <c r="J51" s="23" t="s">
        <v>65</v>
      </c>
      <c r="K51" s="25" t="s">
        <v>83</v>
      </c>
      <c r="L51" s="200">
        <v>3.87</v>
      </c>
      <c r="M51" s="593">
        <v>3.85</v>
      </c>
      <c r="N51" s="743" t="s">
        <v>2</v>
      </c>
      <c r="O51" s="540" t="s">
        <v>19</v>
      </c>
      <c r="P51" s="196">
        <v>3.7272727272727271</v>
      </c>
      <c r="Q51" s="761">
        <v>3.71</v>
      </c>
      <c r="R51" s="755" t="s">
        <v>32</v>
      </c>
      <c r="S51" s="428" t="s">
        <v>73</v>
      </c>
      <c r="T51" s="594">
        <v>4</v>
      </c>
      <c r="U51" s="595">
        <v>3.96</v>
      </c>
      <c r="V51" s="755" t="s">
        <v>25</v>
      </c>
      <c r="W51" s="436" t="s">
        <v>93</v>
      </c>
      <c r="X51" s="596">
        <v>4</v>
      </c>
      <c r="Y51" s="597">
        <v>3.99</v>
      </c>
      <c r="Z51" s="755" t="s">
        <v>25</v>
      </c>
      <c r="AA51" s="525" t="s">
        <v>142</v>
      </c>
      <c r="AB51" s="594">
        <v>4.04</v>
      </c>
      <c r="AC51" s="598">
        <v>4.01</v>
      </c>
      <c r="AD51" s="590"/>
      <c r="AE51" s="590"/>
      <c r="AF51" s="590"/>
      <c r="AG51" s="590"/>
      <c r="AH51" s="590"/>
      <c r="AI51" s="590"/>
    </row>
    <row r="52" spans="1:35" s="591" customFormat="1" ht="15" customHeight="1" x14ac:dyDescent="0.25">
      <c r="A52" s="704">
        <v>47</v>
      </c>
      <c r="B52" s="737" t="s">
        <v>41</v>
      </c>
      <c r="C52" s="736" t="s">
        <v>52</v>
      </c>
      <c r="D52" s="1311">
        <v>3.6753246753246751</v>
      </c>
      <c r="E52" s="593">
        <v>3.67</v>
      </c>
      <c r="F52" s="1101" t="s">
        <v>2</v>
      </c>
      <c r="G52" s="975" t="s">
        <v>5</v>
      </c>
      <c r="H52" s="200">
        <v>2.7122000000000002</v>
      </c>
      <c r="I52" s="593">
        <v>3.28</v>
      </c>
      <c r="J52" s="28" t="s">
        <v>2</v>
      </c>
      <c r="K52" s="27" t="s">
        <v>146</v>
      </c>
      <c r="L52" s="200">
        <v>3.8640776699029127</v>
      </c>
      <c r="M52" s="593">
        <v>3.85</v>
      </c>
      <c r="N52" s="743" t="s">
        <v>2</v>
      </c>
      <c r="O52" s="540" t="s">
        <v>20</v>
      </c>
      <c r="P52" s="196">
        <v>3.7333333333333334</v>
      </c>
      <c r="Q52" s="761">
        <v>3.71</v>
      </c>
      <c r="R52" s="755" t="s">
        <v>65</v>
      </c>
      <c r="S52" s="428" t="s">
        <v>86</v>
      </c>
      <c r="T52" s="594">
        <v>3.9910714285714284</v>
      </c>
      <c r="U52" s="595">
        <v>3.96</v>
      </c>
      <c r="V52" s="755" t="s">
        <v>54</v>
      </c>
      <c r="W52" s="457" t="s">
        <v>103</v>
      </c>
      <c r="X52" s="596">
        <v>4</v>
      </c>
      <c r="Y52" s="597">
        <v>3.99</v>
      </c>
      <c r="Z52" s="755" t="s">
        <v>25</v>
      </c>
      <c r="AA52" s="525" t="s">
        <v>143</v>
      </c>
      <c r="AB52" s="594">
        <v>4.03</v>
      </c>
      <c r="AC52" s="598">
        <v>4.01</v>
      </c>
      <c r="AD52" s="590"/>
      <c r="AE52" s="590"/>
      <c r="AF52" s="590"/>
      <c r="AG52" s="590"/>
      <c r="AH52" s="590"/>
      <c r="AI52" s="590"/>
    </row>
    <row r="53" spans="1:35" s="591" customFormat="1" ht="15" customHeight="1" x14ac:dyDescent="0.25">
      <c r="A53" s="704">
        <v>48</v>
      </c>
      <c r="B53" s="737" t="s">
        <v>25</v>
      </c>
      <c r="C53" s="736" t="s">
        <v>145</v>
      </c>
      <c r="D53" s="1311">
        <v>3.6666666666666665</v>
      </c>
      <c r="E53" s="593">
        <v>3.67</v>
      </c>
      <c r="F53" s="1101" t="s">
        <v>2</v>
      </c>
      <c r="G53" s="175" t="s">
        <v>1</v>
      </c>
      <c r="H53" s="309">
        <v>2.6830000000000003</v>
      </c>
      <c r="I53" s="593">
        <v>3.28</v>
      </c>
      <c r="J53" s="28" t="s">
        <v>25</v>
      </c>
      <c r="K53" s="175" t="s">
        <v>142</v>
      </c>
      <c r="L53" s="309">
        <v>3.8571428571428572</v>
      </c>
      <c r="M53" s="593">
        <v>3.85</v>
      </c>
      <c r="N53" s="743" t="s">
        <v>32</v>
      </c>
      <c r="O53" s="428" t="s">
        <v>39</v>
      </c>
      <c r="P53" s="196">
        <v>3.7291666666666665</v>
      </c>
      <c r="Q53" s="761">
        <v>3.71</v>
      </c>
      <c r="R53" s="755" t="s">
        <v>2</v>
      </c>
      <c r="S53" s="540" t="s">
        <v>18</v>
      </c>
      <c r="T53" s="594">
        <v>3.9900990099009901</v>
      </c>
      <c r="U53" s="595">
        <v>3.96</v>
      </c>
      <c r="V53" s="755" t="s">
        <v>2</v>
      </c>
      <c r="W53" s="540" t="s">
        <v>18</v>
      </c>
      <c r="X53" s="596">
        <v>3.99</v>
      </c>
      <c r="Y53" s="597">
        <v>3.99</v>
      </c>
      <c r="Z53" s="755" t="s">
        <v>41</v>
      </c>
      <c r="AA53" s="463" t="s">
        <v>52</v>
      </c>
      <c r="AB53" s="594">
        <v>4.0199999999999996</v>
      </c>
      <c r="AC53" s="598">
        <v>4.01</v>
      </c>
      <c r="AD53" s="590"/>
      <c r="AE53" s="590"/>
      <c r="AF53" s="590"/>
      <c r="AG53" s="590"/>
      <c r="AH53" s="590"/>
      <c r="AI53" s="590"/>
    </row>
    <row r="54" spans="1:35" s="591" customFormat="1" ht="15" customHeight="1" x14ac:dyDescent="0.25">
      <c r="A54" s="704">
        <v>49</v>
      </c>
      <c r="B54" s="737" t="s">
        <v>2</v>
      </c>
      <c r="C54" s="736" t="s">
        <v>7</v>
      </c>
      <c r="D54" s="1311">
        <v>3.6623376623376624</v>
      </c>
      <c r="E54" s="593">
        <v>3.67</v>
      </c>
      <c r="F54" s="1101" t="s">
        <v>2</v>
      </c>
      <c r="G54" s="975" t="s">
        <v>13</v>
      </c>
      <c r="H54" s="200">
        <v>2.6608999999999998</v>
      </c>
      <c r="I54" s="593">
        <v>3.28</v>
      </c>
      <c r="J54" s="28" t="s">
        <v>2</v>
      </c>
      <c r="K54" s="27" t="s">
        <v>18</v>
      </c>
      <c r="L54" s="200">
        <v>3.8511904761904763</v>
      </c>
      <c r="M54" s="593">
        <v>3.85</v>
      </c>
      <c r="N54" s="745" t="s">
        <v>65</v>
      </c>
      <c r="O54" s="428" t="s">
        <v>86</v>
      </c>
      <c r="P54" s="196">
        <v>3.7333333333333334</v>
      </c>
      <c r="Q54" s="761">
        <v>3.71</v>
      </c>
      <c r="R54" s="755" t="s">
        <v>65</v>
      </c>
      <c r="S54" s="428" t="s">
        <v>134</v>
      </c>
      <c r="T54" s="594">
        <v>3.9859154929577465</v>
      </c>
      <c r="U54" s="595">
        <v>3.96</v>
      </c>
      <c r="V54" s="755" t="s">
        <v>54</v>
      </c>
      <c r="W54" s="428" t="s">
        <v>61</v>
      </c>
      <c r="X54" s="596">
        <v>3.99</v>
      </c>
      <c r="Y54" s="597">
        <v>3.99</v>
      </c>
      <c r="Z54" s="755" t="s">
        <v>65</v>
      </c>
      <c r="AA54" s="428" t="s">
        <v>82</v>
      </c>
      <c r="AB54" s="594">
        <v>4.01</v>
      </c>
      <c r="AC54" s="598">
        <v>4.01</v>
      </c>
      <c r="AD54" s="590"/>
      <c r="AE54" s="590"/>
      <c r="AF54" s="590"/>
      <c r="AG54" s="590"/>
      <c r="AH54" s="590"/>
      <c r="AI54" s="590"/>
    </row>
    <row r="55" spans="1:35" s="591" customFormat="1" ht="15" customHeight="1" thickBot="1" x14ac:dyDescent="0.3">
      <c r="A55" s="741">
        <v>50</v>
      </c>
      <c r="B55" s="1308" t="s">
        <v>2</v>
      </c>
      <c r="C55" s="1309" t="s">
        <v>24</v>
      </c>
      <c r="D55" s="1314">
        <v>3.6555555555555554</v>
      </c>
      <c r="E55" s="606">
        <v>3.67</v>
      </c>
      <c r="F55" s="1106" t="s">
        <v>41</v>
      </c>
      <c r="G55" s="980" t="s">
        <v>87</v>
      </c>
      <c r="H55" s="227">
        <v>2.5454000000000003</v>
      </c>
      <c r="I55" s="606">
        <v>3.28</v>
      </c>
      <c r="J55" s="47" t="s">
        <v>32</v>
      </c>
      <c r="K55" s="719" t="s">
        <v>36</v>
      </c>
      <c r="L55" s="227">
        <v>3.8536585365853657</v>
      </c>
      <c r="M55" s="606">
        <v>3.85</v>
      </c>
      <c r="N55" s="747" t="s">
        <v>41</v>
      </c>
      <c r="O55" s="655" t="s">
        <v>79</v>
      </c>
      <c r="P55" s="605">
        <v>3.7196261682242993</v>
      </c>
      <c r="Q55" s="762">
        <v>3.71</v>
      </c>
      <c r="R55" s="766" t="s">
        <v>54</v>
      </c>
      <c r="S55" s="568" t="s">
        <v>74</v>
      </c>
      <c r="T55" s="608">
        <v>3.9791666666666665</v>
      </c>
      <c r="U55" s="609">
        <v>3.96</v>
      </c>
      <c r="V55" s="766" t="s">
        <v>41</v>
      </c>
      <c r="W55" s="656" t="s">
        <v>77</v>
      </c>
      <c r="X55" s="611">
        <v>3.98</v>
      </c>
      <c r="Y55" s="612">
        <v>3.99</v>
      </c>
      <c r="Z55" s="766" t="s">
        <v>2</v>
      </c>
      <c r="AA55" s="657" t="s">
        <v>146</v>
      </c>
      <c r="AB55" s="608">
        <v>4</v>
      </c>
      <c r="AC55" s="614">
        <v>4.01</v>
      </c>
      <c r="AD55" s="590"/>
      <c r="AE55" s="590"/>
      <c r="AF55" s="590"/>
      <c r="AG55" s="590"/>
      <c r="AH55" s="590"/>
      <c r="AI55" s="590"/>
    </row>
    <row r="56" spans="1:35" s="591" customFormat="1" ht="15" customHeight="1" x14ac:dyDescent="0.25">
      <c r="A56" s="704">
        <v>51</v>
      </c>
      <c r="B56" s="737" t="s">
        <v>54</v>
      </c>
      <c r="C56" s="736" t="s">
        <v>61</v>
      </c>
      <c r="D56" s="1311">
        <v>3.6607142857142856</v>
      </c>
      <c r="E56" s="593">
        <v>3.67</v>
      </c>
      <c r="F56" s="1100" t="s">
        <v>32</v>
      </c>
      <c r="G56" s="981" t="s">
        <v>89</v>
      </c>
      <c r="H56" s="200">
        <v>2.5</v>
      </c>
      <c r="I56" s="593">
        <v>3.28</v>
      </c>
      <c r="J56" s="49" t="s">
        <v>2</v>
      </c>
      <c r="K56" s="720" t="s">
        <v>24</v>
      </c>
      <c r="L56" s="200">
        <v>3.8461538461538463</v>
      </c>
      <c r="M56" s="593">
        <v>3.85</v>
      </c>
      <c r="N56" s="685" t="s">
        <v>25</v>
      </c>
      <c r="O56" s="658" t="s">
        <v>27</v>
      </c>
      <c r="P56" s="200">
        <v>3.7209302325581395</v>
      </c>
      <c r="Q56" s="761">
        <v>3.71</v>
      </c>
      <c r="R56" s="767" t="s">
        <v>2</v>
      </c>
      <c r="S56" s="659" t="s">
        <v>106</v>
      </c>
      <c r="T56" s="617">
        <v>3.9729729729729728</v>
      </c>
      <c r="U56" s="618">
        <v>3.96</v>
      </c>
      <c r="V56" s="767" t="s">
        <v>41</v>
      </c>
      <c r="W56" s="660" t="s">
        <v>40</v>
      </c>
      <c r="X56" s="619">
        <v>3.98</v>
      </c>
      <c r="Y56" s="620">
        <v>3.99</v>
      </c>
      <c r="Z56" s="767" t="s">
        <v>2</v>
      </c>
      <c r="AA56" s="661" t="s">
        <v>147</v>
      </c>
      <c r="AB56" s="617">
        <v>4</v>
      </c>
      <c r="AC56" s="621">
        <v>4.01</v>
      </c>
      <c r="AD56" s="590"/>
      <c r="AE56" s="590"/>
      <c r="AF56" s="590"/>
      <c r="AG56" s="590"/>
      <c r="AH56" s="590"/>
      <c r="AI56" s="590"/>
    </row>
    <row r="57" spans="1:35" s="591" customFormat="1" ht="15" customHeight="1" x14ac:dyDescent="0.25">
      <c r="A57" s="704">
        <v>52</v>
      </c>
      <c r="B57" s="737" t="s">
        <v>2</v>
      </c>
      <c r="C57" s="736" t="s">
        <v>18</v>
      </c>
      <c r="D57" s="1311">
        <v>3.6496815286624202</v>
      </c>
      <c r="E57" s="593">
        <v>3.67</v>
      </c>
      <c r="F57" s="1100" t="s">
        <v>41</v>
      </c>
      <c r="G57" s="982" t="s">
        <v>51</v>
      </c>
      <c r="H57" s="200">
        <v>2.4706000000000001</v>
      </c>
      <c r="I57" s="593">
        <v>3.28</v>
      </c>
      <c r="J57" s="49" t="s">
        <v>32</v>
      </c>
      <c r="K57" s="284" t="s">
        <v>33</v>
      </c>
      <c r="L57" s="200">
        <v>3.8536585365853657</v>
      </c>
      <c r="M57" s="593">
        <v>3.85</v>
      </c>
      <c r="N57" s="743" t="s">
        <v>41</v>
      </c>
      <c r="O57" s="599" t="s">
        <v>138</v>
      </c>
      <c r="P57" s="196">
        <v>3.7105263157894739</v>
      </c>
      <c r="Q57" s="761">
        <v>3.71</v>
      </c>
      <c r="R57" s="755" t="s">
        <v>65</v>
      </c>
      <c r="S57" s="599" t="s">
        <v>85</v>
      </c>
      <c r="T57" s="118">
        <v>3.9736842105263159</v>
      </c>
      <c r="U57" s="595">
        <v>3.96</v>
      </c>
      <c r="V57" s="755" t="s">
        <v>2</v>
      </c>
      <c r="W57" s="622" t="s">
        <v>6</v>
      </c>
      <c r="X57" s="596">
        <v>3.98</v>
      </c>
      <c r="Y57" s="597">
        <v>3.99</v>
      </c>
      <c r="Z57" s="755" t="s">
        <v>54</v>
      </c>
      <c r="AA57" s="628" t="s">
        <v>64</v>
      </c>
      <c r="AB57" s="594">
        <v>4</v>
      </c>
      <c r="AC57" s="598">
        <v>4.01</v>
      </c>
      <c r="AD57" s="590"/>
      <c r="AE57" s="590"/>
      <c r="AF57" s="590"/>
      <c r="AG57" s="590"/>
      <c r="AH57" s="590"/>
      <c r="AI57" s="590"/>
    </row>
    <row r="58" spans="1:35" s="591" customFormat="1" ht="15" customHeight="1" x14ac:dyDescent="0.25">
      <c r="A58" s="704">
        <v>53</v>
      </c>
      <c r="B58" s="737" t="s">
        <v>65</v>
      </c>
      <c r="C58" s="736" t="s">
        <v>83</v>
      </c>
      <c r="D58" s="1311">
        <v>3.641509433962264</v>
      </c>
      <c r="E58" s="593">
        <v>3.67</v>
      </c>
      <c r="F58" s="1101" t="s">
        <v>41</v>
      </c>
      <c r="G58" s="175" t="s">
        <v>79</v>
      </c>
      <c r="H58" s="200">
        <v>2.4210000000000003</v>
      </c>
      <c r="I58" s="593">
        <v>3.28</v>
      </c>
      <c r="J58" s="28" t="s">
        <v>25</v>
      </c>
      <c r="K58" s="175" t="s">
        <v>145</v>
      </c>
      <c r="L58" s="200">
        <v>3.8421052631578947</v>
      </c>
      <c r="M58" s="593">
        <v>3.85</v>
      </c>
      <c r="N58" s="743" t="s">
        <v>25</v>
      </c>
      <c r="O58" s="626" t="s">
        <v>29</v>
      </c>
      <c r="P58" s="196">
        <v>3.71</v>
      </c>
      <c r="Q58" s="761">
        <v>3.71</v>
      </c>
      <c r="R58" s="755" t="s">
        <v>32</v>
      </c>
      <c r="S58" s="649" t="s">
        <v>121</v>
      </c>
      <c r="T58" s="594">
        <v>3.9729729729729728</v>
      </c>
      <c r="U58" s="595">
        <v>3.96</v>
      </c>
      <c r="V58" s="755" t="s">
        <v>32</v>
      </c>
      <c r="W58" s="599" t="s">
        <v>90</v>
      </c>
      <c r="X58" s="596">
        <v>3.98</v>
      </c>
      <c r="Y58" s="597">
        <v>3.99</v>
      </c>
      <c r="Z58" s="755" t="s">
        <v>54</v>
      </c>
      <c r="AA58" s="599" t="s">
        <v>62</v>
      </c>
      <c r="AB58" s="594">
        <v>4</v>
      </c>
      <c r="AC58" s="598">
        <v>4.01</v>
      </c>
      <c r="AD58" s="590"/>
      <c r="AE58" s="590"/>
      <c r="AF58" s="590"/>
      <c r="AG58" s="590"/>
      <c r="AH58" s="590"/>
      <c r="AI58" s="590"/>
    </row>
    <row r="59" spans="1:35" s="591" customFormat="1" ht="15" customHeight="1" x14ac:dyDescent="0.25">
      <c r="A59" s="704">
        <v>54</v>
      </c>
      <c r="B59" s="737" t="s">
        <v>2</v>
      </c>
      <c r="C59" s="736" t="s">
        <v>106</v>
      </c>
      <c r="D59" s="1311">
        <v>3.6335877862595418</v>
      </c>
      <c r="E59" s="593">
        <v>3.67</v>
      </c>
      <c r="F59" s="1109" t="s">
        <v>41</v>
      </c>
      <c r="G59" s="983" t="s">
        <v>46</v>
      </c>
      <c r="H59" s="730">
        <v>2.375</v>
      </c>
      <c r="I59" s="593">
        <v>3.28</v>
      </c>
      <c r="J59" s="185" t="s">
        <v>2</v>
      </c>
      <c r="K59" s="190" t="s">
        <v>4</v>
      </c>
      <c r="L59" s="730">
        <v>3.8227848101265822</v>
      </c>
      <c r="M59" s="593">
        <v>3.85</v>
      </c>
      <c r="N59" s="743" t="s">
        <v>2</v>
      </c>
      <c r="O59" s="622" t="s">
        <v>8</v>
      </c>
      <c r="P59" s="196">
        <v>3.7058823529411766</v>
      </c>
      <c r="Q59" s="761">
        <v>3.71</v>
      </c>
      <c r="R59" s="755" t="s">
        <v>0</v>
      </c>
      <c r="S59" s="599" t="s">
        <v>97</v>
      </c>
      <c r="T59" s="594">
        <v>3.9636363636363638</v>
      </c>
      <c r="U59" s="595">
        <v>3.96</v>
      </c>
      <c r="V59" s="755" t="s">
        <v>2</v>
      </c>
      <c r="W59" s="622" t="s">
        <v>22</v>
      </c>
      <c r="X59" s="596">
        <v>3.98</v>
      </c>
      <c r="Y59" s="597">
        <v>3.99</v>
      </c>
      <c r="Z59" s="755" t="s">
        <v>2</v>
      </c>
      <c r="AA59" s="622" t="s">
        <v>19</v>
      </c>
      <c r="AB59" s="594">
        <v>4</v>
      </c>
      <c r="AC59" s="598">
        <v>4.01</v>
      </c>
      <c r="AD59" s="590"/>
      <c r="AE59" s="590"/>
      <c r="AF59" s="590"/>
      <c r="AG59" s="590"/>
      <c r="AH59" s="590"/>
      <c r="AI59" s="590"/>
    </row>
    <row r="60" spans="1:35" s="591" customFormat="1" ht="15" customHeight="1" x14ac:dyDescent="0.25">
      <c r="A60" s="704">
        <v>55</v>
      </c>
      <c r="B60" s="737" t="s">
        <v>41</v>
      </c>
      <c r="C60" s="736" t="s">
        <v>40</v>
      </c>
      <c r="D60" s="1311">
        <v>3.6146788990825689</v>
      </c>
      <c r="E60" s="593">
        <v>3.67</v>
      </c>
      <c r="F60" s="1101" t="s">
        <v>2</v>
      </c>
      <c r="G60" s="59" t="s">
        <v>165</v>
      </c>
      <c r="H60" s="200">
        <v>2.2000000000000002</v>
      </c>
      <c r="I60" s="593">
        <v>3.28</v>
      </c>
      <c r="J60" s="28" t="s">
        <v>41</v>
      </c>
      <c r="K60" s="25" t="s">
        <v>48</v>
      </c>
      <c r="L60" s="200">
        <v>3.810810810810811</v>
      </c>
      <c r="M60" s="593">
        <v>3.85</v>
      </c>
      <c r="N60" s="743" t="s">
        <v>32</v>
      </c>
      <c r="O60" s="599" t="s">
        <v>89</v>
      </c>
      <c r="P60" s="196">
        <v>3.7142857142857144</v>
      </c>
      <c r="Q60" s="761">
        <v>3.71</v>
      </c>
      <c r="R60" s="755" t="s">
        <v>25</v>
      </c>
      <c r="S60" s="626" t="s">
        <v>123</v>
      </c>
      <c r="T60" s="594">
        <v>3.9493670886075951</v>
      </c>
      <c r="U60" s="595">
        <v>3.96</v>
      </c>
      <c r="V60" s="755" t="s">
        <v>2</v>
      </c>
      <c r="W60" s="622" t="s">
        <v>12</v>
      </c>
      <c r="X60" s="596">
        <v>3.97</v>
      </c>
      <c r="Y60" s="597">
        <v>3.99</v>
      </c>
      <c r="Z60" s="755" t="s">
        <v>2</v>
      </c>
      <c r="AA60" s="622" t="s">
        <v>7</v>
      </c>
      <c r="AB60" s="594">
        <v>4</v>
      </c>
      <c r="AC60" s="598">
        <v>4.01</v>
      </c>
      <c r="AD60" s="590"/>
      <c r="AE60" s="590"/>
      <c r="AF60" s="590"/>
      <c r="AG60" s="590"/>
      <c r="AH60" s="590"/>
      <c r="AI60" s="590"/>
    </row>
    <row r="61" spans="1:35" s="591" customFormat="1" ht="15" customHeight="1" x14ac:dyDescent="0.25">
      <c r="A61" s="704">
        <v>56</v>
      </c>
      <c r="B61" s="737" t="s">
        <v>2</v>
      </c>
      <c r="C61" s="736" t="s">
        <v>19</v>
      </c>
      <c r="D61" s="1311">
        <v>3.6111111111111112</v>
      </c>
      <c r="E61" s="593">
        <v>3.67</v>
      </c>
      <c r="F61" s="1101" t="s">
        <v>32</v>
      </c>
      <c r="G61" s="59" t="s">
        <v>35</v>
      </c>
      <c r="H61" s="200">
        <v>2.1888999999999998</v>
      </c>
      <c r="I61" s="593">
        <v>3.28</v>
      </c>
      <c r="J61" s="28" t="s">
        <v>32</v>
      </c>
      <c r="K61" s="25" t="s">
        <v>39</v>
      </c>
      <c r="L61" s="200">
        <v>3.8148148148148149</v>
      </c>
      <c r="M61" s="593">
        <v>3.85</v>
      </c>
      <c r="N61" s="743" t="s">
        <v>0</v>
      </c>
      <c r="O61" s="599" t="s">
        <v>137</v>
      </c>
      <c r="P61" s="196">
        <v>3.7</v>
      </c>
      <c r="Q61" s="761">
        <v>3.71</v>
      </c>
      <c r="R61" s="755" t="s">
        <v>2</v>
      </c>
      <c r="S61" s="622" t="s">
        <v>14</v>
      </c>
      <c r="T61" s="594">
        <v>3.9387755102040818</v>
      </c>
      <c r="U61" s="595">
        <v>3.96</v>
      </c>
      <c r="V61" s="755" t="s">
        <v>25</v>
      </c>
      <c r="W61" s="625" t="s">
        <v>30</v>
      </c>
      <c r="X61" s="596">
        <v>3.95</v>
      </c>
      <c r="Y61" s="597">
        <v>3.99</v>
      </c>
      <c r="Z61" s="755" t="s">
        <v>2</v>
      </c>
      <c r="AA61" s="622" t="s">
        <v>13</v>
      </c>
      <c r="AB61" s="594">
        <v>4</v>
      </c>
      <c r="AC61" s="598">
        <v>4.01</v>
      </c>
      <c r="AD61" s="590"/>
      <c r="AE61" s="590"/>
      <c r="AF61" s="590"/>
      <c r="AG61" s="590"/>
      <c r="AH61" s="590"/>
      <c r="AI61" s="590"/>
    </row>
    <row r="62" spans="1:35" s="591" customFormat="1" ht="15" customHeight="1" x14ac:dyDescent="0.25">
      <c r="A62" s="704">
        <v>57</v>
      </c>
      <c r="B62" s="737" t="s">
        <v>32</v>
      </c>
      <c r="C62" s="736" t="s">
        <v>34</v>
      </c>
      <c r="D62" s="1311">
        <v>3.5806451612903225</v>
      </c>
      <c r="E62" s="593">
        <v>3.67</v>
      </c>
      <c r="F62" s="1101" t="s">
        <v>54</v>
      </c>
      <c r="G62" s="59" t="s">
        <v>58</v>
      </c>
      <c r="H62" s="200">
        <v>2.0625</v>
      </c>
      <c r="I62" s="593">
        <v>3.28</v>
      </c>
      <c r="J62" s="28" t="s">
        <v>32</v>
      </c>
      <c r="K62" s="25" t="s">
        <v>121</v>
      </c>
      <c r="L62" s="200">
        <v>3.7951807228915664</v>
      </c>
      <c r="M62" s="593">
        <v>3.85</v>
      </c>
      <c r="N62" s="743" t="s">
        <v>2</v>
      </c>
      <c r="O62" s="622" t="s">
        <v>147</v>
      </c>
      <c r="P62" s="196">
        <v>3.6851851851851851</v>
      </c>
      <c r="Q62" s="761">
        <v>3.71</v>
      </c>
      <c r="R62" s="755" t="s">
        <v>54</v>
      </c>
      <c r="S62" s="599" t="s">
        <v>61</v>
      </c>
      <c r="T62" s="594">
        <v>3.9285714285714284</v>
      </c>
      <c r="U62" s="595">
        <v>3.96</v>
      </c>
      <c r="V62" s="755" t="s">
        <v>2</v>
      </c>
      <c r="W62" s="622" t="s">
        <v>21</v>
      </c>
      <c r="X62" s="596">
        <v>3.94</v>
      </c>
      <c r="Y62" s="597">
        <v>3.99</v>
      </c>
      <c r="Z62" s="755" t="s">
        <v>2</v>
      </c>
      <c r="AA62" s="599" t="s">
        <v>106</v>
      </c>
      <c r="AB62" s="594">
        <v>4</v>
      </c>
      <c r="AC62" s="598">
        <v>4.01</v>
      </c>
      <c r="AD62" s="590"/>
      <c r="AE62" s="590"/>
      <c r="AF62" s="590"/>
      <c r="AG62" s="590"/>
      <c r="AH62" s="590"/>
      <c r="AI62" s="590"/>
    </row>
    <row r="63" spans="1:35" s="591" customFormat="1" ht="15" customHeight="1" x14ac:dyDescent="0.25">
      <c r="A63" s="704">
        <v>58</v>
      </c>
      <c r="B63" s="737" t="s">
        <v>2</v>
      </c>
      <c r="C63" s="736" t="s">
        <v>6</v>
      </c>
      <c r="D63" s="1311">
        <v>3.5675675675675675</v>
      </c>
      <c r="E63" s="593">
        <v>3.67</v>
      </c>
      <c r="F63" s="1110" t="s">
        <v>65</v>
      </c>
      <c r="G63" s="25" t="s">
        <v>82</v>
      </c>
      <c r="H63" s="200"/>
      <c r="I63" s="593">
        <v>3.28</v>
      </c>
      <c r="J63" s="28" t="s">
        <v>0</v>
      </c>
      <c r="K63" s="25" t="s">
        <v>151</v>
      </c>
      <c r="L63" s="200">
        <v>3.7767441860465114</v>
      </c>
      <c r="M63" s="593">
        <v>3.85</v>
      </c>
      <c r="N63" s="743" t="s">
        <v>25</v>
      </c>
      <c r="O63" s="662" t="s">
        <v>145</v>
      </c>
      <c r="P63" s="196">
        <v>3.6865671641791047</v>
      </c>
      <c r="Q63" s="761">
        <v>3.71</v>
      </c>
      <c r="R63" s="755" t="s">
        <v>41</v>
      </c>
      <c r="S63" s="663" t="s">
        <v>42</v>
      </c>
      <c r="T63" s="594">
        <v>3.9230769230769229</v>
      </c>
      <c r="U63" s="595">
        <v>3.96</v>
      </c>
      <c r="V63" s="755" t="s">
        <v>2</v>
      </c>
      <c r="W63" s="622" t="s">
        <v>13</v>
      </c>
      <c r="X63" s="596">
        <v>3.94</v>
      </c>
      <c r="Y63" s="597">
        <v>3.99</v>
      </c>
      <c r="Z63" s="755" t="s">
        <v>2</v>
      </c>
      <c r="AA63" s="622" t="s">
        <v>18</v>
      </c>
      <c r="AB63" s="594">
        <v>4</v>
      </c>
      <c r="AC63" s="598">
        <v>4.01</v>
      </c>
      <c r="AD63" s="590"/>
      <c r="AE63" s="590"/>
      <c r="AF63" s="590"/>
      <c r="AG63" s="590"/>
      <c r="AH63" s="590"/>
      <c r="AI63" s="590"/>
    </row>
    <row r="64" spans="1:35" s="591" customFormat="1" ht="15" customHeight="1" x14ac:dyDescent="0.25">
      <c r="A64" s="704">
        <v>59</v>
      </c>
      <c r="B64" s="737" t="s">
        <v>2</v>
      </c>
      <c r="C64" s="736" t="s">
        <v>9</v>
      </c>
      <c r="D64" s="1311">
        <v>3.5728155339805827</v>
      </c>
      <c r="E64" s="593">
        <v>3.67</v>
      </c>
      <c r="F64" s="1110" t="s">
        <v>65</v>
      </c>
      <c r="G64" s="179" t="s">
        <v>84</v>
      </c>
      <c r="H64" s="200"/>
      <c r="I64" s="593">
        <v>3.28</v>
      </c>
      <c r="J64" s="28" t="s">
        <v>2</v>
      </c>
      <c r="K64" s="179" t="s">
        <v>21</v>
      </c>
      <c r="L64" s="200">
        <v>3.7837837837837838</v>
      </c>
      <c r="M64" s="593">
        <v>3.85</v>
      </c>
      <c r="N64" s="743" t="s">
        <v>41</v>
      </c>
      <c r="O64" s="599" t="s">
        <v>48</v>
      </c>
      <c r="P64" s="196">
        <v>3.6842105263157894</v>
      </c>
      <c r="Q64" s="761">
        <v>3.71</v>
      </c>
      <c r="R64" s="755" t="s">
        <v>0</v>
      </c>
      <c r="S64" s="628" t="s">
        <v>158</v>
      </c>
      <c r="T64" s="594">
        <v>3.9102564102564101</v>
      </c>
      <c r="U64" s="595">
        <v>3.96</v>
      </c>
      <c r="V64" s="755" t="s">
        <v>2</v>
      </c>
      <c r="W64" s="622" t="s">
        <v>24</v>
      </c>
      <c r="X64" s="596">
        <v>3.94</v>
      </c>
      <c r="Y64" s="597">
        <v>3.99</v>
      </c>
      <c r="Z64" s="755" t="s">
        <v>2</v>
      </c>
      <c r="AA64" s="622" t="s">
        <v>12</v>
      </c>
      <c r="AB64" s="594">
        <v>4</v>
      </c>
      <c r="AC64" s="598">
        <v>4.01</v>
      </c>
      <c r="AD64" s="590"/>
      <c r="AE64" s="590"/>
      <c r="AF64" s="590"/>
      <c r="AG64" s="590"/>
      <c r="AH64" s="590"/>
      <c r="AI64" s="590"/>
    </row>
    <row r="65" spans="1:35" s="591" customFormat="1" ht="15" customHeight="1" thickBot="1" x14ac:dyDescent="0.3">
      <c r="A65" s="738">
        <v>60</v>
      </c>
      <c r="B65" s="1305" t="s">
        <v>32</v>
      </c>
      <c r="C65" s="1306" t="s">
        <v>121</v>
      </c>
      <c r="D65" s="1312">
        <v>3.55</v>
      </c>
      <c r="E65" s="632">
        <v>3.67</v>
      </c>
      <c r="F65" s="1111" t="s">
        <v>65</v>
      </c>
      <c r="G65" s="189" t="s">
        <v>83</v>
      </c>
      <c r="H65" s="204"/>
      <c r="I65" s="632">
        <v>3.28</v>
      </c>
      <c r="J65" s="29" t="s">
        <v>25</v>
      </c>
      <c r="K65" s="189" t="s">
        <v>143</v>
      </c>
      <c r="L65" s="204">
        <v>3.7755102040816326</v>
      </c>
      <c r="M65" s="632">
        <v>3.85</v>
      </c>
      <c r="N65" s="748" t="s">
        <v>2</v>
      </c>
      <c r="O65" s="664" t="s">
        <v>9</v>
      </c>
      <c r="P65" s="631">
        <v>3.6666666666666665</v>
      </c>
      <c r="Q65" s="764">
        <v>3.71</v>
      </c>
      <c r="R65" s="768" t="s">
        <v>2</v>
      </c>
      <c r="S65" s="665" t="s">
        <v>13</v>
      </c>
      <c r="T65" s="633">
        <v>3.9</v>
      </c>
      <c r="U65" s="634">
        <v>3.96</v>
      </c>
      <c r="V65" s="768" t="s">
        <v>32</v>
      </c>
      <c r="W65" s="601" t="s">
        <v>88</v>
      </c>
      <c r="X65" s="635">
        <v>3.94</v>
      </c>
      <c r="Y65" s="636">
        <v>3.99</v>
      </c>
      <c r="Z65" s="768" t="s">
        <v>2</v>
      </c>
      <c r="AA65" s="665" t="s">
        <v>9</v>
      </c>
      <c r="AB65" s="633">
        <v>4</v>
      </c>
      <c r="AC65" s="637">
        <v>4.01</v>
      </c>
      <c r="AD65" s="590"/>
      <c r="AE65" s="590"/>
      <c r="AF65" s="590"/>
      <c r="AG65" s="590"/>
      <c r="AH65" s="590"/>
      <c r="AI65" s="590"/>
    </row>
    <row r="66" spans="1:35" s="591" customFormat="1" ht="15" customHeight="1" x14ac:dyDescent="0.25">
      <c r="A66" s="740">
        <v>61</v>
      </c>
      <c r="B66" s="1303" t="s">
        <v>25</v>
      </c>
      <c r="C66" s="1304" t="s">
        <v>27</v>
      </c>
      <c r="D66" s="1310">
        <v>3.5370370370370372</v>
      </c>
      <c r="E66" s="584">
        <v>3.67</v>
      </c>
      <c r="F66" s="1112" t="s">
        <v>54</v>
      </c>
      <c r="G66" s="207" t="s">
        <v>61</v>
      </c>
      <c r="H66" s="201"/>
      <c r="I66" s="584">
        <v>3.28</v>
      </c>
      <c r="J66" s="44" t="s">
        <v>25</v>
      </c>
      <c r="K66" s="207" t="s">
        <v>92</v>
      </c>
      <c r="L66" s="201">
        <v>3.7837837837837838</v>
      </c>
      <c r="M66" s="584">
        <v>3.85</v>
      </c>
      <c r="N66" s="749" t="s">
        <v>32</v>
      </c>
      <c r="O66" s="666" t="s">
        <v>121</v>
      </c>
      <c r="P66" s="667">
        <v>3.6712328767123288</v>
      </c>
      <c r="Q66" s="760">
        <v>3.71</v>
      </c>
      <c r="R66" s="765" t="s">
        <v>2</v>
      </c>
      <c r="S66" s="638" t="s">
        <v>4</v>
      </c>
      <c r="T66" s="585">
        <v>3.8865979381443299</v>
      </c>
      <c r="U66" s="586">
        <v>3.96</v>
      </c>
      <c r="V66" s="765" t="s">
        <v>54</v>
      </c>
      <c r="W66" s="648" t="s">
        <v>66</v>
      </c>
      <c r="X66" s="640">
        <v>3.92</v>
      </c>
      <c r="Y66" s="641">
        <v>3.99</v>
      </c>
      <c r="Z66" s="765" t="s">
        <v>2</v>
      </c>
      <c r="AA66" s="638" t="s">
        <v>20</v>
      </c>
      <c r="AB66" s="585">
        <v>4</v>
      </c>
      <c r="AC66" s="589">
        <v>4.01</v>
      </c>
      <c r="AD66" s="590"/>
      <c r="AE66" s="590"/>
      <c r="AF66" s="590"/>
      <c r="AG66" s="590"/>
      <c r="AH66" s="590"/>
      <c r="AI66" s="590"/>
    </row>
    <row r="67" spans="1:35" s="591" customFormat="1" ht="15" customHeight="1" x14ac:dyDescent="0.25">
      <c r="A67" s="704">
        <v>62</v>
      </c>
      <c r="B67" s="737" t="s">
        <v>41</v>
      </c>
      <c r="C67" s="736" t="s">
        <v>76</v>
      </c>
      <c r="D67" s="1311">
        <v>3.5249999999999999</v>
      </c>
      <c r="E67" s="593">
        <v>3.67</v>
      </c>
      <c r="F67" s="1113" t="s">
        <v>54</v>
      </c>
      <c r="G67" s="192" t="s">
        <v>59</v>
      </c>
      <c r="H67" s="203"/>
      <c r="I67" s="593">
        <v>3.28</v>
      </c>
      <c r="J67" s="49" t="s">
        <v>54</v>
      </c>
      <c r="K67" s="192" t="s">
        <v>53</v>
      </c>
      <c r="L67" s="203">
        <v>3.7826086956521738</v>
      </c>
      <c r="M67" s="593">
        <v>3.85</v>
      </c>
      <c r="N67" s="743" t="s">
        <v>0</v>
      </c>
      <c r="O67" s="668" t="s">
        <v>135</v>
      </c>
      <c r="P67" s="196">
        <v>3.6666666666666665</v>
      </c>
      <c r="Q67" s="761">
        <v>3.71</v>
      </c>
      <c r="R67" s="755" t="s">
        <v>25</v>
      </c>
      <c r="S67" s="642" t="s">
        <v>98</v>
      </c>
      <c r="T67" s="600">
        <v>3.875</v>
      </c>
      <c r="U67" s="595">
        <v>3.96</v>
      </c>
      <c r="V67" s="755" t="s">
        <v>32</v>
      </c>
      <c r="W67" s="592" t="s">
        <v>34</v>
      </c>
      <c r="X67" s="596">
        <v>3.92</v>
      </c>
      <c r="Y67" s="597">
        <v>3.99</v>
      </c>
      <c r="Z67" s="755" t="s">
        <v>2</v>
      </c>
      <c r="AA67" s="615" t="s">
        <v>10</v>
      </c>
      <c r="AB67" s="594">
        <v>4</v>
      </c>
      <c r="AC67" s="598">
        <v>4.01</v>
      </c>
      <c r="AD67" s="590"/>
      <c r="AE67" s="590"/>
      <c r="AF67" s="590"/>
      <c r="AG67" s="590"/>
      <c r="AH67" s="590"/>
      <c r="AI67" s="590"/>
    </row>
    <row r="68" spans="1:35" s="591" customFormat="1" ht="15" customHeight="1" x14ac:dyDescent="0.25">
      <c r="A68" s="704">
        <v>63</v>
      </c>
      <c r="B68" s="737" t="s">
        <v>41</v>
      </c>
      <c r="C68" s="736" t="s">
        <v>50</v>
      </c>
      <c r="D68" s="1311">
        <v>3.5333333333333332</v>
      </c>
      <c r="E68" s="593">
        <v>3.67</v>
      </c>
      <c r="F68" s="1110" t="s">
        <v>54</v>
      </c>
      <c r="G68" s="721" t="s">
        <v>62</v>
      </c>
      <c r="H68" s="200"/>
      <c r="I68" s="593">
        <v>3.28</v>
      </c>
      <c r="J68" s="28" t="s">
        <v>32</v>
      </c>
      <c r="K68" s="721" t="s">
        <v>88</v>
      </c>
      <c r="L68" s="200">
        <v>3.7826086956521738</v>
      </c>
      <c r="M68" s="593">
        <v>3.85</v>
      </c>
      <c r="N68" s="743" t="s">
        <v>41</v>
      </c>
      <c r="O68" s="623" t="s">
        <v>40</v>
      </c>
      <c r="P68" s="196">
        <v>3.6585365853658538</v>
      </c>
      <c r="Q68" s="761">
        <v>3.71</v>
      </c>
      <c r="R68" s="755" t="s">
        <v>54</v>
      </c>
      <c r="S68" s="669" t="s">
        <v>59</v>
      </c>
      <c r="T68" s="594">
        <v>3.8823529411764706</v>
      </c>
      <c r="U68" s="595">
        <v>3.96</v>
      </c>
      <c r="V68" s="755" t="s">
        <v>2</v>
      </c>
      <c r="W68" s="670" t="s">
        <v>20</v>
      </c>
      <c r="X68" s="596">
        <v>3.91</v>
      </c>
      <c r="Y68" s="597">
        <v>3.99</v>
      </c>
      <c r="Z68" s="755" t="s">
        <v>2</v>
      </c>
      <c r="AA68" s="670" t="s">
        <v>3</v>
      </c>
      <c r="AB68" s="594">
        <v>4</v>
      </c>
      <c r="AC68" s="598">
        <v>4.01</v>
      </c>
      <c r="AD68" s="590"/>
      <c r="AE68" s="590"/>
      <c r="AF68" s="590"/>
      <c r="AG68" s="590"/>
      <c r="AH68" s="590"/>
      <c r="AI68" s="590"/>
    </row>
    <row r="69" spans="1:35" s="591" customFormat="1" ht="15" customHeight="1" x14ac:dyDescent="0.25">
      <c r="A69" s="704">
        <v>64</v>
      </c>
      <c r="B69" s="737" t="s">
        <v>2</v>
      </c>
      <c r="C69" s="736" t="s">
        <v>3</v>
      </c>
      <c r="D69" s="1311">
        <v>3.5185185185185186</v>
      </c>
      <c r="E69" s="593">
        <v>3.67</v>
      </c>
      <c r="F69" s="1110" t="s">
        <v>54</v>
      </c>
      <c r="G69" s="169" t="s">
        <v>64</v>
      </c>
      <c r="H69" s="200"/>
      <c r="I69" s="593">
        <v>3.28</v>
      </c>
      <c r="J69" s="28" t="s">
        <v>41</v>
      </c>
      <c r="K69" s="169" t="s">
        <v>78</v>
      </c>
      <c r="L69" s="200">
        <v>3.7733333333333334</v>
      </c>
      <c r="M69" s="593">
        <v>3.85</v>
      </c>
      <c r="N69" s="743" t="s">
        <v>41</v>
      </c>
      <c r="O69" s="599" t="s">
        <v>78</v>
      </c>
      <c r="P69" s="196">
        <v>3.6575342465753424</v>
      </c>
      <c r="Q69" s="761">
        <v>3.71</v>
      </c>
      <c r="R69" s="755" t="s">
        <v>32</v>
      </c>
      <c r="S69" s="428" t="s">
        <v>39</v>
      </c>
      <c r="T69" s="594">
        <v>3.8837209302325579</v>
      </c>
      <c r="U69" s="595">
        <v>3.96</v>
      </c>
      <c r="V69" s="755" t="s">
        <v>2</v>
      </c>
      <c r="W69" s="540" t="s">
        <v>4</v>
      </c>
      <c r="X69" s="596">
        <v>3.89</v>
      </c>
      <c r="Y69" s="597">
        <v>3.99</v>
      </c>
      <c r="Z69" s="755" t="s">
        <v>25</v>
      </c>
      <c r="AA69" s="436" t="s">
        <v>98</v>
      </c>
      <c r="AB69" s="594">
        <v>3.99</v>
      </c>
      <c r="AC69" s="598">
        <v>4.01</v>
      </c>
      <c r="AD69" s="590"/>
      <c r="AE69" s="590"/>
      <c r="AF69" s="590"/>
      <c r="AG69" s="590"/>
      <c r="AH69" s="590"/>
      <c r="AI69" s="590"/>
    </row>
    <row r="70" spans="1:35" s="591" customFormat="1" ht="15" customHeight="1" x14ac:dyDescent="0.25">
      <c r="A70" s="704">
        <v>65</v>
      </c>
      <c r="B70" s="737" t="s">
        <v>54</v>
      </c>
      <c r="C70" s="736" t="s">
        <v>53</v>
      </c>
      <c r="D70" s="1311">
        <v>3.5217391304347827</v>
      </c>
      <c r="E70" s="593">
        <v>3.67</v>
      </c>
      <c r="F70" s="1110" t="s">
        <v>54</v>
      </c>
      <c r="G70" s="26" t="s">
        <v>66</v>
      </c>
      <c r="H70" s="203"/>
      <c r="I70" s="632">
        <v>3.28</v>
      </c>
      <c r="J70" s="28" t="s">
        <v>54</v>
      </c>
      <c r="K70" s="26" t="s">
        <v>57</v>
      </c>
      <c r="L70" s="203">
        <v>3.7727272727272729</v>
      </c>
      <c r="M70" s="632">
        <v>3.85</v>
      </c>
      <c r="N70" s="744" t="s">
        <v>32</v>
      </c>
      <c r="O70" s="599" t="s">
        <v>73</v>
      </c>
      <c r="P70" s="196">
        <v>3.6470588235294117</v>
      </c>
      <c r="Q70" s="761">
        <v>3.71</v>
      </c>
      <c r="R70" s="755" t="s">
        <v>2</v>
      </c>
      <c r="S70" s="622" t="s">
        <v>20</v>
      </c>
      <c r="T70" s="594">
        <v>3.8656716417910446</v>
      </c>
      <c r="U70" s="595">
        <v>3.96</v>
      </c>
      <c r="V70" s="755" t="s">
        <v>2</v>
      </c>
      <c r="W70" s="622" t="s">
        <v>14</v>
      </c>
      <c r="X70" s="596">
        <v>3.89</v>
      </c>
      <c r="Y70" s="597">
        <v>3.99</v>
      </c>
      <c r="Z70" s="755" t="s">
        <v>54</v>
      </c>
      <c r="AA70" s="599" t="s">
        <v>61</v>
      </c>
      <c r="AB70" s="594">
        <v>3.98</v>
      </c>
      <c r="AC70" s="598">
        <v>4.01</v>
      </c>
      <c r="AD70" s="590"/>
      <c r="AE70" s="590"/>
      <c r="AF70" s="590"/>
      <c r="AG70" s="590"/>
      <c r="AH70" s="590"/>
      <c r="AI70" s="590"/>
    </row>
    <row r="71" spans="1:35" s="591" customFormat="1" ht="15" customHeight="1" x14ac:dyDescent="0.25">
      <c r="A71" s="704">
        <v>66</v>
      </c>
      <c r="B71" s="1305" t="s">
        <v>41</v>
      </c>
      <c r="C71" s="1306" t="s">
        <v>51</v>
      </c>
      <c r="D71" s="1312">
        <v>3.5208333333333335</v>
      </c>
      <c r="E71" s="632">
        <v>3.67</v>
      </c>
      <c r="F71" s="1111" t="s">
        <v>54</v>
      </c>
      <c r="G71" s="25" t="s">
        <v>60</v>
      </c>
      <c r="H71" s="200"/>
      <c r="I71" s="593">
        <v>3.28</v>
      </c>
      <c r="J71" s="29" t="s">
        <v>41</v>
      </c>
      <c r="K71" s="25" t="s">
        <v>45</v>
      </c>
      <c r="L71" s="200">
        <v>3.7692307692307692</v>
      </c>
      <c r="M71" s="593">
        <v>3.85</v>
      </c>
      <c r="N71" s="743" t="s">
        <v>2</v>
      </c>
      <c r="O71" s="622" t="s">
        <v>18</v>
      </c>
      <c r="P71" s="196">
        <v>3.6363636363636362</v>
      </c>
      <c r="Q71" s="761">
        <v>3.71</v>
      </c>
      <c r="R71" s="755" t="s">
        <v>2</v>
      </c>
      <c r="S71" s="622" t="s">
        <v>12</v>
      </c>
      <c r="T71" s="594">
        <v>3.8554216867469879</v>
      </c>
      <c r="U71" s="595">
        <v>3.96</v>
      </c>
      <c r="V71" s="755" t="s">
        <v>25</v>
      </c>
      <c r="W71" s="626" t="s">
        <v>27</v>
      </c>
      <c r="X71" s="596">
        <v>3.88</v>
      </c>
      <c r="Y71" s="597">
        <v>3.99</v>
      </c>
      <c r="Z71" s="755" t="s">
        <v>25</v>
      </c>
      <c r="AA71" s="626" t="s">
        <v>28</v>
      </c>
      <c r="AB71" s="594">
        <v>3.97</v>
      </c>
      <c r="AC71" s="598">
        <v>4.01</v>
      </c>
      <c r="AD71" s="590"/>
      <c r="AE71" s="590"/>
      <c r="AF71" s="590"/>
      <c r="AG71" s="590"/>
      <c r="AH71" s="590"/>
      <c r="AI71" s="590"/>
    </row>
    <row r="72" spans="1:35" s="591" customFormat="1" ht="15" customHeight="1" x14ac:dyDescent="0.25">
      <c r="A72" s="704">
        <v>67</v>
      </c>
      <c r="B72" s="735" t="s">
        <v>54</v>
      </c>
      <c r="C72" s="1307" t="s">
        <v>103</v>
      </c>
      <c r="D72" s="1313">
        <v>3.5</v>
      </c>
      <c r="E72" s="990">
        <v>3.67</v>
      </c>
      <c r="F72" s="1110" t="s">
        <v>54</v>
      </c>
      <c r="G72" s="36" t="s">
        <v>55</v>
      </c>
      <c r="H72" s="200"/>
      <c r="I72" s="593">
        <v>3.28</v>
      </c>
      <c r="J72" s="28" t="s">
        <v>41</v>
      </c>
      <c r="K72" s="36" t="s">
        <v>40</v>
      </c>
      <c r="L72" s="200">
        <v>3.7623762376237622</v>
      </c>
      <c r="M72" s="593">
        <v>3.85</v>
      </c>
      <c r="N72" s="743" t="s">
        <v>2</v>
      </c>
      <c r="O72" s="622" t="s">
        <v>21</v>
      </c>
      <c r="P72" s="196">
        <v>3.6442307692307692</v>
      </c>
      <c r="Q72" s="761">
        <v>3.71</v>
      </c>
      <c r="R72" s="755" t="s">
        <v>2</v>
      </c>
      <c r="S72" s="622" t="s">
        <v>6</v>
      </c>
      <c r="T72" s="594">
        <v>3.8648648648648649</v>
      </c>
      <c r="U72" s="595">
        <v>3.96</v>
      </c>
      <c r="V72" s="755" t="s">
        <v>25</v>
      </c>
      <c r="W72" s="626" t="s">
        <v>123</v>
      </c>
      <c r="X72" s="596">
        <v>3.88</v>
      </c>
      <c r="Y72" s="597">
        <v>3.99</v>
      </c>
      <c r="Z72" s="755" t="s">
        <v>0</v>
      </c>
      <c r="AA72" s="599" t="s">
        <v>97</v>
      </c>
      <c r="AB72" s="594">
        <v>3.95</v>
      </c>
      <c r="AC72" s="598">
        <v>4.01</v>
      </c>
      <c r="AD72" s="590"/>
      <c r="AE72" s="590"/>
      <c r="AF72" s="590"/>
      <c r="AG72" s="590"/>
      <c r="AH72" s="590"/>
      <c r="AI72" s="590"/>
    </row>
    <row r="73" spans="1:35" s="591" customFormat="1" ht="15" customHeight="1" x14ac:dyDescent="0.25">
      <c r="A73" s="704">
        <v>68</v>
      </c>
      <c r="B73" s="737" t="s">
        <v>2</v>
      </c>
      <c r="C73" s="736" t="s">
        <v>5</v>
      </c>
      <c r="D73" s="1311">
        <v>3.5</v>
      </c>
      <c r="E73" s="593">
        <v>3.67</v>
      </c>
      <c r="F73" s="1110" t="s">
        <v>54</v>
      </c>
      <c r="G73" s="27" t="s">
        <v>56</v>
      </c>
      <c r="H73" s="200"/>
      <c r="I73" s="593">
        <v>3.28</v>
      </c>
      <c r="J73" s="28" t="s">
        <v>2</v>
      </c>
      <c r="K73" s="27" t="s">
        <v>17</v>
      </c>
      <c r="L73" s="200">
        <v>3.7564102564102564</v>
      </c>
      <c r="M73" s="593">
        <v>3.85</v>
      </c>
      <c r="N73" s="745" t="s">
        <v>65</v>
      </c>
      <c r="O73" s="599" t="s">
        <v>85</v>
      </c>
      <c r="P73" s="196">
        <v>3.6428571428571428</v>
      </c>
      <c r="Q73" s="761">
        <v>3.71</v>
      </c>
      <c r="R73" s="755" t="s">
        <v>2</v>
      </c>
      <c r="S73" s="622" t="s">
        <v>22</v>
      </c>
      <c r="T73" s="594">
        <v>3.86046511627907</v>
      </c>
      <c r="U73" s="595">
        <v>3.96</v>
      </c>
      <c r="V73" s="755" t="s">
        <v>41</v>
      </c>
      <c r="W73" s="599" t="s">
        <v>48</v>
      </c>
      <c r="X73" s="596">
        <v>3.86</v>
      </c>
      <c r="Y73" s="597">
        <v>3.99</v>
      </c>
      <c r="Z73" s="755" t="s">
        <v>25</v>
      </c>
      <c r="AA73" s="626" t="s">
        <v>27</v>
      </c>
      <c r="AB73" s="594">
        <v>3.92</v>
      </c>
      <c r="AC73" s="598">
        <v>4.01</v>
      </c>
      <c r="AD73" s="590"/>
      <c r="AE73" s="590"/>
      <c r="AF73" s="590"/>
      <c r="AG73" s="590"/>
      <c r="AH73" s="590"/>
      <c r="AI73" s="590"/>
    </row>
    <row r="74" spans="1:35" s="591" customFormat="1" ht="15" customHeight="1" x14ac:dyDescent="0.25">
      <c r="A74" s="704">
        <v>69</v>
      </c>
      <c r="B74" s="737" t="s">
        <v>2</v>
      </c>
      <c r="C74" s="736" t="s">
        <v>12</v>
      </c>
      <c r="D74" s="1311">
        <v>3.5045045045045047</v>
      </c>
      <c r="E74" s="593">
        <v>3.67</v>
      </c>
      <c r="F74" s="1110" t="s">
        <v>54</v>
      </c>
      <c r="G74" s="25" t="s">
        <v>74</v>
      </c>
      <c r="H74" s="200"/>
      <c r="I74" s="593">
        <v>3.28</v>
      </c>
      <c r="J74" s="28" t="s">
        <v>32</v>
      </c>
      <c r="K74" s="25" t="s">
        <v>31</v>
      </c>
      <c r="L74" s="200">
        <v>3.7647058823529411</v>
      </c>
      <c r="M74" s="593">
        <v>3.85</v>
      </c>
      <c r="N74" s="743" t="s">
        <v>2</v>
      </c>
      <c r="O74" s="622" t="s">
        <v>13</v>
      </c>
      <c r="P74" s="196">
        <v>3.5940594059405941</v>
      </c>
      <c r="Q74" s="761">
        <v>3.71</v>
      </c>
      <c r="R74" s="755" t="s">
        <v>41</v>
      </c>
      <c r="S74" s="599" t="s">
        <v>138</v>
      </c>
      <c r="T74" s="594">
        <v>3.8538461538461539</v>
      </c>
      <c r="U74" s="595">
        <v>3.96</v>
      </c>
      <c r="V74" s="755" t="s">
        <v>2</v>
      </c>
      <c r="W74" s="622" t="s">
        <v>9</v>
      </c>
      <c r="X74" s="596">
        <v>3.85</v>
      </c>
      <c r="Y74" s="597">
        <v>3.99</v>
      </c>
      <c r="Z74" s="755" t="s">
        <v>41</v>
      </c>
      <c r="AA74" s="623" t="s">
        <v>77</v>
      </c>
      <c r="AB74" s="594">
        <v>3.9</v>
      </c>
      <c r="AC74" s="598">
        <v>4.01</v>
      </c>
      <c r="AD74" s="590"/>
      <c r="AE74" s="590"/>
      <c r="AF74" s="590"/>
      <c r="AG74" s="590"/>
      <c r="AH74" s="590"/>
      <c r="AI74" s="590"/>
    </row>
    <row r="75" spans="1:35" s="591" customFormat="1" ht="15" customHeight="1" thickBot="1" x14ac:dyDescent="0.3">
      <c r="A75" s="741">
        <v>70</v>
      </c>
      <c r="B75" s="1308" t="s">
        <v>2</v>
      </c>
      <c r="C75" s="1309" t="s">
        <v>23</v>
      </c>
      <c r="D75" s="1314">
        <v>3.4761904761904763</v>
      </c>
      <c r="E75" s="606">
        <v>3.67</v>
      </c>
      <c r="F75" s="1114" t="s">
        <v>54</v>
      </c>
      <c r="G75" s="205" t="s">
        <v>53</v>
      </c>
      <c r="H75" s="227"/>
      <c r="I75" s="606">
        <v>3.28</v>
      </c>
      <c r="J75" s="47" t="s">
        <v>2</v>
      </c>
      <c r="K75" s="205" t="s">
        <v>22</v>
      </c>
      <c r="L75" s="227">
        <v>3.7647058823529411</v>
      </c>
      <c r="M75" s="606">
        <v>3.85</v>
      </c>
      <c r="N75" s="747" t="s">
        <v>2</v>
      </c>
      <c r="O75" s="646" t="s">
        <v>10</v>
      </c>
      <c r="P75" s="605">
        <v>3.5925925925925926</v>
      </c>
      <c r="Q75" s="762">
        <v>3.71</v>
      </c>
      <c r="R75" s="766" t="s">
        <v>2</v>
      </c>
      <c r="S75" s="646" t="s">
        <v>19</v>
      </c>
      <c r="T75" s="608">
        <v>3.8333333333333335</v>
      </c>
      <c r="U75" s="609">
        <v>3.96</v>
      </c>
      <c r="V75" s="766" t="s">
        <v>41</v>
      </c>
      <c r="W75" s="671" t="s">
        <v>50</v>
      </c>
      <c r="X75" s="611">
        <v>3.85</v>
      </c>
      <c r="Y75" s="612">
        <v>3.99</v>
      </c>
      <c r="Z75" s="766" t="s">
        <v>2</v>
      </c>
      <c r="AA75" s="646" t="s">
        <v>4</v>
      </c>
      <c r="AB75" s="608">
        <v>3.9</v>
      </c>
      <c r="AC75" s="614">
        <v>4.01</v>
      </c>
      <c r="AD75" s="590"/>
      <c r="AE75" s="590"/>
      <c r="AF75" s="590"/>
      <c r="AG75" s="590"/>
      <c r="AH75" s="590"/>
      <c r="AI75" s="590"/>
    </row>
    <row r="76" spans="1:35" s="591" customFormat="1" ht="15" customHeight="1" x14ac:dyDescent="0.25">
      <c r="A76" s="704">
        <v>71</v>
      </c>
      <c r="B76" s="737" t="s">
        <v>41</v>
      </c>
      <c r="C76" s="736" t="s">
        <v>77</v>
      </c>
      <c r="D76" s="1311">
        <v>3.4757281553398056</v>
      </c>
      <c r="E76" s="593">
        <v>3.67</v>
      </c>
      <c r="F76" s="1113" t="s">
        <v>41</v>
      </c>
      <c r="G76" s="24" t="s">
        <v>138</v>
      </c>
      <c r="H76" s="200"/>
      <c r="I76" s="632">
        <v>3.28</v>
      </c>
      <c r="J76" s="49" t="s">
        <v>32</v>
      </c>
      <c r="K76" s="24" t="s">
        <v>37</v>
      </c>
      <c r="L76" s="200">
        <v>3.7524752475247523</v>
      </c>
      <c r="M76" s="632">
        <v>3.85</v>
      </c>
      <c r="N76" s="750" t="s">
        <v>41</v>
      </c>
      <c r="O76" s="672" t="s">
        <v>77</v>
      </c>
      <c r="P76" s="200">
        <v>3.5772357723577235</v>
      </c>
      <c r="Q76" s="761">
        <v>3.71</v>
      </c>
      <c r="R76" s="767" t="s">
        <v>2</v>
      </c>
      <c r="S76" s="615" t="s">
        <v>7</v>
      </c>
      <c r="T76" s="617">
        <v>3.8024691358024691</v>
      </c>
      <c r="U76" s="618">
        <v>3.96</v>
      </c>
      <c r="V76" s="767" t="s">
        <v>54</v>
      </c>
      <c r="W76" s="616" t="s">
        <v>60</v>
      </c>
      <c r="X76" s="619">
        <v>3.85</v>
      </c>
      <c r="Y76" s="620">
        <v>3.99</v>
      </c>
      <c r="Z76" s="767" t="s">
        <v>41</v>
      </c>
      <c r="AA76" s="673" t="s">
        <v>40</v>
      </c>
      <c r="AB76" s="617">
        <v>3.9</v>
      </c>
      <c r="AC76" s="621">
        <v>4.01</v>
      </c>
      <c r="AD76" s="590"/>
      <c r="AE76" s="590"/>
      <c r="AF76" s="590"/>
      <c r="AG76" s="590"/>
      <c r="AH76" s="590"/>
      <c r="AI76" s="590"/>
    </row>
    <row r="77" spans="1:35" s="591" customFormat="1" ht="15" customHeight="1" x14ac:dyDescent="0.25">
      <c r="A77" s="704">
        <v>72</v>
      </c>
      <c r="B77" s="1305" t="s">
        <v>2</v>
      </c>
      <c r="C77" s="1306" t="s">
        <v>17</v>
      </c>
      <c r="D77" s="1312">
        <v>3.4666666666666668</v>
      </c>
      <c r="E77" s="632">
        <v>3.67</v>
      </c>
      <c r="F77" s="1115" t="s">
        <v>41</v>
      </c>
      <c r="G77" s="722" t="s">
        <v>49</v>
      </c>
      <c r="H77" s="223"/>
      <c r="I77" s="593">
        <v>3.28</v>
      </c>
      <c r="J77" s="140" t="s">
        <v>0</v>
      </c>
      <c r="K77" s="722" t="s">
        <v>70</v>
      </c>
      <c r="L77" s="223">
        <v>3.7446808510638299</v>
      </c>
      <c r="M77" s="593">
        <v>3.85</v>
      </c>
      <c r="N77" s="743" t="s">
        <v>2</v>
      </c>
      <c r="O77" s="622" t="s">
        <v>7</v>
      </c>
      <c r="P77" s="196">
        <v>3.5753424657534247</v>
      </c>
      <c r="Q77" s="761">
        <v>3.71</v>
      </c>
      <c r="R77" s="755" t="s">
        <v>0</v>
      </c>
      <c r="S77" s="599" t="s">
        <v>137</v>
      </c>
      <c r="T77" s="594">
        <v>3.8</v>
      </c>
      <c r="U77" s="595">
        <v>3.96</v>
      </c>
      <c r="V77" s="755" t="s">
        <v>2</v>
      </c>
      <c r="W77" s="622" t="s">
        <v>19</v>
      </c>
      <c r="X77" s="596">
        <v>3.84</v>
      </c>
      <c r="Y77" s="597">
        <v>3.99</v>
      </c>
      <c r="Z77" s="755" t="s">
        <v>2</v>
      </c>
      <c r="AA77" s="622" t="s">
        <v>17</v>
      </c>
      <c r="AB77" s="594">
        <v>3.9</v>
      </c>
      <c r="AC77" s="598">
        <v>4.01</v>
      </c>
      <c r="AD77" s="590"/>
      <c r="AE77" s="590"/>
      <c r="AF77" s="590"/>
      <c r="AG77" s="590"/>
      <c r="AH77" s="590"/>
      <c r="AI77" s="590"/>
    </row>
    <row r="78" spans="1:35" s="591" customFormat="1" ht="15" customHeight="1" x14ac:dyDescent="0.25">
      <c r="A78" s="704">
        <v>73</v>
      </c>
      <c r="B78" s="735" t="s">
        <v>65</v>
      </c>
      <c r="C78" s="1307" t="s">
        <v>86</v>
      </c>
      <c r="D78" s="1313">
        <v>3.4637681159420288</v>
      </c>
      <c r="E78" s="990">
        <v>3.67</v>
      </c>
      <c r="F78" s="1110" t="s">
        <v>41</v>
      </c>
      <c r="G78" s="27" t="s">
        <v>47</v>
      </c>
      <c r="H78" s="196"/>
      <c r="I78" s="593">
        <v>3.28</v>
      </c>
      <c r="J78" s="28" t="s">
        <v>2</v>
      </c>
      <c r="K78" s="27" t="s">
        <v>147</v>
      </c>
      <c r="L78" s="196">
        <v>3.7333333333333334</v>
      </c>
      <c r="M78" s="593">
        <v>3.85</v>
      </c>
      <c r="N78" s="685" t="s">
        <v>0</v>
      </c>
      <c r="O78" s="674" t="s">
        <v>158</v>
      </c>
      <c r="P78" s="196">
        <v>3.57</v>
      </c>
      <c r="Q78" s="761">
        <v>3.71</v>
      </c>
      <c r="R78" s="755" t="s">
        <v>2</v>
      </c>
      <c r="S78" s="675" t="s">
        <v>71</v>
      </c>
      <c r="T78" s="594">
        <v>3.8</v>
      </c>
      <c r="U78" s="595">
        <v>3.96</v>
      </c>
      <c r="V78" s="755" t="s">
        <v>41</v>
      </c>
      <c r="W78" s="676" t="s">
        <v>42</v>
      </c>
      <c r="X78" s="596">
        <v>3.84</v>
      </c>
      <c r="Y78" s="597">
        <v>3.99</v>
      </c>
      <c r="Z78" s="755" t="s">
        <v>2</v>
      </c>
      <c r="AA78" s="677" t="s">
        <v>8</v>
      </c>
      <c r="AB78" s="594">
        <v>3.9</v>
      </c>
      <c r="AC78" s="598">
        <v>4.01</v>
      </c>
      <c r="AD78" s="590"/>
      <c r="AE78" s="590"/>
      <c r="AF78" s="590"/>
      <c r="AG78" s="590"/>
      <c r="AH78" s="590"/>
      <c r="AI78" s="590"/>
    </row>
    <row r="79" spans="1:35" s="591" customFormat="1" ht="15" customHeight="1" x14ac:dyDescent="0.25">
      <c r="A79" s="704">
        <v>74</v>
      </c>
      <c r="B79" s="737" t="s">
        <v>54</v>
      </c>
      <c r="C79" s="736" t="s">
        <v>57</v>
      </c>
      <c r="D79" s="1311">
        <v>3.4482758620689653</v>
      </c>
      <c r="E79" s="593">
        <v>3.67</v>
      </c>
      <c r="F79" s="1113" t="s">
        <v>41</v>
      </c>
      <c r="G79" s="723" t="s">
        <v>48</v>
      </c>
      <c r="H79" s="200"/>
      <c r="I79" s="632">
        <v>3.28</v>
      </c>
      <c r="J79" s="49" t="s">
        <v>2</v>
      </c>
      <c r="K79" s="723" t="s">
        <v>20</v>
      </c>
      <c r="L79" s="200">
        <v>3.7254901960784315</v>
      </c>
      <c r="M79" s="632">
        <v>3.85</v>
      </c>
      <c r="N79" s="744" t="s">
        <v>32</v>
      </c>
      <c r="O79" s="678" t="s">
        <v>35</v>
      </c>
      <c r="P79" s="196">
        <v>3.5652173913043477</v>
      </c>
      <c r="Q79" s="761">
        <v>3.71</v>
      </c>
      <c r="R79" s="755" t="s">
        <v>2</v>
      </c>
      <c r="S79" s="622" t="s">
        <v>3</v>
      </c>
      <c r="T79" s="594">
        <v>3.7777777777777777</v>
      </c>
      <c r="U79" s="595">
        <v>3.96</v>
      </c>
      <c r="V79" s="755" t="s">
        <v>2</v>
      </c>
      <c r="W79" s="190" t="s">
        <v>5</v>
      </c>
      <c r="X79" s="596">
        <v>3.83</v>
      </c>
      <c r="Y79" s="597">
        <v>3.99</v>
      </c>
      <c r="Z79" s="755" t="s">
        <v>2</v>
      </c>
      <c r="AA79" s="622" t="s">
        <v>24</v>
      </c>
      <c r="AB79" s="594">
        <v>3.9</v>
      </c>
      <c r="AC79" s="598">
        <v>4.01</v>
      </c>
      <c r="AD79" s="590"/>
      <c r="AE79" s="590"/>
      <c r="AF79" s="590"/>
      <c r="AG79" s="590"/>
      <c r="AH79" s="590"/>
      <c r="AI79" s="590"/>
    </row>
    <row r="80" spans="1:35" s="591" customFormat="1" ht="15" customHeight="1" x14ac:dyDescent="0.25">
      <c r="A80" s="704">
        <v>75</v>
      </c>
      <c r="B80" s="1305" t="s">
        <v>2</v>
      </c>
      <c r="C80" s="1306" t="s">
        <v>10</v>
      </c>
      <c r="D80" s="1312">
        <v>3.4380952380952383</v>
      </c>
      <c r="E80" s="632">
        <v>3.67</v>
      </c>
      <c r="F80" s="1111" t="s">
        <v>41</v>
      </c>
      <c r="G80" s="724" t="s">
        <v>43</v>
      </c>
      <c r="H80" s="196"/>
      <c r="I80" s="632">
        <v>3.28</v>
      </c>
      <c r="J80" s="29" t="s">
        <v>2</v>
      </c>
      <c r="K80" s="724" t="s">
        <v>13</v>
      </c>
      <c r="L80" s="196">
        <v>3.7184466019417477</v>
      </c>
      <c r="M80" s="632">
        <v>3.85</v>
      </c>
      <c r="N80" s="744" t="s">
        <v>25</v>
      </c>
      <c r="O80" s="630" t="s">
        <v>92</v>
      </c>
      <c r="P80" s="196">
        <v>3.5595238095238093</v>
      </c>
      <c r="Q80" s="761">
        <v>3.71</v>
      </c>
      <c r="R80" s="755" t="s">
        <v>41</v>
      </c>
      <c r="S80" s="660" t="s">
        <v>44</v>
      </c>
      <c r="T80" s="594">
        <v>3.7692307692307692</v>
      </c>
      <c r="U80" s="595">
        <v>3.96</v>
      </c>
      <c r="V80" s="755" t="s">
        <v>41</v>
      </c>
      <c r="W80" s="659" t="s">
        <v>46</v>
      </c>
      <c r="X80" s="596">
        <v>3.82</v>
      </c>
      <c r="Y80" s="597">
        <v>3.99</v>
      </c>
      <c r="Z80" s="755" t="s">
        <v>25</v>
      </c>
      <c r="AA80" s="679" t="s">
        <v>141</v>
      </c>
      <c r="AB80" s="594">
        <v>3.9</v>
      </c>
      <c r="AC80" s="598">
        <v>4.01</v>
      </c>
      <c r="AD80" s="590"/>
      <c r="AE80" s="590"/>
      <c r="AF80" s="590"/>
      <c r="AG80" s="590"/>
      <c r="AH80" s="590"/>
      <c r="AI80" s="590"/>
    </row>
    <row r="81" spans="1:35" s="591" customFormat="1" ht="15" customHeight="1" x14ac:dyDescent="0.25">
      <c r="A81" s="704">
        <v>76</v>
      </c>
      <c r="B81" s="735" t="s">
        <v>2</v>
      </c>
      <c r="C81" s="1307" t="s">
        <v>15</v>
      </c>
      <c r="D81" s="1313">
        <v>3.4264705882352939</v>
      </c>
      <c r="E81" s="990">
        <v>3.67</v>
      </c>
      <c r="F81" s="1110" t="s">
        <v>41</v>
      </c>
      <c r="G81" s="189" t="s">
        <v>45</v>
      </c>
      <c r="H81" s="220"/>
      <c r="I81" s="593">
        <v>3.28</v>
      </c>
      <c r="J81" s="29" t="s">
        <v>65</v>
      </c>
      <c r="K81" s="189" t="s">
        <v>86</v>
      </c>
      <c r="L81" s="220">
        <v>3.721518987341772</v>
      </c>
      <c r="M81" s="593">
        <v>3.85</v>
      </c>
      <c r="N81" s="743" t="s">
        <v>32</v>
      </c>
      <c r="O81" s="428" t="s">
        <v>88</v>
      </c>
      <c r="P81" s="196">
        <v>3.5593220338983049</v>
      </c>
      <c r="Q81" s="761">
        <v>3.71</v>
      </c>
      <c r="R81" s="755" t="s">
        <v>2</v>
      </c>
      <c r="S81" s="677" t="s">
        <v>17</v>
      </c>
      <c r="T81" s="594">
        <v>3.7575757575757578</v>
      </c>
      <c r="U81" s="595">
        <v>3.96</v>
      </c>
      <c r="V81" s="755" t="s">
        <v>2</v>
      </c>
      <c r="W81" s="677" t="s">
        <v>7</v>
      </c>
      <c r="X81" s="596">
        <v>3.8</v>
      </c>
      <c r="Y81" s="597">
        <v>3.99</v>
      </c>
      <c r="Z81" s="755" t="s">
        <v>2</v>
      </c>
      <c r="AA81" s="677" t="s">
        <v>6</v>
      </c>
      <c r="AB81" s="594">
        <v>3.9</v>
      </c>
      <c r="AC81" s="598">
        <v>4.01</v>
      </c>
      <c r="AD81" s="590"/>
      <c r="AE81" s="590"/>
      <c r="AF81" s="590"/>
      <c r="AG81" s="590"/>
      <c r="AH81" s="590"/>
      <c r="AI81" s="590"/>
    </row>
    <row r="82" spans="1:35" s="591" customFormat="1" ht="15" customHeight="1" x14ac:dyDescent="0.25">
      <c r="A82" s="704">
        <v>77</v>
      </c>
      <c r="B82" s="737" t="s">
        <v>41</v>
      </c>
      <c r="C82" s="736" t="s">
        <v>48</v>
      </c>
      <c r="D82" s="1311">
        <v>3.4257425742574257</v>
      </c>
      <c r="E82" s="593">
        <v>3.67</v>
      </c>
      <c r="F82" s="1113" t="s">
        <v>41</v>
      </c>
      <c r="G82" s="27" t="s">
        <v>52</v>
      </c>
      <c r="H82" s="200"/>
      <c r="I82" s="593">
        <v>3.28</v>
      </c>
      <c r="J82" s="28" t="s">
        <v>2</v>
      </c>
      <c r="K82" s="27" t="s">
        <v>23</v>
      </c>
      <c r="L82" s="200">
        <v>3.7209302325581395</v>
      </c>
      <c r="M82" s="593">
        <v>3.85</v>
      </c>
      <c r="N82" s="743" t="s">
        <v>2</v>
      </c>
      <c r="O82" s="540" t="s">
        <v>22</v>
      </c>
      <c r="P82" s="196">
        <v>3.5490196078431371</v>
      </c>
      <c r="Q82" s="761">
        <v>3.71</v>
      </c>
      <c r="R82" s="755" t="s">
        <v>25</v>
      </c>
      <c r="S82" s="602" t="s">
        <v>143</v>
      </c>
      <c r="T82" s="594">
        <v>3.7608695652173911</v>
      </c>
      <c r="U82" s="595">
        <v>3.96</v>
      </c>
      <c r="V82" s="755" t="s">
        <v>25</v>
      </c>
      <c r="W82" s="602" t="s">
        <v>94</v>
      </c>
      <c r="X82" s="596">
        <v>3.79</v>
      </c>
      <c r="Y82" s="597">
        <v>3.99</v>
      </c>
      <c r="Z82" s="755" t="s">
        <v>25</v>
      </c>
      <c r="AA82" s="602" t="s">
        <v>144</v>
      </c>
      <c r="AB82" s="594">
        <v>3.9</v>
      </c>
      <c r="AC82" s="598">
        <v>4.01</v>
      </c>
      <c r="AD82" s="590"/>
      <c r="AE82" s="590"/>
      <c r="AF82" s="590"/>
      <c r="AG82" s="590"/>
      <c r="AH82" s="590"/>
      <c r="AI82" s="590"/>
    </row>
    <row r="83" spans="1:35" s="591" customFormat="1" ht="15" customHeight="1" x14ac:dyDescent="0.25">
      <c r="A83" s="704">
        <v>78</v>
      </c>
      <c r="B83" s="737" t="s">
        <v>2</v>
      </c>
      <c r="C83" s="736" t="s">
        <v>20</v>
      </c>
      <c r="D83" s="1311">
        <v>3.4177215189873418</v>
      </c>
      <c r="E83" s="593">
        <v>3.67</v>
      </c>
      <c r="F83" s="1110" t="s">
        <v>41</v>
      </c>
      <c r="G83" s="725" t="s">
        <v>76</v>
      </c>
      <c r="H83" s="203"/>
      <c r="I83" s="593">
        <v>3.28</v>
      </c>
      <c r="J83" s="28" t="s">
        <v>54</v>
      </c>
      <c r="K83" s="725" t="s">
        <v>66</v>
      </c>
      <c r="L83" s="203">
        <v>3.7049180327868854</v>
      </c>
      <c r="M83" s="593">
        <v>3.85</v>
      </c>
      <c r="N83" s="743" t="s">
        <v>54</v>
      </c>
      <c r="O83" s="457" t="s">
        <v>60</v>
      </c>
      <c r="P83" s="627">
        <v>3.5384615384615383</v>
      </c>
      <c r="Q83" s="761">
        <v>3.71</v>
      </c>
      <c r="R83" s="755" t="s">
        <v>2</v>
      </c>
      <c r="S83" s="540" t="s">
        <v>23</v>
      </c>
      <c r="T83" s="594">
        <v>3.75</v>
      </c>
      <c r="U83" s="595">
        <v>3.96</v>
      </c>
      <c r="V83" s="755" t="s">
        <v>2</v>
      </c>
      <c r="W83" s="540" t="s">
        <v>23</v>
      </c>
      <c r="X83" s="596">
        <v>3.79</v>
      </c>
      <c r="Y83" s="597">
        <v>3.99</v>
      </c>
      <c r="Z83" s="755" t="s">
        <v>2</v>
      </c>
      <c r="AA83" s="540" t="s">
        <v>15</v>
      </c>
      <c r="AB83" s="594">
        <v>3.9</v>
      </c>
      <c r="AC83" s="598">
        <v>4.01</v>
      </c>
      <c r="AD83" s="590"/>
      <c r="AE83" s="590"/>
      <c r="AF83" s="590"/>
      <c r="AG83" s="590"/>
      <c r="AH83" s="590"/>
      <c r="AI83" s="590"/>
    </row>
    <row r="84" spans="1:35" s="591" customFormat="1" ht="15" customHeight="1" x14ac:dyDescent="0.25">
      <c r="A84" s="704">
        <v>79</v>
      </c>
      <c r="B84" s="737" t="s">
        <v>54</v>
      </c>
      <c r="C84" s="736" t="s">
        <v>74</v>
      </c>
      <c r="D84" s="1311">
        <v>3.4214876033057853</v>
      </c>
      <c r="E84" s="593">
        <v>3.67</v>
      </c>
      <c r="F84" s="1110" t="s">
        <v>41</v>
      </c>
      <c r="G84" s="35" t="s">
        <v>42</v>
      </c>
      <c r="H84" s="200"/>
      <c r="I84" s="593">
        <v>3.28</v>
      </c>
      <c r="J84" s="28" t="s">
        <v>41</v>
      </c>
      <c r="K84" s="35" t="s">
        <v>42</v>
      </c>
      <c r="L84" s="200">
        <v>3.68</v>
      </c>
      <c r="M84" s="593">
        <v>3.85</v>
      </c>
      <c r="N84" s="743" t="s">
        <v>2</v>
      </c>
      <c r="O84" s="540" t="s">
        <v>4</v>
      </c>
      <c r="P84" s="196">
        <v>3.5333333333333332</v>
      </c>
      <c r="Q84" s="761">
        <v>3.71</v>
      </c>
      <c r="R84" s="755" t="s">
        <v>41</v>
      </c>
      <c r="S84" s="428" t="s">
        <v>79</v>
      </c>
      <c r="T84" s="594">
        <v>3.7297297297297298</v>
      </c>
      <c r="U84" s="595">
        <v>3.96</v>
      </c>
      <c r="V84" s="755" t="s">
        <v>54</v>
      </c>
      <c r="W84" s="457" t="s">
        <v>57</v>
      </c>
      <c r="X84" s="596">
        <v>3.79</v>
      </c>
      <c r="Y84" s="597">
        <v>3.99</v>
      </c>
      <c r="Z84" s="755" t="s">
        <v>41</v>
      </c>
      <c r="AA84" s="428" t="s">
        <v>48</v>
      </c>
      <c r="AB84" s="594">
        <v>3.9</v>
      </c>
      <c r="AC84" s="598">
        <v>4.01</v>
      </c>
      <c r="AD84" s="590"/>
      <c r="AE84" s="590"/>
      <c r="AF84" s="590"/>
      <c r="AG84" s="590"/>
      <c r="AH84" s="590"/>
      <c r="AI84" s="590"/>
    </row>
    <row r="85" spans="1:35" s="591" customFormat="1" ht="15" customHeight="1" thickBot="1" x14ac:dyDescent="0.3">
      <c r="A85" s="738">
        <v>80</v>
      </c>
      <c r="B85" s="1305" t="s">
        <v>2</v>
      </c>
      <c r="C85" s="1306" t="s">
        <v>13</v>
      </c>
      <c r="D85" s="1312">
        <v>3.4191176470588234</v>
      </c>
      <c r="E85" s="632">
        <v>3.67</v>
      </c>
      <c r="F85" s="1111" t="s">
        <v>41</v>
      </c>
      <c r="G85" s="176" t="s">
        <v>44</v>
      </c>
      <c r="H85" s="223"/>
      <c r="I85" s="632">
        <v>3.28</v>
      </c>
      <c r="J85" s="29" t="s">
        <v>25</v>
      </c>
      <c r="K85" s="176" t="s">
        <v>94</v>
      </c>
      <c r="L85" s="223">
        <v>3.6666666666666665</v>
      </c>
      <c r="M85" s="632">
        <v>3.85</v>
      </c>
      <c r="N85" s="744" t="s">
        <v>41</v>
      </c>
      <c r="O85" s="680" t="s">
        <v>42</v>
      </c>
      <c r="P85" s="204">
        <v>3.5283018867924527</v>
      </c>
      <c r="Q85" s="763">
        <v>3.71</v>
      </c>
      <c r="R85" s="768" t="s">
        <v>41</v>
      </c>
      <c r="S85" s="487" t="s">
        <v>40</v>
      </c>
      <c r="T85" s="633">
        <v>3.7162162162162162</v>
      </c>
      <c r="U85" s="634">
        <v>3.96</v>
      </c>
      <c r="V85" s="768" t="s">
        <v>25</v>
      </c>
      <c r="W85" s="532" t="s">
        <v>142</v>
      </c>
      <c r="X85" s="635">
        <v>3.78</v>
      </c>
      <c r="Y85" s="636">
        <v>3.99</v>
      </c>
      <c r="Z85" s="768" t="s">
        <v>32</v>
      </c>
      <c r="AA85" s="501" t="s">
        <v>39</v>
      </c>
      <c r="AB85" s="633">
        <v>3.9</v>
      </c>
      <c r="AC85" s="637">
        <v>4.01</v>
      </c>
      <c r="AD85" s="590"/>
      <c r="AE85" s="590"/>
      <c r="AF85" s="590"/>
      <c r="AG85" s="590"/>
      <c r="AH85" s="590"/>
      <c r="AI85" s="590"/>
    </row>
    <row r="86" spans="1:35" s="591" customFormat="1" ht="15" customHeight="1" x14ac:dyDescent="0.25">
      <c r="A86" s="740">
        <v>81</v>
      </c>
      <c r="B86" s="1303" t="s">
        <v>65</v>
      </c>
      <c r="C86" s="1304" t="s">
        <v>85</v>
      </c>
      <c r="D86" s="1310">
        <v>3.4130434782608696</v>
      </c>
      <c r="E86" s="584">
        <v>3.67</v>
      </c>
      <c r="F86" s="1112" t="s">
        <v>41</v>
      </c>
      <c r="G86" s="726" t="s">
        <v>50</v>
      </c>
      <c r="H86" s="201"/>
      <c r="I86" s="584">
        <v>3.28</v>
      </c>
      <c r="J86" s="44" t="s">
        <v>25</v>
      </c>
      <c r="K86" s="726" t="s">
        <v>123</v>
      </c>
      <c r="L86" s="201">
        <v>3.6714285714285713</v>
      </c>
      <c r="M86" s="584">
        <v>3.85</v>
      </c>
      <c r="N86" s="742" t="s">
        <v>54</v>
      </c>
      <c r="O86" s="681" t="s">
        <v>103</v>
      </c>
      <c r="P86" s="682">
        <v>3.5094339622641511</v>
      </c>
      <c r="Q86" s="760">
        <v>3.71</v>
      </c>
      <c r="R86" s="765" t="s">
        <v>32</v>
      </c>
      <c r="S86" s="453" t="s">
        <v>35</v>
      </c>
      <c r="T86" s="683">
        <v>3.6851851851851851</v>
      </c>
      <c r="U86" s="586">
        <v>3.96</v>
      </c>
      <c r="V86" s="765" t="s">
        <v>41</v>
      </c>
      <c r="W86" s="453" t="s">
        <v>79</v>
      </c>
      <c r="X86" s="640">
        <v>3.77</v>
      </c>
      <c r="Y86" s="641">
        <v>3.99</v>
      </c>
      <c r="Z86" s="765" t="s">
        <v>65</v>
      </c>
      <c r="AA86" s="684" t="s">
        <v>81</v>
      </c>
      <c r="AB86" s="585">
        <v>3.9</v>
      </c>
      <c r="AC86" s="589">
        <v>4.01</v>
      </c>
      <c r="AD86" s="590"/>
      <c r="AE86" s="590"/>
      <c r="AF86" s="590"/>
      <c r="AG86" s="590"/>
      <c r="AH86" s="590"/>
      <c r="AI86" s="590"/>
    </row>
    <row r="87" spans="1:35" s="591" customFormat="1" ht="15" customHeight="1" x14ac:dyDescent="0.25">
      <c r="A87" s="704">
        <v>82</v>
      </c>
      <c r="B87" s="737" t="s">
        <v>41</v>
      </c>
      <c r="C87" s="736" t="s">
        <v>79</v>
      </c>
      <c r="D87" s="1311">
        <v>3.4133333333333336</v>
      </c>
      <c r="E87" s="593">
        <v>3.67</v>
      </c>
      <c r="F87" s="1113" t="s">
        <v>32</v>
      </c>
      <c r="G87" s="187" t="s">
        <v>139</v>
      </c>
      <c r="H87" s="200"/>
      <c r="I87" s="593">
        <v>3.28</v>
      </c>
      <c r="J87" s="49" t="s">
        <v>41</v>
      </c>
      <c r="K87" s="187" t="s">
        <v>76</v>
      </c>
      <c r="L87" s="200">
        <v>3.6666666666666665</v>
      </c>
      <c r="M87" s="593">
        <v>3.85</v>
      </c>
      <c r="N87" s="743" t="s">
        <v>0</v>
      </c>
      <c r="O87" s="457" t="s">
        <v>70</v>
      </c>
      <c r="P87" s="196">
        <v>3.5</v>
      </c>
      <c r="Q87" s="761">
        <v>3.71</v>
      </c>
      <c r="R87" s="755" t="s">
        <v>65</v>
      </c>
      <c r="S87" s="428" t="s">
        <v>84</v>
      </c>
      <c r="T87" s="594">
        <v>3.6769230769230767</v>
      </c>
      <c r="U87" s="595">
        <v>3.96</v>
      </c>
      <c r="V87" s="755" t="s">
        <v>2</v>
      </c>
      <c r="W87" s="540" t="s">
        <v>11</v>
      </c>
      <c r="X87" s="596">
        <v>3.77</v>
      </c>
      <c r="Y87" s="597">
        <v>3.99</v>
      </c>
      <c r="Z87" s="755" t="s">
        <v>54</v>
      </c>
      <c r="AA87" s="457" t="s">
        <v>66</v>
      </c>
      <c r="AB87" s="594">
        <v>3.8</v>
      </c>
      <c r="AC87" s="598">
        <v>4.01</v>
      </c>
      <c r="AD87" s="590"/>
      <c r="AE87" s="590"/>
      <c r="AF87" s="590"/>
      <c r="AG87" s="590"/>
      <c r="AH87" s="590"/>
      <c r="AI87" s="590"/>
    </row>
    <row r="88" spans="1:35" s="591" customFormat="1" ht="15" customHeight="1" x14ac:dyDescent="0.25">
      <c r="A88" s="704">
        <v>83</v>
      </c>
      <c r="B88" s="737" t="s">
        <v>32</v>
      </c>
      <c r="C88" s="736" t="s">
        <v>90</v>
      </c>
      <c r="D88" s="1311">
        <v>3.4</v>
      </c>
      <c r="E88" s="593">
        <v>3.67</v>
      </c>
      <c r="F88" s="1110" t="s">
        <v>32</v>
      </c>
      <c r="G88" s="26" t="s">
        <v>104</v>
      </c>
      <c r="H88" s="203"/>
      <c r="I88" s="593">
        <v>3.28</v>
      </c>
      <c r="J88" s="28" t="s">
        <v>54</v>
      </c>
      <c r="K88" s="26" t="s">
        <v>58</v>
      </c>
      <c r="L88" s="203">
        <v>3.6666666666666665</v>
      </c>
      <c r="M88" s="593">
        <v>3.85</v>
      </c>
      <c r="N88" s="743" t="s">
        <v>54</v>
      </c>
      <c r="O88" s="457" t="s">
        <v>66</v>
      </c>
      <c r="P88" s="627">
        <v>3.4845360824742269</v>
      </c>
      <c r="Q88" s="761">
        <v>3.71</v>
      </c>
      <c r="R88" s="755" t="s">
        <v>54</v>
      </c>
      <c r="S88" s="457" t="s">
        <v>66</v>
      </c>
      <c r="T88" s="594">
        <v>3.6785714285714284</v>
      </c>
      <c r="U88" s="595">
        <v>3.96</v>
      </c>
      <c r="V88" s="755" t="s">
        <v>25</v>
      </c>
      <c r="W88" s="525" t="s">
        <v>122</v>
      </c>
      <c r="X88" s="596">
        <v>3.77</v>
      </c>
      <c r="Y88" s="597">
        <v>3.99</v>
      </c>
      <c r="Z88" s="755" t="s">
        <v>41</v>
      </c>
      <c r="AA88" s="463" t="s">
        <v>50</v>
      </c>
      <c r="AB88" s="594">
        <v>3.8</v>
      </c>
      <c r="AC88" s="598">
        <v>4.01</v>
      </c>
      <c r="AD88" s="590"/>
      <c r="AE88" s="590"/>
      <c r="AF88" s="590"/>
      <c r="AG88" s="590"/>
      <c r="AH88" s="590"/>
      <c r="AI88" s="590"/>
    </row>
    <row r="89" spans="1:35" s="591" customFormat="1" ht="15" customHeight="1" x14ac:dyDescent="0.25">
      <c r="A89" s="704">
        <v>84</v>
      </c>
      <c r="B89" s="737" t="s">
        <v>54</v>
      </c>
      <c r="C89" s="736" t="s">
        <v>66</v>
      </c>
      <c r="D89" s="1311">
        <v>3.4</v>
      </c>
      <c r="E89" s="593">
        <v>3.67</v>
      </c>
      <c r="F89" s="1110" t="s">
        <v>32</v>
      </c>
      <c r="G89" s="27" t="s">
        <v>140</v>
      </c>
      <c r="H89" s="200"/>
      <c r="I89" s="593">
        <v>3.28</v>
      </c>
      <c r="J89" s="28" t="s">
        <v>2</v>
      </c>
      <c r="K89" s="27" t="s">
        <v>152</v>
      </c>
      <c r="L89" s="200">
        <v>3.6666666666666665</v>
      </c>
      <c r="M89" s="593">
        <v>3.85</v>
      </c>
      <c r="N89" s="743" t="s">
        <v>32</v>
      </c>
      <c r="O89" s="599" t="s">
        <v>90</v>
      </c>
      <c r="P89" s="196">
        <v>3.4722222222222223</v>
      </c>
      <c r="Q89" s="761">
        <v>3.71</v>
      </c>
      <c r="R89" s="755" t="s">
        <v>41</v>
      </c>
      <c r="S89" s="428" t="s">
        <v>46</v>
      </c>
      <c r="T89" s="594">
        <v>3.6785714285714284</v>
      </c>
      <c r="U89" s="595">
        <v>3.96</v>
      </c>
      <c r="V89" s="755" t="s">
        <v>25</v>
      </c>
      <c r="W89" s="436" t="s">
        <v>92</v>
      </c>
      <c r="X89" s="596">
        <v>3.76</v>
      </c>
      <c r="Y89" s="597">
        <v>3.99</v>
      </c>
      <c r="Z89" s="755" t="s">
        <v>41</v>
      </c>
      <c r="AA89" s="428" t="s">
        <v>46</v>
      </c>
      <c r="AB89" s="594">
        <v>3.8</v>
      </c>
      <c r="AC89" s="598">
        <v>4.01</v>
      </c>
      <c r="AD89" s="590"/>
      <c r="AE89" s="590"/>
      <c r="AF89" s="590"/>
      <c r="AG89" s="590"/>
      <c r="AH89" s="590"/>
      <c r="AI89" s="590"/>
    </row>
    <row r="90" spans="1:35" s="591" customFormat="1" ht="15" customHeight="1" x14ac:dyDescent="0.25">
      <c r="A90" s="704">
        <v>85</v>
      </c>
      <c r="B90" s="737" t="s">
        <v>0</v>
      </c>
      <c r="C90" s="736" t="s">
        <v>164</v>
      </c>
      <c r="D90" s="1311">
        <v>3.3875000000000002</v>
      </c>
      <c r="E90" s="593">
        <v>3.67</v>
      </c>
      <c r="F90" s="1110" t="s">
        <v>32</v>
      </c>
      <c r="G90" s="25" t="s">
        <v>39</v>
      </c>
      <c r="H90" s="200"/>
      <c r="I90" s="593">
        <v>3.28</v>
      </c>
      <c r="J90" s="28" t="s">
        <v>41</v>
      </c>
      <c r="K90" s="25" t="s">
        <v>47</v>
      </c>
      <c r="L90" s="200">
        <v>3.6666666666666665</v>
      </c>
      <c r="M90" s="593">
        <v>3.85</v>
      </c>
      <c r="N90" s="685" t="s">
        <v>25</v>
      </c>
      <c r="O90" s="686" t="s">
        <v>94</v>
      </c>
      <c r="P90" s="196">
        <v>3.4705882352941178</v>
      </c>
      <c r="Q90" s="761">
        <v>3.71</v>
      </c>
      <c r="R90" s="755" t="s">
        <v>0</v>
      </c>
      <c r="S90" s="457" t="s">
        <v>70</v>
      </c>
      <c r="T90" s="594">
        <v>3.68</v>
      </c>
      <c r="U90" s="595">
        <v>3.96</v>
      </c>
      <c r="V90" s="755" t="s">
        <v>41</v>
      </c>
      <c r="W90" s="428" t="s">
        <v>43</v>
      </c>
      <c r="X90" s="596">
        <v>3.74</v>
      </c>
      <c r="Y90" s="597">
        <v>3.99</v>
      </c>
      <c r="Z90" s="755" t="s">
        <v>41</v>
      </c>
      <c r="AA90" s="463" t="s">
        <v>51</v>
      </c>
      <c r="AB90" s="594">
        <v>3.8</v>
      </c>
      <c r="AC90" s="598">
        <v>4.01</v>
      </c>
      <c r="AD90" s="590"/>
      <c r="AE90" s="590"/>
      <c r="AF90" s="590"/>
      <c r="AG90" s="590"/>
      <c r="AH90" s="590"/>
      <c r="AI90" s="590"/>
    </row>
    <row r="91" spans="1:35" s="591" customFormat="1" ht="15" customHeight="1" x14ac:dyDescent="0.25">
      <c r="A91" s="704">
        <v>86</v>
      </c>
      <c r="B91" s="737" t="s">
        <v>41</v>
      </c>
      <c r="C91" s="736" t="s">
        <v>78</v>
      </c>
      <c r="D91" s="1311">
        <v>3.3846153846153846</v>
      </c>
      <c r="E91" s="593">
        <v>3.67</v>
      </c>
      <c r="F91" s="1113" t="s">
        <v>32</v>
      </c>
      <c r="G91" s="727" t="s">
        <v>72</v>
      </c>
      <c r="H91" s="200"/>
      <c r="I91" s="593">
        <v>3.28</v>
      </c>
      <c r="J91" s="49" t="s">
        <v>41</v>
      </c>
      <c r="K91" s="727" t="s">
        <v>43</v>
      </c>
      <c r="L91" s="200">
        <v>3.6511627906976742</v>
      </c>
      <c r="M91" s="593">
        <v>3.85</v>
      </c>
      <c r="N91" s="743" t="s">
        <v>41</v>
      </c>
      <c r="O91" s="599" t="s">
        <v>46</v>
      </c>
      <c r="P91" s="196">
        <v>3.4571428571428573</v>
      </c>
      <c r="Q91" s="761">
        <v>3.71</v>
      </c>
      <c r="R91" s="755" t="s">
        <v>25</v>
      </c>
      <c r="S91" s="626" t="s">
        <v>142</v>
      </c>
      <c r="T91" s="600">
        <v>3.6708860759493671</v>
      </c>
      <c r="U91" s="595">
        <v>3.96</v>
      </c>
      <c r="V91" s="755" t="s">
        <v>0</v>
      </c>
      <c r="W91" s="628" t="s">
        <v>158</v>
      </c>
      <c r="X91" s="596">
        <v>3.73</v>
      </c>
      <c r="Y91" s="597">
        <v>3.99</v>
      </c>
      <c r="Z91" s="755" t="s">
        <v>0</v>
      </c>
      <c r="AA91" s="628" t="s">
        <v>69</v>
      </c>
      <c r="AB91" s="594">
        <v>3.8</v>
      </c>
      <c r="AC91" s="598">
        <v>4.01</v>
      </c>
      <c r="AD91" s="590"/>
      <c r="AE91" s="590"/>
      <c r="AF91" s="590"/>
      <c r="AG91" s="590"/>
      <c r="AH91" s="590"/>
      <c r="AI91" s="590"/>
    </row>
    <row r="92" spans="1:35" s="591" customFormat="1" ht="15" customHeight="1" x14ac:dyDescent="0.25">
      <c r="A92" s="704">
        <v>87</v>
      </c>
      <c r="B92" s="737" t="s">
        <v>41</v>
      </c>
      <c r="C92" s="736" t="s">
        <v>49</v>
      </c>
      <c r="D92" s="1311">
        <v>3.3378378378378377</v>
      </c>
      <c r="E92" s="593">
        <v>3.67</v>
      </c>
      <c r="F92" s="1110" t="s">
        <v>32</v>
      </c>
      <c r="G92" s="35" t="s">
        <v>33</v>
      </c>
      <c r="H92" s="200"/>
      <c r="I92" s="593">
        <v>3.28</v>
      </c>
      <c r="J92" s="28" t="s">
        <v>41</v>
      </c>
      <c r="K92" s="35" t="s">
        <v>46</v>
      </c>
      <c r="L92" s="200">
        <v>3.629032258064516</v>
      </c>
      <c r="M92" s="593">
        <v>3.85</v>
      </c>
      <c r="N92" s="743" t="s">
        <v>25</v>
      </c>
      <c r="O92" s="626" t="s">
        <v>122</v>
      </c>
      <c r="P92" s="196">
        <v>3.4489795918367347</v>
      </c>
      <c r="Q92" s="761">
        <v>3.71</v>
      </c>
      <c r="R92" s="755" t="s">
        <v>41</v>
      </c>
      <c r="S92" s="687" t="s">
        <v>50</v>
      </c>
      <c r="T92" s="594">
        <v>3.6712328767123288</v>
      </c>
      <c r="U92" s="595">
        <v>3.96</v>
      </c>
      <c r="V92" s="755" t="s">
        <v>25</v>
      </c>
      <c r="W92" s="688" t="s">
        <v>145</v>
      </c>
      <c r="X92" s="596">
        <v>3.73</v>
      </c>
      <c r="Y92" s="597">
        <v>3.99</v>
      </c>
      <c r="Z92" s="755" t="s">
        <v>2</v>
      </c>
      <c r="AA92" s="689" t="s">
        <v>11</v>
      </c>
      <c r="AB92" s="594">
        <v>3.8</v>
      </c>
      <c r="AC92" s="598">
        <v>4.01</v>
      </c>
      <c r="AD92" s="590"/>
      <c r="AE92" s="590"/>
      <c r="AF92" s="590"/>
      <c r="AG92" s="590"/>
      <c r="AH92" s="590"/>
      <c r="AI92" s="590"/>
    </row>
    <row r="93" spans="1:35" s="591" customFormat="1" ht="15" customHeight="1" x14ac:dyDescent="0.25">
      <c r="A93" s="704">
        <v>88</v>
      </c>
      <c r="B93" s="737" t="s">
        <v>32</v>
      </c>
      <c r="C93" s="736" t="s">
        <v>33</v>
      </c>
      <c r="D93" s="1311">
        <v>3.3255813953488373</v>
      </c>
      <c r="E93" s="593">
        <v>3.67</v>
      </c>
      <c r="F93" s="1110" t="s">
        <v>32</v>
      </c>
      <c r="G93" s="25" t="s">
        <v>121</v>
      </c>
      <c r="H93" s="200"/>
      <c r="I93" s="593">
        <v>3.28</v>
      </c>
      <c r="J93" s="28" t="s">
        <v>32</v>
      </c>
      <c r="K93" s="25" t="s">
        <v>35</v>
      </c>
      <c r="L93" s="200">
        <v>3.5714285714285716</v>
      </c>
      <c r="M93" s="593">
        <v>3.85</v>
      </c>
      <c r="N93" s="743" t="s">
        <v>2</v>
      </c>
      <c r="O93" s="622" t="s">
        <v>11</v>
      </c>
      <c r="P93" s="196">
        <v>3.44</v>
      </c>
      <c r="Q93" s="761">
        <v>3.71</v>
      </c>
      <c r="R93" s="755" t="s">
        <v>32</v>
      </c>
      <c r="S93" s="599" t="s">
        <v>90</v>
      </c>
      <c r="T93" s="594">
        <v>3.6721311475409837</v>
      </c>
      <c r="U93" s="595">
        <v>3.96</v>
      </c>
      <c r="V93" s="755" t="s">
        <v>0</v>
      </c>
      <c r="W93" s="599" t="s">
        <v>97</v>
      </c>
      <c r="X93" s="596">
        <v>3.71</v>
      </c>
      <c r="Y93" s="597">
        <v>3.99</v>
      </c>
      <c r="Z93" s="755" t="s">
        <v>41</v>
      </c>
      <c r="AA93" s="599" t="s">
        <v>47</v>
      </c>
      <c r="AB93" s="594">
        <v>3.8</v>
      </c>
      <c r="AC93" s="598">
        <v>4.01</v>
      </c>
      <c r="AD93" s="590"/>
      <c r="AE93" s="590"/>
      <c r="AF93" s="590"/>
      <c r="AG93" s="590"/>
      <c r="AH93" s="590"/>
      <c r="AI93" s="590"/>
    </row>
    <row r="94" spans="1:35" s="591" customFormat="1" ht="15" customHeight="1" x14ac:dyDescent="0.25">
      <c r="A94" s="704">
        <v>89</v>
      </c>
      <c r="B94" s="737" t="s">
        <v>25</v>
      </c>
      <c r="C94" s="736" t="s">
        <v>144</v>
      </c>
      <c r="D94" s="1311">
        <v>3.3084112149532712</v>
      </c>
      <c r="E94" s="593">
        <v>3.67</v>
      </c>
      <c r="F94" s="1110" t="s">
        <v>32</v>
      </c>
      <c r="G94" s="25" t="s">
        <v>34</v>
      </c>
      <c r="H94" s="200"/>
      <c r="I94" s="593">
        <v>3.28</v>
      </c>
      <c r="J94" s="28" t="s">
        <v>32</v>
      </c>
      <c r="K94" s="25" t="s">
        <v>73</v>
      </c>
      <c r="L94" s="200">
        <v>3.5714285714285716</v>
      </c>
      <c r="M94" s="593">
        <v>3.85</v>
      </c>
      <c r="N94" s="743" t="s">
        <v>41</v>
      </c>
      <c r="O94" s="623" t="s">
        <v>50</v>
      </c>
      <c r="P94" s="196">
        <v>3.4387755102040818</v>
      </c>
      <c r="Q94" s="761">
        <v>3.71</v>
      </c>
      <c r="R94" s="755" t="s">
        <v>25</v>
      </c>
      <c r="S94" s="662" t="s">
        <v>145</v>
      </c>
      <c r="T94" s="594">
        <v>3.6666666666666665</v>
      </c>
      <c r="U94" s="595">
        <v>3.96</v>
      </c>
      <c r="V94" s="755" t="s">
        <v>54</v>
      </c>
      <c r="W94" s="628" t="s">
        <v>74</v>
      </c>
      <c r="X94" s="596">
        <v>3.71</v>
      </c>
      <c r="Y94" s="597">
        <v>3.99</v>
      </c>
      <c r="Z94" s="755" t="s">
        <v>54</v>
      </c>
      <c r="AA94" s="628" t="s">
        <v>57</v>
      </c>
      <c r="AB94" s="594">
        <v>3.8</v>
      </c>
      <c r="AC94" s="598">
        <v>4.01</v>
      </c>
      <c r="AD94" s="590"/>
      <c r="AE94" s="590"/>
      <c r="AF94" s="590"/>
      <c r="AG94" s="590"/>
      <c r="AH94" s="590"/>
      <c r="AI94" s="590"/>
    </row>
    <row r="95" spans="1:35" s="591" customFormat="1" ht="15" customHeight="1" thickBot="1" x14ac:dyDescent="0.3">
      <c r="A95" s="741">
        <v>90</v>
      </c>
      <c r="B95" s="1308" t="s">
        <v>32</v>
      </c>
      <c r="C95" s="1309" t="s">
        <v>73</v>
      </c>
      <c r="D95" s="1314">
        <v>3.2916666666666665</v>
      </c>
      <c r="E95" s="606">
        <v>3.67</v>
      </c>
      <c r="F95" s="1116" t="s">
        <v>25</v>
      </c>
      <c r="G95" s="52" t="s">
        <v>29</v>
      </c>
      <c r="H95" s="227"/>
      <c r="I95" s="606">
        <v>3.28</v>
      </c>
      <c r="J95" s="129" t="s">
        <v>65</v>
      </c>
      <c r="K95" s="52" t="s">
        <v>85</v>
      </c>
      <c r="L95" s="227">
        <v>3.563380281690141</v>
      </c>
      <c r="M95" s="606">
        <v>3.85</v>
      </c>
      <c r="N95" s="747" t="s">
        <v>54</v>
      </c>
      <c r="O95" s="644" t="s">
        <v>74</v>
      </c>
      <c r="P95" s="690">
        <v>3.44</v>
      </c>
      <c r="Q95" s="762">
        <v>3.71</v>
      </c>
      <c r="R95" s="766" t="s">
        <v>41</v>
      </c>
      <c r="S95" s="645" t="s">
        <v>47</v>
      </c>
      <c r="T95" s="608">
        <v>3.6666666666666665</v>
      </c>
      <c r="U95" s="609">
        <v>3.96</v>
      </c>
      <c r="V95" s="766" t="s">
        <v>54</v>
      </c>
      <c r="W95" s="644" t="s">
        <v>58</v>
      </c>
      <c r="X95" s="611">
        <v>3.71</v>
      </c>
      <c r="Y95" s="612">
        <v>3.99</v>
      </c>
      <c r="Z95" s="766" t="s">
        <v>25</v>
      </c>
      <c r="AA95" s="691" t="s">
        <v>145</v>
      </c>
      <c r="AB95" s="608">
        <v>3.72</v>
      </c>
      <c r="AC95" s="614">
        <v>4.01</v>
      </c>
      <c r="AD95" s="590"/>
      <c r="AE95" s="590"/>
      <c r="AF95" s="590"/>
      <c r="AG95" s="590"/>
      <c r="AH95" s="590"/>
      <c r="AI95" s="590"/>
    </row>
    <row r="96" spans="1:35" s="591" customFormat="1" ht="15" customHeight="1" x14ac:dyDescent="0.25">
      <c r="A96" s="704">
        <v>91</v>
      </c>
      <c r="B96" s="737" t="s">
        <v>2</v>
      </c>
      <c r="C96" s="736" t="s">
        <v>11</v>
      </c>
      <c r="D96" s="1311">
        <v>3.2906976744186047</v>
      </c>
      <c r="E96" s="593">
        <v>3.67</v>
      </c>
      <c r="F96" s="1113" t="s">
        <v>25</v>
      </c>
      <c r="G96" s="24" t="s">
        <v>30</v>
      </c>
      <c r="H96" s="200"/>
      <c r="I96" s="593">
        <v>3.28</v>
      </c>
      <c r="J96" s="49" t="s">
        <v>32</v>
      </c>
      <c r="K96" s="24" t="s">
        <v>90</v>
      </c>
      <c r="L96" s="200">
        <v>3.5625</v>
      </c>
      <c r="M96" s="593">
        <v>3.85</v>
      </c>
      <c r="N96" s="685" t="s">
        <v>2</v>
      </c>
      <c r="O96" s="615" t="s">
        <v>23</v>
      </c>
      <c r="P96" s="200">
        <v>3.4444444444444446</v>
      </c>
      <c r="Q96" s="761">
        <v>3.71</v>
      </c>
      <c r="R96" s="767" t="s">
        <v>54</v>
      </c>
      <c r="S96" s="616" t="s">
        <v>103</v>
      </c>
      <c r="T96" s="617">
        <v>3.6538461538461537</v>
      </c>
      <c r="U96" s="618">
        <v>3.96</v>
      </c>
      <c r="V96" s="767" t="s">
        <v>2</v>
      </c>
      <c r="W96" s="616" t="s">
        <v>71</v>
      </c>
      <c r="X96" s="619">
        <v>3.71</v>
      </c>
      <c r="Y96" s="620">
        <v>3.99</v>
      </c>
      <c r="Z96" s="767" t="s">
        <v>2</v>
      </c>
      <c r="AA96" s="615" t="s">
        <v>1</v>
      </c>
      <c r="AB96" s="617">
        <v>3.7</v>
      </c>
      <c r="AC96" s="621">
        <v>4.01</v>
      </c>
      <c r="AD96" s="590"/>
      <c r="AE96" s="590"/>
      <c r="AF96" s="590"/>
      <c r="AG96" s="590"/>
      <c r="AH96" s="590"/>
      <c r="AI96" s="590"/>
    </row>
    <row r="97" spans="1:35" s="591" customFormat="1" ht="15" customHeight="1" x14ac:dyDescent="0.25">
      <c r="A97" s="704">
        <v>92</v>
      </c>
      <c r="B97" s="737" t="s">
        <v>2</v>
      </c>
      <c r="C97" s="736" t="s">
        <v>22</v>
      </c>
      <c r="D97" s="1311">
        <v>3.2711864406779663</v>
      </c>
      <c r="E97" s="593">
        <v>3.67</v>
      </c>
      <c r="F97" s="1113" t="s">
        <v>25</v>
      </c>
      <c r="G97" s="188" t="s">
        <v>26</v>
      </c>
      <c r="H97" s="200"/>
      <c r="I97" s="593">
        <v>3.28</v>
      </c>
      <c r="J97" s="49" t="s">
        <v>2</v>
      </c>
      <c r="K97" s="188" t="s">
        <v>8</v>
      </c>
      <c r="L97" s="200">
        <v>3.5490196078431371</v>
      </c>
      <c r="M97" s="593">
        <v>3.85</v>
      </c>
      <c r="N97" s="743" t="s">
        <v>2</v>
      </c>
      <c r="O97" s="622" t="s">
        <v>15</v>
      </c>
      <c r="P97" s="196">
        <v>3.4166666666666665</v>
      </c>
      <c r="Q97" s="761">
        <v>3.71</v>
      </c>
      <c r="R97" s="755" t="s">
        <v>54</v>
      </c>
      <c r="S97" s="628" t="s">
        <v>57</v>
      </c>
      <c r="T97" s="594">
        <v>3.64</v>
      </c>
      <c r="U97" s="595">
        <v>3.96</v>
      </c>
      <c r="V97" s="755" t="s">
        <v>41</v>
      </c>
      <c r="W97" s="623" t="s">
        <v>44</v>
      </c>
      <c r="X97" s="596">
        <v>3.7</v>
      </c>
      <c r="Y97" s="597">
        <v>3.99</v>
      </c>
      <c r="Z97" s="755" t="s">
        <v>32</v>
      </c>
      <c r="AA97" s="599" t="s">
        <v>35</v>
      </c>
      <c r="AB97" s="594">
        <v>3.7</v>
      </c>
      <c r="AC97" s="598">
        <v>4.01</v>
      </c>
      <c r="AD97" s="590"/>
      <c r="AE97" s="590"/>
      <c r="AF97" s="590"/>
      <c r="AG97" s="590"/>
      <c r="AH97" s="590"/>
      <c r="AI97" s="590"/>
    </row>
    <row r="98" spans="1:35" s="591" customFormat="1" ht="15" customHeight="1" x14ac:dyDescent="0.25">
      <c r="A98" s="704">
        <v>93</v>
      </c>
      <c r="B98" s="737" t="s">
        <v>41</v>
      </c>
      <c r="C98" s="736" t="s">
        <v>47</v>
      </c>
      <c r="D98" s="1311">
        <v>3.2714285714285714</v>
      </c>
      <c r="E98" s="593">
        <v>3.67</v>
      </c>
      <c r="F98" s="1110" t="s">
        <v>25</v>
      </c>
      <c r="G98" s="26" t="s">
        <v>142</v>
      </c>
      <c r="H98" s="200"/>
      <c r="I98" s="593">
        <v>3.28</v>
      </c>
      <c r="J98" s="28" t="s">
        <v>2</v>
      </c>
      <c r="K98" s="26" t="s">
        <v>11</v>
      </c>
      <c r="L98" s="200">
        <v>3.542056074766355</v>
      </c>
      <c r="M98" s="593">
        <v>3.85</v>
      </c>
      <c r="N98" s="751" t="s">
        <v>2</v>
      </c>
      <c r="O98" s="190" t="s">
        <v>5</v>
      </c>
      <c r="P98" s="692">
        <v>3.42</v>
      </c>
      <c r="Q98" s="761">
        <v>3.71</v>
      </c>
      <c r="R98" s="755" t="s">
        <v>25</v>
      </c>
      <c r="S98" s="626" t="s">
        <v>141</v>
      </c>
      <c r="T98" s="693">
        <v>3.6326530612244898</v>
      </c>
      <c r="U98" s="595">
        <v>3.96</v>
      </c>
      <c r="V98" s="755" t="s">
        <v>2</v>
      </c>
      <c r="W98" s="622" t="s">
        <v>3</v>
      </c>
      <c r="X98" s="596">
        <v>3.7</v>
      </c>
      <c r="Y98" s="597">
        <v>3.99</v>
      </c>
      <c r="Z98" s="755" t="s">
        <v>2</v>
      </c>
      <c r="AA98" s="628" t="s">
        <v>71</v>
      </c>
      <c r="AB98" s="594">
        <v>3.7</v>
      </c>
      <c r="AC98" s="598">
        <v>4.01</v>
      </c>
      <c r="AD98" s="590"/>
      <c r="AE98" s="590"/>
      <c r="AF98" s="590"/>
      <c r="AG98" s="590"/>
      <c r="AH98" s="590"/>
      <c r="AI98" s="590"/>
    </row>
    <row r="99" spans="1:35" s="591" customFormat="1" ht="15" customHeight="1" x14ac:dyDescent="0.25">
      <c r="A99" s="704">
        <v>94</v>
      </c>
      <c r="B99" s="737" t="s">
        <v>0</v>
      </c>
      <c r="C99" s="736" t="s">
        <v>69</v>
      </c>
      <c r="D99" s="1311">
        <v>3.2558139534883721</v>
      </c>
      <c r="E99" s="593">
        <v>3.67</v>
      </c>
      <c r="F99" s="1110" t="s">
        <v>25</v>
      </c>
      <c r="G99" s="27" t="s">
        <v>145</v>
      </c>
      <c r="H99" s="200"/>
      <c r="I99" s="593">
        <v>3.28</v>
      </c>
      <c r="J99" s="28" t="s">
        <v>2</v>
      </c>
      <c r="K99" s="27" t="s">
        <v>15</v>
      </c>
      <c r="L99" s="200">
        <v>3.535211267605634</v>
      </c>
      <c r="M99" s="593">
        <v>3.85</v>
      </c>
      <c r="N99" s="743" t="s">
        <v>41</v>
      </c>
      <c r="O99" s="599" t="s">
        <v>43</v>
      </c>
      <c r="P99" s="196">
        <v>3.4102564102564101</v>
      </c>
      <c r="Q99" s="761">
        <v>3.71</v>
      </c>
      <c r="R99" s="755" t="s">
        <v>25</v>
      </c>
      <c r="S99" s="626" t="s">
        <v>144</v>
      </c>
      <c r="T99" s="594">
        <v>3.6296296296296298</v>
      </c>
      <c r="U99" s="595">
        <v>3.96</v>
      </c>
      <c r="V99" s="755" t="s">
        <v>25</v>
      </c>
      <c r="W99" s="626" t="s">
        <v>143</v>
      </c>
      <c r="X99" s="596">
        <v>3.69</v>
      </c>
      <c r="Y99" s="597">
        <v>3.99</v>
      </c>
      <c r="Z99" s="755" t="s">
        <v>54</v>
      </c>
      <c r="AA99" s="628" t="s">
        <v>58</v>
      </c>
      <c r="AB99" s="594">
        <v>3.7</v>
      </c>
      <c r="AC99" s="598">
        <v>4.01</v>
      </c>
      <c r="AD99" s="590"/>
      <c r="AE99" s="590"/>
      <c r="AF99" s="590"/>
      <c r="AG99" s="590"/>
      <c r="AH99" s="590"/>
      <c r="AI99" s="590"/>
    </row>
    <row r="100" spans="1:35" s="591" customFormat="1" ht="15" customHeight="1" x14ac:dyDescent="0.25">
      <c r="A100" s="704">
        <v>95</v>
      </c>
      <c r="B100" s="737" t="s">
        <v>2</v>
      </c>
      <c r="C100" s="736" t="s">
        <v>8</v>
      </c>
      <c r="D100" s="1311">
        <v>3.2575757575757578</v>
      </c>
      <c r="E100" s="593">
        <v>3.67</v>
      </c>
      <c r="F100" s="1110" t="s">
        <v>25</v>
      </c>
      <c r="G100" s="169" t="s">
        <v>92</v>
      </c>
      <c r="H100" s="200"/>
      <c r="I100" s="593">
        <v>3.28</v>
      </c>
      <c r="J100" s="28" t="s">
        <v>0</v>
      </c>
      <c r="K100" s="169" t="s">
        <v>97</v>
      </c>
      <c r="L100" s="200">
        <v>3.5423728813559321</v>
      </c>
      <c r="M100" s="593">
        <v>3.85</v>
      </c>
      <c r="N100" s="743" t="s">
        <v>25</v>
      </c>
      <c r="O100" s="626" t="s">
        <v>141</v>
      </c>
      <c r="P100" s="694">
        <v>3.3857142857142857</v>
      </c>
      <c r="Q100" s="761">
        <v>3.71</v>
      </c>
      <c r="R100" s="755" t="s">
        <v>41</v>
      </c>
      <c r="S100" s="599" t="s">
        <v>43</v>
      </c>
      <c r="T100" s="594">
        <v>3.62</v>
      </c>
      <c r="U100" s="595">
        <v>3.96</v>
      </c>
      <c r="V100" s="755" t="s">
        <v>54</v>
      </c>
      <c r="W100" s="32" t="s">
        <v>55</v>
      </c>
      <c r="X100" s="596">
        <v>3.69</v>
      </c>
      <c r="Y100" s="597">
        <v>3.99</v>
      </c>
      <c r="Z100" s="755" t="s">
        <v>25</v>
      </c>
      <c r="AA100" s="626" t="s">
        <v>122</v>
      </c>
      <c r="AB100" s="594">
        <v>3.68</v>
      </c>
      <c r="AC100" s="598">
        <v>4.01</v>
      </c>
      <c r="AD100" s="590"/>
      <c r="AE100" s="590"/>
      <c r="AF100" s="590"/>
      <c r="AG100" s="590"/>
      <c r="AH100" s="590"/>
      <c r="AI100" s="590"/>
    </row>
    <row r="101" spans="1:35" s="591" customFormat="1" ht="15" customHeight="1" x14ac:dyDescent="0.25">
      <c r="A101" s="704">
        <v>96</v>
      </c>
      <c r="B101" s="737" t="s">
        <v>2</v>
      </c>
      <c r="C101" s="736" t="s">
        <v>163</v>
      </c>
      <c r="D101" s="1311">
        <v>3.264367816091954</v>
      </c>
      <c r="E101" s="593">
        <v>3.67</v>
      </c>
      <c r="F101" s="1110" t="s">
        <v>25</v>
      </c>
      <c r="G101" s="27" t="s">
        <v>123</v>
      </c>
      <c r="H101" s="200"/>
      <c r="I101" s="593">
        <v>3.28</v>
      </c>
      <c r="J101" s="28" t="s">
        <v>2</v>
      </c>
      <c r="K101" s="27" t="s">
        <v>14</v>
      </c>
      <c r="L101" s="200">
        <v>3.5249999999999999</v>
      </c>
      <c r="M101" s="593">
        <v>3.85</v>
      </c>
      <c r="N101" s="743" t="s">
        <v>54</v>
      </c>
      <c r="O101" s="628" t="s">
        <v>58</v>
      </c>
      <c r="P101" s="627">
        <v>3.3877551020408165</v>
      </c>
      <c r="Q101" s="761">
        <v>3.71</v>
      </c>
      <c r="R101" s="755" t="s">
        <v>54</v>
      </c>
      <c r="S101" s="628" t="s">
        <v>58</v>
      </c>
      <c r="T101" s="600">
        <v>3.5961538461538463</v>
      </c>
      <c r="U101" s="595">
        <v>3.96</v>
      </c>
      <c r="V101" s="755" t="s">
        <v>41</v>
      </c>
      <c r="W101" s="623" t="s">
        <v>75</v>
      </c>
      <c r="X101" s="596">
        <v>3.66</v>
      </c>
      <c r="Y101" s="597">
        <v>3.99</v>
      </c>
      <c r="Z101" s="755" t="s">
        <v>2</v>
      </c>
      <c r="AA101" s="622" t="s">
        <v>22</v>
      </c>
      <c r="AB101" s="594">
        <v>3.68</v>
      </c>
      <c r="AC101" s="598">
        <v>4.01</v>
      </c>
      <c r="AD101" s="590"/>
      <c r="AE101" s="590"/>
      <c r="AF101" s="590"/>
      <c r="AG101" s="590"/>
      <c r="AH101" s="590"/>
      <c r="AI101" s="590"/>
    </row>
    <row r="102" spans="1:35" s="591" customFormat="1" ht="15" customHeight="1" x14ac:dyDescent="0.25">
      <c r="A102" s="704">
        <v>97</v>
      </c>
      <c r="B102" s="737" t="s">
        <v>54</v>
      </c>
      <c r="C102" s="736" t="s">
        <v>56</v>
      </c>
      <c r="D102" s="1311">
        <v>3.2469135802469138</v>
      </c>
      <c r="E102" s="593">
        <v>3.67</v>
      </c>
      <c r="F102" s="1110" t="s">
        <v>25</v>
      </c>
      <c r="G102" s="27" t="s">
        <v>144</v>
      </c>
      <c r="H102" s="200"/>
      <c r="I102" s="593">
        <v>3.28</v>
      </c>
      <c r="J102" s="28" t="s">
        <v>2</v>
      </c>
      <c r="K102" s="27" t="s">
        <v>10</v>
      </c>
      <c r="L102" s="200">
        <v>3.5227272727272729</v>
      </c>
      <c r="M102" s="593">
        <v>3.85</v>
      </c>
      <c r="N102" s="743" t="s">
        <v>54</v>
      </c>
      <c r="O102" s="695" t="s">
        <v>53</v>
      </c>
      <c r="P102" s="627">
        <v>3.3783783783783785</v>
      </c>
      <c r="Q102" s="761">
        <v>3.71</v>
      </c>
      <c r="R102" s="755" t="s">
        <v>32</v>
      </c>
      <c r="S102" s="38" t="s">
        <v>33</v>
      </c>
      <c r="T102" s="594">
        <v>3.6</v>
      </c>
      <c r="U102" s="595">
        <v>3.96</v>
      </c>
      <c r="V102" s="755" t="s">
        <v>32</v>
      </c>
      <c r="W102" s="624" t="s">
        <v>31</v>
      </c>
      <c r="X102" s="596">
        <v>3.64</v>
      </c>
      <c r="Y102" s="597">
        <v>3.99</v>
      </c>
      <c r="Z102" s="755" t="s">
        <v>54</v>
      </c>
      <c r="AA102" s="628" t="s">
        <v>60</v>
      </c>
      <c r="AB102" s="594">
        <v>3.65</v>
      </c>
      <c r="AC102" s="598">
        <v>4.01</v>
      </c>
      <c r="AD102" s="590"/>
      <c r="AE102" s="590"/>
      <c r="AF102" s="590"/>
      <c r="AG102" s="590"/>
      <c r="AH102" s="590"/>
      <c r="AI102" s="590"/>
    </row>
    <row r="103" spans="1:35" s="591" customFormat="1" ht="15" customHeight="1" x14ac:dyDescent="0.25">
      <c r="A103" s="704">
        <v>98</v>
      </c>
      <c r="B103" s="737" t="s">
        <v>41</v>
      </c>
      <c r="C103" s="736" t="s">
        <v>44</v>
      </c>
      <c r="D103" s="1311">
        <v>3.2352941176470589</v>
      </c>
      <c r="E103" s="593">
        <v>3.67</v>
      </c>
      <c r="F103" s="1110" t="s">
        <v>25</v>
      </c>
      <c r="G103" s="26" t="s">
        <v>141</v>
      </c>
      <c r="H103" s="203"/>
      <c r="I103" s="593">
        <v>3.28</v>
      </c>
      <c r="J103" s="28" t="s">
        <v>54</v>
      </c>
      <c r="K103" s="26" t="s">
        <v>103</v>
      </c>
      <c r="L103" s="203">
        <v>3.5211267605633805</v>
      </c>
      <c r="M103" s="593">
        <v>3.85</v>
      </c>
      <c r="N103" s="743" t="s">
        <v>41</v>
      </c>
      <c r="O103" s="599" t="s">
        <v>49</v>
      </c>
      <c r="P103" s="196">
        <v>3.3793103448275863</v>
      </c>
      <c r="Q103" s="761">
        <v>3.71</v>
      </c>
      <c r="R103" s="755" t="s">
        <v>41</v>
      </c>
      <c r="S103" s="623" t="s">
        <v>51</v>
      </c>
      <c r="T103" s="594">
        <v>3.5857142857142859</v>
      </c>
      <c r="U103" s="595">
        <v>3.96</v>
      </c>
      <c r="V103" s="755" t="s">
        <v>41</v>
      </c>
      <c r="W103" s="623" t="s">
        <v>51</v>
      </c>
      <c r="X103" s="596">
        <v>3.63</v>
      </c>
      <c r="Y103" s="597">
        <v>3.99</v>
      </c>
      <c r="Z103" s="755" t="s">
        <v>2</v>
      </c>
      <c r="AA103" s="190" t="s">
        <v>5</v>
      </c>
      <c r="AB103" s="594">
        <v>3.6</v>
      </c>
      <c r="AC103" s="598">
        <v>4.01</v>
      </c>
      <c r="AD103" s="590"/>
      <c r="AE103" s="590"/>
      <c r="AF103" s="590"/>
      <c r="AG103" s="590"/>
      <c r="AH103" s="590"/>
      <c r="AI103" s="590"/>
    </row>
    <row r="104" spans="1:35" s="591" customFormat="1" ht="15" customHeight="1" x14ac:dyDescent="0.25">
      <c r="A104" s="704">
        <v>99</v>
      </c>
      <c r="B104" s="737" t="s">
        <v>32</v>
      </c>
      <c r="C104" s="736" t="s">
        <v>72</v>
      </c>
      <c r="D104" s="1311">
        <v>3.2083333333333335</v>
      </c>
      <c r="E104" s="593">
        <v>3.67</v>
      </c>
      <c r="F104" s="1110" t="s">
        <v>25</v>
      </c>
      <c r="G104" s="175" t="s">
        <v>102</v>
      </c>
      <c r="H104" s="200"/>
      <c r="I104" s="593">
        <v>3.28</v>
      </c>
      <c r="J104" s="28" t="s">
        <v>25</v>
      </c>
      <c r="K104" s="175" t="s">
        <v>122</v>
      </c>
      <c r="L104" s="200">
        <v>3.5217391304347827</v>
      </c>
      <c r="M104" s="593">
        <v>3.85</v>
      </c>
      <c r="N104" s="743" t="s">
        <v>32</v>
      </c>
      <c r="O104" s="38" t="s">
        <v>33</v>
      </c>
      <c r="P104" s="196">
        <v>3.375</v>
      </c>
      <c r="Q104" s="761">
        <v>3.71</v>
      </c>
      <c r="R104" s="755" t="s">
        <v>2</v>
      </c>
      <c r="S104" s="622" t="s">
        <v>8</v>
      </c>
      <c r="T104" s="594">
        <v>3.5909090909090908</v>
      </c>
      <c r="U104" s="595">
        <v>3.96</v>
      </c>
      <c r="V104" s="755" t="s">
        <v>54</v>
      </c>
      <c r="W104" s="623" t="s">
        <v>56</v>
      </c>
      <c r="X104" s="596">
        <v>3.63</v>
      </c>
      <c r="Y104" s="597">
        <v>3.99</v>
      </c>
      <c r="Z104" s="755" t="s">
        <v>32</v>
      </c>
      <c r="AA104" s="599" t="s">
        <v>73</v>
      </c>
      <c r="AB104" s="594">
        <v>3.6</v>
      </c>
      <c r="AC104" s="598">
        <v>4.01</v>
      </c>
      <c r="AD104" s="590"/>
      <c r="AE104" s="590"/>
      <c r="AF104" s="590"/>
      <c r="AG104" s="590"/>
      <c r="AH104" s="590"/>
      <c r="AI104" s="590"/>
    </row>
    <row r="105" spans="1:35" s="591" customFormat="1" ht="15" customHeight="1" thickBot="1" x14ac:dyDescent="0.3">
      <c r="A105" s="738">
        <v>100</v>
      </c>
      <c r="B105" s="1305" t="s">
        <v>54</v>
      </c>
      <c r="C105" s="1306" t="s">
        <v>58</v>
      </c>
      <c r="D105" s="1312">
        <v>3.2075471698113209</v>
      </c>
      <c r="E105" s="632">
        <v>3.67</v>
      </c>
      <c r="F105" s="1111" t="s">
        <v>2</v>
      </c>
      <c r="G105" s="300" t="s">
        <v>71</v>
      </c>
      <c r="H105" s="223"/>
      <c r="I105" s="632">
        <v>3.28</v>
      </c>
      <c r="J105" s="29" t="s">
        <v>41</v>
      </c>
      <c r="K105" s="300" t="s">
        <v>50</v>
      </c>
      <c r="L105" s="223">
        <v>3.4607843137254903</v>
      </c>
      <c r="M105" s="632">
        <v>3.85</v>
      </c>
      <c r="N105" s="744" t="s">
        <v>25</v>
      </c>
      <c r="O105" s="602" t="s">
        <v>123</v>
      </c>
      <c r="P105" s="204">
        <v>3.3653846153846154</v>
      </c>
      <c r="Q105" s="763">
        <v>3.71</v>
      </c>
      <c r="R105" s="768" t="s">
        <v>25</v>
      </c>
      <c r="S105" s="696" t="s">
        <v>102</v>
      </c>
      <c r="T105" s="633">
        <v>3.5757575757575757</v>
      </c>
      <c r="U105" s="634">
        <v>3.96</v>
      </c>
      <c r="V105" s="768" t="s">
        <v>41</v>
      </c>
      <c r="W105" s="601" t="s">
        <v>49</v>
      </c>
      <c r="X105" s="635">
        <v>3.62</v>
      </c>
      <c r="Y105" s="636">
        <v>3.99</v>
      </c>
      <c r="Z105" s="768" t="s">
        <v>32</v>
      </c>
      <c r="AA105" s="697" t="s">
        <v>33</v>
      </c>
      <c r="AB105" s="633">
        <v>3.6</v>
      </c>
      <c r="AC105" s="637">
        <v>4.01</v>
      </c>
      <c r="AD105" s="590"/>
      <c r="AE105" s="590"/>
      <c r="AF105" s="590"/>
      <c r="AG105" s="590"/>
      <c r="AH105" s="590"/>
      <c r="AI105" s="590"/>
    </row>
    <row r="106" spans="1:35" s="591" customFormat="1" ht="15" customHeight="1" x14ac:dyDescent="0.25">
      <c r="A106" s="740">
        <v>101</v>
      </c>
      <c r="B106" s="1303" t="s">
        <v>25</v>
      </c>
      <c r="C106" s="1304" t="s">
        <v>122</v>
      </c>
      <c r="D106" s="1310">
        <v>3.1884057971014492</v>
      </c>
      <c r="E106" s="584">
        <v>3.67</v>
      </c>
      <c r="F106" s="1112" t="s">
        <v>2</v>
      </c>
      <c r="G106" s="301" t="s">
        <v>9</v>
      </c>
      <c r="H106" s="206"/>
      <c r="I106" s="584">
        <v>3.28</v>
      </c>
      <c r="J106" s="44" t="s">
        <v>54</v>
      </c>
      <c r="K106" s="301" t="s">
        <v>60</v>
      </c>
      <c r="L106" s="206">
        <v>3.4615384615384617</v>
      </c>
      <c r="M106" s="584">
        <v>3.85</v>
      </c>
      <c r="N106" s="742" t="s">
        <v>41</v>
      </c>
      <c r="O106" s="652" t="s">
        <v>51</v>
      </c>
      <c r="P106" s="201">
        <v>3.3235294117647061</v>
      </c>
      <c r="Q106" s="760">
        <v>3.71</v>
      </c>
      <c r="R106" s="765" t="s">
        <v>54</v>
      </c>
      <c r="S106" s="652" t="s">
        <v>56</v>
      </c>
      <c r="T106" s="585">
        <v>3.5769230769230771</v>
      </c>
      <c r="U106" s="586">
        <v>3.96</v>
      </c>
      <c r="V106" s="765" t="s">
        <v>2</v>
      </c>
      <c r="W106" s="638" t="s">
        <v>8</v>
      </c>
      <c r="X106" s="640">
        <v>3.6</v>
      </c>
      <c r="Y106" s="641">
        <v>3.99</v>
      </c>
      <c r="Z106" s="765" t="s">
        <v>0</v>
      </c>
      <c r="AA106" s="648" t="s">
        <v>70</v>
      </c>
      <c r="AB106" s="585">
        <v>3.5</v>
      </c>
      <c r="AC106" s="589">
        <v>4.01</v>
      </c>
      <c r="AD106" s="590"/>
      <c r="AE106" s="590"/>
      <c r="AF106" s="590"/>
      <c r="AG106" s="590"/>
      <c r="AH106" s="590"/>
      <c r="AI106" s="590"/>
    </row>
    <row r="107" spans="1:35" s="591" customFormat="1" ht="15" customHeight="1" x14ac:dyDescent="0.25">
      <c r="A107" s="704">
        <v>102</v>
      </c>
      <c r="B107" s="737" t="s">
        <v>32</v>
      </c>
      <c r="C107" s="736" t="s">
        <v>89</v>
      </c>
      <c r="D107" s="1311">
        <v>3.1666666666666665</v>
      </c>
      <c r="E107" s="593">
        <v>3.67</v>
      </c>
      <c r="F107" s="1113" t="s">
        <v>2</v>
      </c>
      <c r="G107" s="187" t="s">
        <v>21</v>
      </c>
      <c r="H107" s="200"/>
      <c r="I107" s="593">
        <v>3.28</v>
      </c>
      <c r="J107" s="49" t="s">
        <v>41</v>
      </c>
      <c r="K107" s="187" t="s">
        <v>49</v>
      </c>
      <c r="L107" s="200">
        <v>3.4516129032258065</v>
      </c>
      <c r="M107" s="593">
        <v>3.85</v>
      </c>
      <c r="N107" s="743" t="s">
        <v>2</v>
      </c>
      <c r="O107" s="622" t="s">
        <v>1</v>
      </c>
      <c r="P107" s="196">
        <v>3.3207547169811322</v>
      </c>
      <c r="Q107" s="761">
        <v>3.71</v>
      </c>
      <c r="R107" s="755" t="s">
        <v>25</v>
      </c>
      <c r="S107" s="626" t="s">
        <v>94</v>
      </c>
      <c r="T107" s="594">
        <v>3.5660377358490565</v>
      </c>
      <c r="U107" s="595">
        <v>3.96</v>
      </c>
      <c r="V107" s="755" t="s">
        <v>41</v>
      </c>
      <c r="W107" s="599" t="s">
        <v>47</v>
      </c>
      <c r="X107" s="596">
        <v>3.59</v>
      </c>
      <c r="Y107" s="597">
        <v>3.99</v>
      </c>
      <c r="Z107" s="755" t="s">
        <v>54</v>
      </c>
      <c r="AA107" s="695" t="s">
        <v>53</v>
      </c>
      <c r="AB107" s="594">
        <v>3.5</v>
      </c>
      <c r="AC107" s="598">
        <v>4.01</v>
      </c>
      <c r="AD107" s="590"/>
      <c r="AE107" s="590"/>
      <c r="AF107" s="590"/>
      <c r="AG107" s="590"/>
      <c r="AH107" s="590"/>
      <c r="AI107" s="590"/>
    </row>
    <row r="108" spans="1:35" s="591" customFormat="1" ht="15" customHeight="1" x14ac:dyDescent="0.25">
      <c r="A108" s="704">
        <v>103</v>
      </c>
      <c r="B108" s="737" t="s">
        <v>32</v>
      </c>
      <c r="C108" s="736" t="s">
        <v>88</v>
      </c>
      <c r="D108" s="1311">
        <v>3.1702127659574466</v>
      </c>
      <c r="E108" s="593">
        <v>3.67</v>
      </c>
      <c r="F108" s="1110" t="s">
        <v>2</v>
      </c>
      <c r="G108" s="25" t="s">
        <v>12</v>
      </c>
      <c r="H108" s="200"/>
      <c r="I108" s="593">
        <v>3.28</v>
      </c>
      <c r="J108" s="28" t="s">
        <v>41</v>
      </c>
      <c r="K108" s="25" t="s">
        <v>51</v>
      </c>
      <c r="L108" s="200">
        <v>3.4320987654320989</v>
      </c>
      <c r="M108" s="593">
        <v>3.85</v>
      </c>
      <c r="N108" s="743" t="s">
        <v>54</v>
      </c>
      <c r="O108" s="623" t="s">
        <v>56</v>
      </c>
      <c r="P108" s="627">
        <v>3.3013698630136985</v>
      </c>
      <c r="Q108" s="761">
        <v>3.71</v>
      </c>
      <c r="R108" s="755" t="s">
        <v>2</v>
      </c>
      <c r="S108" s="622" t="s">
        <v>1</v>
      </c>
      <c r="T108" s="594">
        <v>3.5510204081632653</v>
      </c>
      <c r="U108" s="595">
        <v>3.96</v>
      </c>
      <c r="V108" s="755" t="s">
        <v>2</v>
      </c>
      <c r="W108" s="622" t="s">
        <v>15</v>
      </c>
      <c r="X108" s="596">
        <v>3.57</v>
      </c>
      <c r="Y108" s="597">
        <v>3.99</v>
      </c>
      <c r="Z108" s="755" t="s">
        <v>32</v>
      </c>
      <c r="AA108" s="599" t="s">
        <v>90</v>
      </c>
      <c r="AB108" s="594">
        <v>3.5</v>
      </c>
      <c r="AC108" s="598">
        <v>4.01</v>
      </c>
      <c r="AD108" s="590"/>
      <c r="AE108" s="590"/>
      <c r="AF108" s="590"/>
      <c r="AG108" s="590"/>
      <c r="AH108" s="590"/>
      <c r="AI108" s="590"/>
    </row>
    <row r="109" spans="1:35" s="591" customFormat="1" ht="15" customHeight="1" x14ac:dyDescent="0.25">
      <c r="A109" s="704">
        <v>104</v>
      </c>
      <c r="B109" s="737" t="s">
        <v>32</v>
      </c>
      <c r="C109" s="736" t="s">
        <v>35</v>
      </c>
      <c r="D109" s="1311">
        <v>3.1698113207547172</v>
      </c>
      <c r="E109" s="593">
        <v>3.67</v>
      </c>
      <c r="F109" s="1110" t="s">
        <v>2</v>
      </c>
      <c r="G109" s="26" t="s">
        <v>14</v>
      </c>
      <c r="H109" s="203"/>
      <c r="I109" s="593">
        <v>3.28</v>
      </c>
      <c r="J109" s="28" t="s">
        <v>54</v>
      </c>
      <c r="K109" s="26" t="s">
        <v>56</v>
      </c>
      <c r="L109" s="203">
        <v>3.4</v>
      </c>
      <c r="M109" s="593">
        <v>3.85</v>
      </c>
      <c r="N109" s="743" t="s">
        <v>2</v>
      </c>
      <c r="O109" s="628" t="s">
        <v>71</v>
      </c>
      <c r="P109" s="196">
        <v>3.3023255813953489</v>
      </c>
      <c r="Q109" s="761">
        <v>3.71</v>
      </c>
      <c r="R109" s="755" t="s">
        <v>25</v>
      </c>
      <c r="S109" s="626" t="s">
        <v>29</v>
      </c>
      <c r="T109" s="594">
        <v>3.5531914893617023</v>
      </c>
      <c r="U109" s="595">
        <v>3.96</v>
      </c>
      <c r="V109" s="755" t="s">
        <v>2</v>
      </c>
      <c r="W109" s="622" t="s">
        <v>1</v>
      </c>
      <c r="X109" s="596">
        <v>3.56</v>
      </c>
      <c r="Y109" s="597">
        <v>3.99</v>
      </c>
      <c r="Z109" s="755" t="s">
        <v>41</v>
      </c>
      <c r="AA109" s="663" t="s">
        <v>42</v>
      </c>
      <c r="AB109" s="594">
        <v>3.5</v>
      </c>
      <c r="AC109" s="598">
        <v>4.01</v>
      </c>
      <c r="AD109" s="590"/>
      <c r="AE109" s="590"/>
      <c r="AF109" s="590"/>
      <c r="AG109" s="590"/>
      <c r="AH109" s="590"/>
      <c r="AI109" s="590"/>
    </row>
    <row r="110" spans="1:35" s="591" customFormat="1" ht="15" customHeight="1" x14ac:dyDescent="0.25">
      <c r="A110" s="704">
        <v>105</v>
      </c>
      <c r="B110" s="737" t="s">
        <v>2</v>
      </c>
      <c r="C110" s="736" t="s">
        <v>1</v>
      </c>
      <c r="D110" s="1311">
        <v>3.125</v>
      </c>
      <c r="E110" s="593">
        <v>3.67</v>
      </c>
      <c r="F110" s="1110" t="s">
        <v>2</v>
      </c>
      <c r="G110" s="32" t="s">
        <v>19</v>
      </c>
      <c r="H110" s="196"/>
      <c r="I110" s="593">
        <v>3.28</v>
      </c>
      <c r="J110" s="28" t="s">
        <v>41</v>
      </c>
      <c r="K110" s="32" t="s">
        <v>44</v>
      </c>
      <c r="L110" s="196">
        <v>3.3880597014925371</v>
      </c>
      <c r="M110" s="593">
        <v>3.85</v>
      </c>
      <c r="N110" s="685" t="s">
        <v>32</v>
      </c>
      <c r="O110" s="616" t="s">
        <v>72</v>
      </c>
      <c r="P110" s="196">
        <v>3.2962962962962963</v>
      </c>
      <c r="Q110" s="761">
        <v>3.71</v>
      </c>
      <c r="R110" s="755" t="s">
        <v>41</v>
      </c>
      <c r="S110" s="623" t="s">
        <v>75</v>
      </c>
      <c r="T110" s="594">
        <v>3.5384615384615383</v>
      </c>
      <c r="U110" s="595">
        <v>3.96</v>
      </c>
      <c r="V110" s="755" t="s">
        <v>32</v>
      </c>
      <c r="W110" s="38" t="s">
        <v>33</v>
      </c>
      <c r="X110" s="596">
        <v>3.56</v>
      </c>
      <c r="Y110" s="597">
        <v>3.99</v>
      </c>
      <c r="Z110" s="755" t="s">
        <v>54</v>
      </c>
      <c r="AA110" s="623" t="s">
        <v>56</v>
      </c>
      <c r="AB110" s="594">
        <v>3.4</v>
      </c>
      <c r="AC110" s="598">
        <v>4.01</v>
      </c>
      <c r="AD110" s="590"/>
      <c r="AE110" s="590"/>
      <c r="AF110" s="590"/>
      <c r="AG110" s="590"/>
      <c r="AH110" s="590"/>
      <c r="AI110" s="590"/>
    </row>
    <row r="111" spans="1:35" s="591" customFormat="1" ht="15" customHeight="1" x14ac:dyDescent="0.25">
      <c r="A111" s="704">
        <v>106</v>
      </c>
      <c r="B111" s="737" t="s">
        <v>25</v>
      </c>
      <c r="C111" s="736" t="s">
        <v>141</v>
      </c>
      <c r="D111" s="1311">
        <v>3.1</v>
      </c>
      <c r="E111" s="593">
        <v>3.67</v>
      </c>
      <c r="F111" s="1113" t="s">
        <v>2</v>
      </c>
      <c r="G111" s="188" t="s">
        <v>17</v>
      </c>
      <c r="H111" s="200"/>
      <c r="I111" s="593">
        <v>3.28</v>
      </c>
      <c r="J111" s="49" t="s">
        <v>2</v>
      </c>
      <c r="K111" s="188" t="s">
        <v>5</v>
      </c>
      <c r="L111" s="200">
        <v>3.3880597014925371</v>
      </c>
      <c r="M111" s="593">
        <v>3.85</v>
      </c>
      <c r="N111" s="743" t="s">
        <v>2</v>
      </c>
      <c r="O111" s="622" t="s">
        <v>3</v>
      </c>
      <c r="P111" s="196">
        <v>3.3043478260869565</v>
      </c>
      <c r="Q111" s="761">
        <v>3.71</v>
      </c>
      <c r="R111" s="755" t="s">
        <v>2</v>
      </c>
      <c r="S111" s="622" t="s">
        <v>11</v>
      </c>
      <c r="T111" s="594">
        <v>3.4933333333333332</v>
      </c>
      <c r="U111" s="595">
        <v>3.96</v>
      </c>
      <c r="V111" s="755" t="s">
        <v>41</v>
      </c>
      <c r="W111" s="623" t="s">
        <v>45</v>
      </c>
      <c r="X111" s="596">
        <v>3.53</v>
      </c>
      <c r="Y111" s="597">
        <v>3.99</v>
      </c>
      <c r="Z111" s="755" t="s">
        <v>41</v>
      </c>
      <c r="AA111" s="623" t="s">
        <v>44</v>
      </c>
      <c r="AB111" s="594">
        <v>3.4</v>
      </c>
      <c r="AC111" s="598">
        <v>4.01</v>
      </c>
      <c r="AD111" s="590"/>
      <c r="AE111" s="590"/>
      <c r="AF111" s="590"/>
      <c r="AG111" s="590"/>
      <c r="AH111" s="590"/>
      <c r="AI111" s="590"/>
    </row>
    <row r="112" spans="1:35" s="591" customFormat="1" ht="15" customHeight="1" x14ac:dyDescent="0.25">
      <c r="A112" s="704">
        <v>107</v>
      </c>
      <c r="B112" s="737" t="s">
        <v>41</v>
      </c>
      <c r="C112" s="736" t="s">
        <v>75</v>
      </c>
      <c r="D112" s="1311">
        <v>3.0370370370370372</v>
      </c>
      <c r="E112" s="593">
        <v>3.67</v>
      </c>
      <c r="F112" s="1110" t="s">
        <v>2</v>
      </c>
      <c r="G112" s="175" t="s">
        <v>10</v>
      </c>
      <c r="H112" s="200"/>
      <c r="I112" s="593">
        <v>3.28</v>
      </c>
      <c r="J112" s="28" t="s">
        <v>25</v>
      </c>
      <c r="K112" s="175" t="s">
        <v>144</v>
      </c>
      <c r="L112" s="200">
        <v>3.36046511627907</v>
      </c>
      <c r="M112" s="593">
        <v>3.85</v>
      </c>
      <c r="N112" s="743" t="s">
        <v>41</v>
      </c>
      <c r="O112" s="623" t="s">
        <v>45</v>
      </c>
      <c r="P112" s="196">
        <v>3.2903225806451615</v>
      </c>
      <c r="Q112" s="761">
        <v>3.71</v>
      </c>
      <c r="R112" s="755" t="s">
        <v>2</v>
      </c>
      <c r="S112" s="615" t="s">
        <v>15</v>
      </c>
      <c r="T112" s="594">
        <v>3.4761904761904763</v>
      </c>
      <c r="U112" s="595">
        <v>3.96</v>
      </c>
      <c r="V112" s="755" t="s">
        <v>41</v>
      </c>
      <c r="W112" s="698" t="s">
        <v>76</v>
      </c>
      <c r="X112" s="596">
        <v>3.51</v>
      </c>
      <c r="Y112" s="597">
        <v>3.99</v>
      </c>
      <c r="Z112" s="755" t="s">
        <v>41</v>
      </c>
      <c r="AA112" s="698" t="s">
        <v>76</v>
      </c>
      <c r="AB112" s="594">
        <v>3.4</v>
      </c>
      <c r="AC112" s="598">
        <v>4.01</v>
      </c>
      <c r="AD112" s="590"/>
      <c r="AE112" s="590"/>
      <c r="AF112" s="590"/>
      <c r="AG112" s="590"/>
      <c r="AH112" s="590"/>
      <c r="AI112" s="590"/>
    </row>
    <row r="113" spans="1:35" s="591" customFormat="1" ht="15" customHeight="1" x14ac:dyDescent="0.25">
      <c r="A113" s="704">
        <v>108</v>
      </c>
      <c r="B113" s="737" t="s">
        <v>41</v>
      </c>
      <c r="C113" s="736" t="s">
        <v>45</v>
      </c>
      <c r="D113" s="1311">
        <v>3.0285714285714285</v>
      </c>
      <c r="E113" s="593">
        <v>3.67</v>
      </c>
      <c r="F113" s="1110" t="s">
        <v>2</v>
      </c>
      <c r="G113" s="175" t="s">
        <v>22</v>
      </c>
      <c r="H113" s="200"/>
      <c r="I113" s="593">
        <v>3.28</v>
      </c>
      <c r="J113" s="28" t="s">
        <v>25</v>
      </c>
      <c r="K113" s="175" t="s">
        <v>141</v>
      </c>
      <c r="L113" s="200">
        <v>3.360655737704918</v>
      </c>
      <c r="M113" s="593">
        <v>3.85</v>
      </c>
      <c r="N113" s="743" t="s">
        <v>54</v>
      </c>
      <c r="O113" s="628" t="s">
        <v>57</v>
      </c>
      <c r="P113" s="627">
        <v>3.2857142857142856</v>
      </c>
      <c r="Q113" s="761">
        <v>3.71</v>
      </c>
      <c r="R113" s="755" t="s">
        <v>2</v>
      </c>
      <c r="S113" s="190" t="s">
        <v>5</v>
      </c>
      <c r="T113" s="594">
        <v>3.48</v>
      </c>
      <c r="U113" s="595">
        <v>3.96</v>
      </c>
      <c r="V113" s="755" t="s">
        <v>32</v>
      </c>
      <c r="W113" s="599" t="s">
        <v>73</v>
      </c>
      <c r="X113" s="596">
        <v>3.5</v>
      </c>
      <c r="Y113" s="597">
        <v>3.99</v>
      </c>
      <c r="Z113" s="755" t="s">
        <v>41</v>
      </c>
      <c r="AA113" s="599" t="s">
        <v>49</v>
      </c>
      <c r="AB113" s="594">
        <v>3.4</v>
      </c>
      <c r="AC113" s="598">
        <v>4.01</v>
      </c>
      <c r="AD113" s="590"/>
      <c r="AE113" s="590"/>
      <c r="AF113" s="590"/>
      <c r="AG113" s="590"/>
      <c r="AH113" s="590"/>
      <c r="AI113" s="590"/>
    </row>
    <row r="114" spans="1:35" s="591" customFormat="1" ht="15" customHeight="1" x14ac:dyDescent="0.25">
      <c r="A114" s="704">
        <v>109</v>
      </c>
      <c r="B114" s="737" t="s">
        <v>2</v>
      </c>
      <c r="C114" s="736" t="s">
        <v>71</v>
      </c>
      <c r="D114" s="1311">
        <v>2.9534883720930232</v>
      </c>
      <c r="E114" s="593">
        <v>3.67</v>
      </c>
      <c r="F114" s="1110" t="s">
        <v>2</v>
      </c>
      <c r="G114" s="35" t="s">
        <v>15</v>
      </c>
      <c r="H114" s="200"/>
      <c r="I114" s="593">
        <v>3.28</v>
      </c>
      <c r="J114" s="28" t="s">
        <v>41</v>
      </c>
      <c r="K114" s="35" t="s">
        <v>75</v>
      </c>
      <c r="L114" s="200">
        <v>3.3287671232876712</v>
      </c>
      <c r="M114" s="593">
        <v>3.85</v>
      </c>
      <c r="N114" s="743" t="s">
        <v>41</v>
      </c>
      <c r="O114" s="623" t="s">
        <v>44</v>
      </c>
      <c r="P114" s="196">
        <v>3.2826086956521738</v>
      </c>
      <c r="Q114" s="761">
        <v>3.71</v>
      </c>
      <c r="R114" s="755" t="s">
        <v>41</v>
      </c>
      <c r="S114" s="32" t="s">
        <v>76</v>
      </c>
      <c r="T114" s="594">
        <v>3.4545454545454546</v>
      </c>
      <c r="U114" s="595">
        <v>3.96</v>
      </c>
      <c r="V114" s="755" t="s">
        <v>54</v>
      </c>
      <c r="W114" s="695" t="s">
        <v>53</v>
      </c>
      <c r="X114" s="596">
        <v>3.48</v>
      </c>
      <c r="Y114" s="597">
        <v>3.99</v>
      </c>
      <c r="Z114" s="755" t="s">
        <v>41</v>
      </c>
      <c r="AA114" s="599" t="s">
        <v>43</v>
      </c>
      <c r="AB114" s="594">
        <v>3.4</v>
      </c>
      <c r="AC114" s="598">
        <v>4.01</v>
      </c>
      <c r="AD114" s="590"/>
      <c r="AE114" s="590"/>
      <c r="AF114" s="590"/>
      <c r="AG114" s="590"/>
      <c r="AH114" s="590"/>
      <c r="AI114" s="590"/>
    </row>
    <row r="115" spans="1:35" s="591" customFormat="1" ht="15" customHeight="1" thickBot="1" x14ac:dyDescent="0.3">
      <c r="A115" s="741">
        <v>110</v>
      </c>
      <c r="B115" s="1308" t="s">
        <v>41</v>
      </c>
      <c r="C115" s="1309" t="s">
        <v>46</v>
      </c>
      <c r="D115" s="1314">
        <v>2.9347826086956523</v>
      </c>
      <c r="E115" s="606">
        <v>3.67</v>
      </c>
      <c r="F115" s="1114" t="s">
        <v>2</v>
      </c>
      <c r="G115" s="283" t="s">
        <v>11</v>
      </c>
      <c r="H115" s="227"/>
      <c r="I115" s="606">
        <v>3.28</v>
      </c>
      <c r="J115" s="47" t="s">
        <v>2</v>
      </c>
      <c r="K115" s="283" t="s">
        <v>71</v>
      </c>
      <c r="L115" s="227">
        <v>3.3157894736842106</v>
      </c>
      <c r="M115" s="606">
        <v>3.85</v>
      </c>
      <c r="N115" s="747" t="s">
        <v>41</v>
      </c>
      <c r="O115" s="699" t="s">
        <v>76</v>
      </c>
      <c r="P115" s="605">
        <v>3.2173913043478262</v>
      </c>
      <c r="Q115" s="762">
        <v>3.71</v>
      </c>
      <c r="R115" s="766" t="s">
        <v>54</v>
      </c>
      <c r="S115" s="700" t="s">
        <v>53</v>
      </c>
      <c r="T115" s="608">
        <v>3.4444444444444446</v>
      </c>
      <c r="U115" s="609">
        <v>3.96</v>
      </c>
      <c r="V115" s="766" t="s">
        <v>32</v>
      </c>
      <c r="W115" s="645" t="s">
        <v>35</v>
      </c>
      <c r="X115" s="611">
        <v>3.45</v>
      </c>
      <c r="Y115" s="612">
        <v>3.99</v>
      </c>
      <c r="Z115" s="766" t="s">
        <v>41</v>
      </c>
      <c r="AA115" s="671" t="s">
        <v>75</v>
      </c>
      <c r="AB115" s="608">
        <v>3.3</v>
      </c>
      <c r="AC115" s="614">
        <v>4.01</v>
      </c>
      <c r="AD115" s="590"/>
      <c r="AE115" s="590"/>
      <c r="AF115" s="590"/>
      <c r="AG115" s="590"/>
      <c r="AH115" s="590"/>
      <c r="AI115" s="590"/>
    </row>
    <row r="116" spans="1:35" s="591" customFormat="1" ht="15" customHeight="1" x14ac:dyDescent="0.25">
      <c r="A116" s="740">
        <v>111</v>
      </c>
      <c r="B116" s="737" t="s">
        <v>54</v>
      </c>
      <c r="C116" s="736" t="s">
        <v>60</v>
      </c>
      <c r="D116" s="41"/>
      <c r="E116" s="593">
        <v>3.67</v>
      </c>
      <c r="F116" s="1113" t="s">
        <v>2</v>
      </c>
      <c r="G116" s="188" t="s">
        <v>24</v>
      </c>
      <c r="H116" s="200"/>
      <c r="I116" s="584">
        <v>3.28</v>
      </c>
      <c r="J116" s="49" t="s">
        <v>2</v>
      </c>
      <c r="K116" s="188" t="s">
        <v>1</v>
      </c>
      <c r="L116" s="200">
        <v>3.25</v>
      </c>
      <c r="M116" s="584">
        <v>3.85</v>
      </c>
      <c r="N116" s="742" t="s">
        <v>25</v>
      </c>
      <c r="O116" s="701" t="s">
        <v>144</v>
      </c>
      <c r="P116" s="201">
        <v>3.2142857142857144</v>
      </c>
      <c r="Q116" s="760">
        <v>3.71</v>
      </c>
      <c r="R116" s="767" t="s">
        <v>41</v>
      </c>
      <c r="S116" s="592" t="s">
        <v>49</v>
      </c>
      <c r="T116" s="617">
        <v>3.4</v>
      </c>
      <c r="U116" s="618">
        <v>3.96</v>
      </c>
      <c r="V116" s="767" t="s">
        <v>32</v>
      </c>
      <c r="W116" s="616" t="s">
        <v>72</v>
      </c>
      <c r="X116" s="619">
        <v>3.42</v>
      </c>
      <c r="Y116" s="620">
        <v>3.99</v>
      </c>
      <c r="Z116" s="767" t="s">
        <v>41</v>
      </c>
      <c r="AA116" s="673" t="s">
        <v>45</v>
      </c>
      <c r="AB116" s="617">
        <v>3.3</v>
      </c>
      <c r="AC116" s="621">
        <v>4.01</v>
      </c>
      <c r="AD116" s="590"/>
      <c r="AE116" s="590"/>
      <c r="AF116" s="590"/>
      <c r="AG116" s="590"/>
      <c r="AH116" s="590"/>
      <c r="AI116" s="590"/>
    </row>
    <row r="117" spans="1:35" s="591" customFormat="1" ht="15" customHeight="1" x14ac:dyDescent="0.25">
      <c r="A117" s="704">
        <v>112</v>
      </c>
      <c r="B117" s="737" t="s">
        <v>54</v>
      </c>
      <c r="C117" s="736" t="s">
        <v>55</v>
      </c>
      <c r="D117" s="41"/>
      <c r="E117" s="593">
        <v>3.67</v>
      </c>
      <c r="F117" s="1113" t="s">
        <v>2</v>
      </c>
      <c r="G117" s="169" t="s">
        <v>18</v>
      </c>
      <c r="H117" s="991"/>
      <c r="I117" s="593">
        <v>3.28</v>
      </c>
      <c r="J117" s="49" t="s">
        <v>0</v>
      </c>
      <c r="K117" s="199" t="s">
        <v>69</v>
      </c>
      <c r="L117" s="200">
        <v>3.236842105263158</v>
      </c>
      <c r="M117" s="593">
        <v>3.85</v>
      </c>
      <c r="N117" s="685" t="s">
        <v>2</v>
      </c>
      <c r="O117" s="615" t="s">
        <v>14</v>
      </c>
      <c r="P117" s="196">
        <v>3.1730769230769229</v>
      </c>
      <c r="Q117" s="761">
        <v>3.71</v>
      </c>
      <c r="R117" s="755" t="s">
        <v>54</v>
      </c>
      <c r="S117" s="32" t="s">
        <v>55</v>
      </c>
      <c r="T117" s="594">
        <v>3.4</v>
      </c>
      <c r="U117" s="595">
        <v>3.96</v>
      </c>
      <c r="V117" s="755" t="s">
        <v>25</v>
      </c>
      <c r="W117" s="626" t="s">
        <v>144</v>
      </c>
      <c r="X117" s="596">
        <v>3.41</v>
      </c>
      <c r="Y117" s="597">
        <v>3.99</v>
      </c>
      <c r="Z117" s="755" t="s">
        <v>32</v>
      </c>
      <c r="AA117" s="599" t="s">
        <v>89</v>
      </c>
      <c r="AB117" s="594">
        <v>3.3</v>
      </c>
      <c r="AC117" s="598">
        <v>4.01</v>
      </c>
      <c r="AD117" s="590"/>
      <c r="AE117" s="590"/>
      <c r="AF117" s="590"/>
      <c r="AG117" s="590"/>
      <c r="AH117" s="590"/>
      <c r="AI117" s="590"/>
    </row>
    <row r="118" spans="1:35" s="591" customFormat="1" ht="15" customHeight="1" x14ac:dyDescent="0.25">
      <c r="A118" s="704">
        <v>113</v>
      </c>
      <c r="B118" s="737" t="s">
        <v>41</v>
      </c>
      <c r="C118" s="736" t="s">
        <v>43</v>
      </c>
      <c r="D118" s="41"/>
      <c r="E118" s="593">
        <v>3.67</v>
      </c>
      <c r="F118" s="1113" t="s">
        <v>2</v>
      </c>
      <c r="G118" s="192" t="s">
        <v>4</v>
      </c>
      <c r="H118" s="992"/>
      <c r="I118" s="593">
        <v>3.28</v>
      </c>
      <c r="J118" s="49" t="s">
        <v>32</v>
      </c>
      <c r="K118" s="192" t="s">
        <v>72</v>
      </c>
      <c r="L118" s="196">
        <v>3.12</v>
      </c>
      <c r="M118" s="593">
        <v>3.85</v>
      </c>
      <c r="N118" s="743" t="s">
        <v>41</v>
      </c>
      <c r="O118" s="623" t="s">
        <v>75</v>
      </c>
      <c r="P118" s="196">
        <v>3.1363636363636362</v>
      </c>
      <c r="Q118" s="761">
        <v>3.71</v>
      </c>
      <c r="R118" s="755" t="s">
        <v>41</v>
      </c>
      <c r="S118" s="623" t="s">
        <v>45</v>
      </c>
      <c r="T118" s="594">
        <v>3.3888888888888888</v>
      </c>
      <c r="U118" s="595">
        <v>3.96</v>
      </c>
      <c r="V118" s="755" t="s">
        <v>0</v>
      </c>
      <c r="W118" s="628" t="s">
        <v>69</v>
      </c>
      <c r="X118" s="596">
        <v>3.37</v>
      </c>
      <c r="Y118" s="597">
        <v>3.99</v>
      </c>
      <c r="Z118" s="755" t="s">
        <v>54</v>
      </c>
      <c r="AA118" s="32" t="s">
        <v>55</v>
      </c>
      <c r="AB118" s="594">
        <v>3.2</v>
      </c>
      <c r="AC118" s="598">
        <v>4.01</v>
      </c>
      <c r="AD118" s="590"/>
      <c r="AE118" s="590"/>
      <c r="AF118" s="590"/>
      <c r="AG118" s="590"/>
      <c r="AH118" s="590"/>
      <c r="AI118" s="590"/>
    </row>
    <row r="119" spans="1:35" s="591" customFormat="1" ht="15" customHeight="1" x14ac:dyDescent="0.25">
      <c r="A119" s="704">
        <v>114</v>
      </c>
      <c r="B119" s="737" t="s">
        <v>41</v>
      </c>
      <c r="C119" s="736" t="s">
        <v>42</v>
      </c>
      <c r="D119" s="41"/>
      <c r="E119" s="593">
        <v>3.67</v>
      </c>
      <c r="F119" s="1117" t="s">
        <v>0</v>
      </c>
      <c r="G119" s="737" t="s">
        <v>96</v>
      </c>
      <c r="H119" s="989"/>
      <c r="I119" s="593">
        <v>3.28</v>
      </c>
      <c r="J119" s="735" t="s">
        <v>54</v>
      </c>
      <c r="K119" s="736" t="s">
        <v>55</v>
      </c>
      <c r="L119" s="731"/>
      <c r="M119" s="593">
        <v>3.85</v>
      </c>
      <c r="N119" s="743" t="s">
        <v>0</v>
      </c>
      <c r="O119" s="628" t="s">
        <v>69</v>
      </c>
      <c r="P119" s="196">
        <v>2.9795918367346941</v>
      </c>
      <c r="Q119" s="761">
        <v>3.71</v>
      </c>
      <c r="R119" s="755" t="s">
        <v>25</v>
      </c>
      <c r="S119" s="658" t="s">
        <v>28</v>
      </c>
      <c r="T119" s="594">
        <v>3.3571428571428572</v>
      </c>
      <c r="U119" s="595">
        <v>3.96</v>
      </c>
      <c r="V119" s="755" t="s">
        <v>32</v>
      </c>
      <c r="W119" s="592" t="s">
        <v>89</v>
      </c>
      <c r="X119" s="702">
        <v>3.37</v>
      </c>
      <c r="Y119" s="597">
        <v>3.99</v>
      </c>
      <c r="Z119" s="755" t="s">
        <v>25</v>
      </c>
      <c r="AA119" s="703" t="s">
        <v>102</v>
      </c>
      <c r="AB119" s="594">
        <v>3.1</v>
      </c>
      <c r="AC119" s="598">
        <v>4.01</v>
      </c>
      <c r="AD119" s="590"/>
      <c r="AE119" s="590"/>
      <c r="AF119" s="590"/>
      <c r="AG119" s="590"/>
      <c r="AH119" s="590"/>
      <c r="AI119" s="590"/>
    </row>
    <row r="120" spans="1:35" s="591" customFormat="1" ht="15" customHeight="1" x14ac:dyDescent="0.25">
      <c r="A120" s="704">
        <v>115</v>
      </c>
      <c r="B120" s="737" t="s">
        <v>25</v>
      </c>
      <c r="C120" s="736" t="s">
        <v>102</v>
      </c>
      <c r="D120" s="41"/>
      <c r="E120" s="593">
        <v>3.67</v>
      </c>
      <c r="F120" s="1118" t="s">
        <v>0</v>
      </c>
      <c r="G120" s="737" t="s">
        <v>135</v>
      </c>
      <c r="H120" s="731"/>
      <c r="I120" s="990">
        <v>3.28</v>
      </c>
      <c r="J120" s="737" t="s">
        <v>25</v>
      </c>
      <c r="K120" s="736" t="s">
        <v>102</v>
      </c>
      <c r="L120" s="732"/>
      <c r="M120" s="593">
        <v>3.85</v>
      </c>
      <c r="N120" s="751" t="s">
        <v>54</v>
      </c>
      <c r="O120" s="32" t="s">
        <v>55</v>
      </c>
      <c r="P120" s="194"/>
      <c r="Q120" s="761">
        <v>3.71</v>
      </c>
      <c r="R120" s="755" t="s">
        <v>0</v>
      </c>
      <c r="S120" s="628" t="s">
        <v>69</v>
      </c>
      <c r="T120" s="594">
        <v>3.3513513513513513</v>
      </c>
      <c r="U120" s="595">
        <v>3.96</v>
      </c>
      <c r="V120" s="755" t="s">
        <v>25</v>
      </c>
      <c r="W120" s="626" t="s">
        <v>141</v>
      </c>
      <c r="X120" s="596">
        <v>3.35</v>
      </c>
      <c r="Y120" s="597">
        <v>3.99</v>
      </c>
      <c r="Z120" s="755" t="s">
        <v>0</v>
      </c>
      <c r="AA120" s="599" t="s">
        <v>137</v>
      </c>
      <c r="AB120" s="594">
        <v>3</v>
      </c>
      <c r="AC120" s="598">
        <v>4.01</v>
      </c>
      <c r="AD120" s="590"/>
      <c r="AE120" s="590"/>
      <c r="AF120" s="590"/>
      <c r="AG120" s="590"/>
      <c r="AH120" s="590"/>
      <c r="AI120" s="590"/>
    </row>
    <row r="121" spans="1:35" s="591" customFormat="1" ht="15" customHeight="1" x14ac:dyDescent="0.25">
      <c r="A121" s="1097">
        <v>116</v>
      </c>
      <c r="B121" s="735" t="s">
        <v>25</v>
      </c>
      <c r="C121" s="1307" t="s">
        <v>92</v>
      </c>
      <c r="D121" s="40"/>
      <c r="E121" s="990">
        <v>3.67</v>
      </c>
      <c r="F121" s="1119" t="s">
        <v>0</v>
      </c>
      <c r="G121" s="169" t="s">
        <v>107</v>
      </c>
      <c r="H121" s="732"/>
      <c r="I121" s="593">
        <v>3.28</v>
      </c>
      <c r="J121" s="61" t="s">
        <v>0</v>
      </c>
      <c r="K121" s="169" t="s">
        <v>135</v>
      </c>
      <c r="L121" s="774"/>
      <c r="M121" s="632">
        <v>3.85</v>
      </c>
      <c r="N121" s="752" t="s">
        <v>25</v>
      </c>
      <c r="O121" s="739" t="s">
        <v>102</v>
      </c>
      <c r="P121" s="716"/>
      <c r="Q121" s="763">
        <v>3.71</v>
      </c>
      <c r="R121" s="755" t="s">
        <v>32</v>
      </c>
      <c r="S121" s="628" t="s">
        <v>72</v>
      </c>
      <c r="T121" s="600">
        <v>3.25</v>
      </c>
      <c r="U121" s="595">
        <v>3.96</v>
      </c>
      <c r="V121" s="755" t="s">
        <v>25</v>
      </c>
      <c r="W121" s="756" t="s">
        <v>102</v>
      </c>
      <c r="X121" s="596">
        <v>3.19</v>
      </c>
      <c r="Y121" s="597">
        <v>3.99</v>
      </c>
      <c r="Z121" s="755" t="s">
        <v>0</v>
      </c>
      <c r="AA121" s="628" t="s">
        <v>158</v>
      </c>
      <c r="AB121" s="757"/>
      <c r="AC121" s="598">
        <v>4.01</v>
      </c>
      <c r="AD121" s="590"/>
      <c r="AE121" s="590"/>
      <c r="AF121" s="590"/>
      <c r="AG121" s="590"/>
      <c r="AH121" s="590"/>
      <c r="AI121" s="590"/>
    </row>
    <row r="122" spans="1:35" s="591" customFormat="1" ht="15" customHeight="1" x14ac:dyDescent="0.25">
      <c r="A122" s="704">
        <v>117</v>
      </c>
      <c r="B122" s="1305" t="s">
        <v>25</v>
      </c>
      <c r="C122" s="1306" t="s">
        <v>123</v>
      </c>
      <c r="D122" s="1098"/>
      <c r="E122" s="632">
        <v>3.67</v>
      </c>
      <c r="F122" s="1120" t="s">
        <v>0</v>
      </c>
      <c r="G122" s="168" t="s">
        <v>95</v>
      </c>
      <c r="H122" s="988"/>
      <c r="I122" s="593">
        <v>3.28</v>
      </c>
      <c r="J122" s="94" t="s">
        <v>0</v>
      </c>
      <c r="K122" s="168" t="s">
        <v>137</v>
      </c>
      <c r="L122" s="731"/>
      <c r="M122" s="990">
        <v>3.85</v>
      </c>
      <c r="N122" s="752"/>
      <c r="O122" s="739"/>
      <c r="P122" s="40"/>
      <c r="Q122" s="990"/>
      <c r="R122" s="768"/>
      <c r="S122" s="890"/>
      <c r="T122" s="650"/>
      <c r="U122" s="634"/>
      <c r="V122" s="768"/>
      <c r="W122" s="696"/>
      <c r="X122" s="635"/>
      <c r="Y122" s="636"/>
      <c r="Z122" s="768"/>
      <c r="AA122" s="890"/>
      <c r="AB122" s="987"/>
      <c r="AC122" s="637"/>
      <c r="AD122" s="590"/>
      <c r="AE122" s="590"/>
      <c r="AF122" s="590"/>
      <c r="AG122" s="590"/>
      <c r="AH122" s="590"/>
      <c r="AI122" s="590"/>
    </row>
    <row r="123" spans="1:35" s="591" customFormat="1" ht="15" customHeight="1" x14ac:dyDescent="0.25">
      <c r="A123" s="1097">
        <v>118</v>
      </c>
      <c r="B123" s="735" t="s">
        <v>2</v>
      </c>
      <c r="C123" s="1307" t="s">
        <v>14</v>
      </c>
      <c r="D123" s="40"/>
      <c r="E123" s="990">
        <v>3.67</v>
      </c>
      <c r="F123" s="1119" t="s">
        <v>0</v>
      </c>
      <c r="G123" s="168" t="s">
        <v>70</v>
      </c>
      <c r="H123" s="989"/>
      <c r="I123" s="593">
        <v>3.28</v>
      </c>
      <c r="J123" s="94"/>
      <c r="K123" s="168"/>
      <c r="L123" s="774"/>
      <c r="M123" s="632"/>
      <c r="N123" s="752"/>
      <c r="O123" s="739"/>
      <c r="P123" s="716"/>
      <c r="Q123" s="763"/>
      <c r="R123" s="768"/>
      <c r="S123" s="890"/>
      <c r="T123" s="650"/>
      <c r="U123" s="634"/>
      <c r="V123" s="768"/>
      <c r="W123" s="696"/>
      <c r="X123" s="635"/>
      <c r="Y123" s="636"/>
      <c r="Z123" s="768"/>
      <c r="AA123" s="890"/>
      <c r="AB123" s="987"/>
      <c r="AC123" s="637"/>
      <c r="AD123" s="590"/>
      <c r="AE123" s="590"/>
      <c r="AF123" s="590"/>
      <c r="AG123" s="590"/>
      <c r="AH123" s="590"/>
      <c r="AI123" s="590"/>
    </row>
    <row r="124" spans="1:35" s="591" customFormat="1" ht="15" customHeight="1" x14ac:dyDescent="0.25">
      <c r="A124" s="738">
        <v>119</v>
      </c>
      <c r="B124" s="1305" t="s">
        <v>0</v>
      </c>
      <c r="C124" s="1306" t="s">
        <v>135</v>
      </c>
      <c r="D124" s="1098"/>
      <c r="E124" s="632">
        <v>3.67</v>
      </c>
      <c r="F124" s="1121" t="s">
        <v>0</v>
      </c>
      <c r="G124" s="169" t="s">
        <v>136</v>
      </c>
      <c r="H124" s="774"/>
      <c r="I124" s="593">
        <v>3.28</v>
      </c>
      <c r="J124" s="94"/>
      <c r="K124" s="169"/>
      <c r="L124" s="731"/>
      <c r="M124" s="990"/>
      <c r="N124" s="752"/>
      <c r="O124" s="739"/>
      <c r="P124" s="40"/>
      <c r="Q124" s="990"/>
      <c r="R124" s="768"/>
      <c r="S124" s="890"/>
      <c r="T124" s="650"/>
      <c r="U124" s="634"/>
      <c r="V124" s="768"/>
      <c r="W124" s="696"/>
      <c r="X124" s="635"/>
      <c r="Y124" s="636"/>
      <c r="Z124" s="768"/>
      <c r="AA124" s="890"/>
      <c r="AB124" s="987"/>
      <c r="AC124" s="637"/>
      <c r="AD124" s="590"/>
      <c r="AE124" s="590"/>
      <c r="AF124" s="590"/>
      <c r="AG124" s="590"/>
      <c r="AH124" s="590"/>
      <c r="AI124" s="590"/>
    </row>
    <row r="125" spans="1:35" s="591" customFormat="1" ht="15" customHeight="1" thickBot="1" x14ac:dyDescent="0.3">
      <c r="A125" s="705">
        <v>120</v>
      </c>
      <c r="B125" s="772" t="s">
        <v>0</v>
      </c>
      <c r="C125" s="773" t="s">
        <v>137</v>
      </c>
      <c r="D125" s="125"/>
      <c r="E125" s="707">
        <v>3.67</v>
      </c>
      <c r="F125" s="1122" t="s">
        <v>0</v>
      </c>
      <c r="G125" s="773" t="s">
        <v>137</v>
      </c>
      <c r="H125" s="733"/>
      <c r="I125" s="707">
        <v>3.28</v>
      </c>
      <c r="J125" s="772"/>
      <c r="K125" s="773"/>
      <c r="L125" s="733"/>
      <c r="M125" s="707"/>
      <c r="N125" s="753"/>
      <c r="O125" s="706"/>
      <c r="P125" s="195"/>
      <c r="Q125" s="758"/>
      <c r="R125" s="769"/>
      <c r="S125" s="770"/>
      <c r="T125" s="770"/>
      <c r="U125" s="771"/>
      <c r="V125" s="769"/>
      <c r="W125" s="770"/>
      <c r="X125" s="770"/>
      <c r="Y125" s="771"/>
      <c r="Z125" s="769"/>
      <c r="AA125" s="770"/>
      <c r="AB125" s="770"/>
      <c r="AC125" s="771"/>
      <c r="AD125" s="590"/>
      <c r="AE125" s="590"/>
      <c r="AF125" s="590"/>
      <c r="AG125" s="590"/>
      <c r="AH125" s="590"/>
      <c r="AI125" s="590"/>
    </row>
    <row r="126" spans="1:35" s="591" customFormat="1" x14ac:dyDescent="0.25">
      <c r="A126" s="708"/>
      <c r="B126" s="708"/>
      <c r="C126" s="897" t="s">
        <v>109</v>
      </c>
      <c r="D126" s="993">
        <f>AVERAGE(D6:D125)</f>
        <v>3.6070688163076512</v>
      </c>
      <c r="E126" s="708"/>
      <c r="F126" s="708"/>
      <c r="G126" s="897"/>
      <c r="H126" s="993">
        <f>AVERAGE(H6:H125)</f>
        <v>3.0612649122807012</v>
      </c>
      <c r="I126" s="708"/>
      <c r="J126" s="708"/>
      <c r="K126" s="717"/>
      <c r="L126" s="734">
        <f>AVERAGE(L6:L125)</f>
        <v>3.8086556875572066</v>
      </c>
      <c r="M126" s="708"/>
      <c r="N126" s="708"/>
      <c r="P126" s="709">
        <f>AVERAGE(P6:P125)</f>
        <v>3.6537939460857332</v>
      </c>
      <c r="Q126" s="708"/>
      <c r="S126" s="369"/>
      <c r="T126" s="710">
        <f>AVERAGE(T6:T125)</f>
        <v>3.8936103038000125</v>
      </c>
      <c r="V126" s="710"/>
      <c r="W126" s="710"/>
      <c r="X126" s="710">
        <f>AVERAGE(X6:X125)</f>
        <v>3.9273275862068959</v>
      </c>
      <c r="Y126" s="710"/>
      <c r="Z126" s="711"/>
      <c r="AA126" s="712"/>
      <c r="AB126" s="713">
        <f>AVERAGE(AB6:AB125)</f>
        <v>3.9514782608695636</v>
      </c>
      <c r="AC126" s="590"/>
      <c r="AD126" s="590"/>
      <c r="AE126" s="590"/>
      <c r="AF126" s="590"/>
      <c r="AG126" s="590"/>
      <c r="AH126" s="590"/>
      <c r="AI126" s="590"/>
    </row>
    <row r="127" spans="1:35" s="591" customFormat="1" x14ac:dyDescent="0.25">
      <c r="A127" s="708"/>
      <c r="B127" s="708"/>
      <c r="C127" s="708"/>
      <c r="D127" s="708"/>
      <c r="E127" s="708"/>
      <c r="F127" s="708"/>
      <c r="G127" s="708"/>
      <c r="H127" s="708"/>
      <c r="I127" s="708"/>
      <c r="J127" s="708"/>
      <c r="K127" s="708"/>
      <c r="L127" s="708"/>
      <c r="M127" s="708"/>
      <c r="N127" s="708"/>
      <c r="O127" s="708"/>
      <c r="P127" s="708"/>
      <c r="Q127" s="708"/>
      <c r="R127" s="714"/>
      <c r="S127" s="369"/>
      <c r="T127" s="369"/>
      <c r="U127" s="369"/>
      <c r="V127" s="369"/>
      <c r="W127" s="369"/>
      <c r="X127" s="369"/>
      <c r="Y127" s="369"/>
      <c r="Z127" s="369"/>
      <c r="AA127" s="715"/>
      <c r="AB127" s="590"/>
      <c r="AC127" s="590"/>
      <c r="AD127" s="590"/>
      <c r="AE127" s="590"/>
      <c r="AF127" s="590"/>
      <c r="AG127" s="590"/>
      <c r="AH127" s="590"/>
      <c r="AI127" s="590"/>
    </row>
    <row r="128" spans="1:35" s="591" customFormat="1" x14ac:dyDescent="0.25">
      <c r="A128" s="708"/>
      <c r="B128" s="708"/>
      <c r="C128" s="708"/>
      <c r="D128" s="708"/>
      <c r="E128" s="708"/>
      <c r="F128" s="708"/>
      <c r="G128" s="708"/>
      <c r="H128" s="708"/>
      <c r="I128" s="708"/>
      <c r="J128" s="708"/>
      <c r="K128" s="708"/>
      <c r="L128" s="708"/>
      <c r="M128" s="708"/>
      <c r="N128" s="708"/>
      <c r="O128" s="708"/>
      <c r="P128" s="708"/>
      <c r="Q128" s="708"/>
      <c r="R128" s="714"/>
      <c r="S128" s="293"/>
      <c r="T128" s="293"/>
      <c r="U128" s="293"/>
      <c r="V128" s="293"/>
      <c r="W128" s="293"/>
      <c r="X128" s="293"/>
      <c r="Y128" s="293"/>
      <c r="Z128" s="293"/>
      <c r="AA128" s="590"/>
      <c r="AB128" s="590"/>
      <c r="AC128" s="590"/>
      <c r="AD128" s="590"/>
      <c r="AE128" s="590"/>
      <c r="AF128" s="590"/>
      <c r="AG128" s="590"/>
      <c r="AH128" s="590"/>
      <c r="AI128" s="590"/>
    </row>
  </sheetData>
  <sortState ref="F129:G191">
    <sortCondition ref="F129"/>
  </sortState>
  <mergeCells count="9">
    <mergeCell ref="Z4:AC4"/>
    <mergeCell ref="J4:M4"/>
    <mergeCell ref="G2:I2"/>
    <mergeCell ref="A4:A5"/>
    <mergeCell ref="N4:Q4"/>
    <mergeCell ref="R4:U4"/>
    <mergeCell ref="V4:Y4"/>
    <mergeCell ref="F4:I4"/>
    <mergeCell ref="B4:E4"/>
  </mergeCells>
  <conditionalFormatting sqref="T6:T121">
    <cfRule type="cellIs" dxfId="118" priority="31" stopIfTrue="1" operator="between">
      <formula>$T$126</formula>
      <formula>3.5</formula>
    </cfRule>
    <cfRule type="cellIs" dxfId="117" priority="32" stopIfTrue="1" operator="lessThan">
      <formula>3.5</formula>
    </cfRule>
    <cfRule type="cellIs" dxfId="116" priority="33" stopIfTrue="1" operator="between">
      <formula>4.5</formula>
      <formula>$T$126</formula>
    </cfRule>
    <cfRule type="cellIs" dxfId="115" priority="34" stopIfTrue="1" operator="greaterThanOrEqual">
      <formula>4.5</formula>
    </cfRule>
  </conditionalFormatting>
  <conditionalFormatting sqref="X6:X121">
    <cfRule type="cellIs" dxfId="114" priority="27" stopIfTrue="1" operator="lessThan">
      <formula>3.5</formula>
    </cfRule>
    <cfRule type="cellIs" dxfId="113" priority="28" stopIfTrue="1" operator="between">
      <formula>$X$126</formula>
      <formula>3.5</formula>
    </cfRule>
    <cfRule type="cellIs" dxfId="112" priority="29" stopIfTrue="1" operator="between">
      <formula>4.5</formula>
      <formula>$X$126</formula>
    </cfRule>
    <cfRule type="cellIs" dxfId="111" priority="30" stopIfTrue="1" operator="greaterThanOrEqual">
      <formula>4.5</formula>
    </cfRule>
  </conditionalFormatting>
  <conditionalFormatting sqref="AB6:AB124">
    <cfRule type="containsBlanks" dxfId="110" priority="18" stopIfTrue="1">
      <formula>LEN(TRIM(AB6))=0</formula>
    </cfRule>
    <cfRule type="cellIs" dxfId="109" priority="23" stopIfTrue="1" operator="lessThan">
      <formula>3.5</formula>
    </cfRule>
    <cfRule type="cellIs" dxfId="108" priority="24" stopIfTrue="1" operator="between">
      <formula>$AB$126</formula>
      <formula>3.5</formula>
    </cfRule>
    <cfRule type="cellIs" dxfId="107" priority="25" stopIfTrue="1" operator="between">
      <formula>4.499</formula>
      <formula>$AB$126</formula>
    </cfRule>
    <cfRule type="cellIs" dxfId="106" priority="26" stopIfTrue="1" operator="greaterThanOrEqual">
      <formula>4.5</formula>
    </cfRule>
  </conditionalFormatting>
  <conditionalFormatting sqref="P6:P125">
    <cfRule type="containsBlanks" dxfId="105" priority="17" stopIfTrue="1">
      <formula>LEN(TRIM(P6))=0</formula>
    </cfRule>
    <cfRule type="cellIs" dxfId="104" priority="19" stopIfTrue="1" operator="lessThan">
      <formula>3.5</formula>
    </cfRule>
    <cfRule type="cellIs" dxfId="103" priority="20" stopIfTrue="1" operator="between">
      <formula>$P$126</formula>
      <formula>3.5</formula>
    </cfRule>
    <cfRule type="cellIs" dxfId="102" priority="21" stopIfTrue="1" operator="between">
      <formula>4.5</formula>
      <formula>$P$126</formula>
    </cfRule>
    <cfRule type="cellIs" dxfId="101" priority="22" stopIfTrue="1" operator="greaterThanOrEqual">
      <formula>4.5</formula>
    </cfRule>
  </conditionalFormatting>
  <conditionalFormatting sqref="L6:L118">
    <cfRule type="cellIs" dxfId="100" priority="12" stopIfTrue="1" operator="between">
      <formula>3.85</formula>
      <formula>3.845</formula>
    </cfRule>
  </conditionalFormatting>
  <conditionalFormatting sqref="L6:L125">
    <cfRule type="containsBlanks" dxfId="99" priority="11" stopIfTrue="1">
      <formula>LEN(TRIM(L6))=0</formula>
    </cfRule>
    <cfRule type="cellIs" dxfId="98" priority="13" stopIfTrue="1" operator="lessThan">
      <formula>3.5</formula>
    </cfRule>
    <cfRule type="cellIs" dxfId="97" priority="14" stopIfTrue="1" operator="between">
      <formula>$L$126</formula>
      <formula>3.5</formula>
    </cfRule>
    <cfRule type="cellIs" dxfId="96" priority="15" stopIfTrue="1" operator="between">
      <formula>4.5</formula>
      <formula>$L$126</formula>
    </cfRule>
    <cfRule type="cellIs" dxfId="95" priority="16" stopIfTrue="1" operator="greaterThanOrEqual">
      <formula>4.5</formula>
    </cfRule>
  </conditionalFormatting>
  <conditionalFormatting sqref="H6:H125">
    <cfRule type="containsBlanks" dxfId="94" priority="5" stopIfTrue="1">
      <formula>LEN(TRIM(H6))=0</formula>
    </cfRule>
    <cfRule type="cellIs" dxfId="93" priority="7" stopIfTrue="1" operator="lessThan">
      <formula>3.5</formula>
    </cfRule>
    <cfRule type="cellIs" dxfId="92" priority="8" stopIfTrue="1" operator="between">
      <formula>3.5</formula>
      <formula>4</formula>
    </cfRule>
    <cfRule type="cellIs" dxfId="91" priority="9" stopIfTrue="1" operator="between">
      <formula>4.5</formula>
      <formula>4</formula>
    </cfRule>
  </conditionalFormatting>
  <conditionalFormatting sqref="D6:D115">
    <cfRule type="cellIs" dxfId="90" priority="1" operator="equal">
      <formula>$D$126</formula>
    </cfRule>
    <cfRule type="cellIs" dxfId="89" priority="2" operator="lessThan">
      <formula>3.5</formula>
    </cfRule>
    <cfRule type="cellIs" dxfId="88" priority="3" operator="between">
      <formula>$D$126</formula>
      <formula>3.5</formula>
    </cfRule>
    <cfRule type="cellIs" dxfId="87" priority="4" operator="between">
      <formula>4.5</formula>
      <formula>$D$126</formula>
    </cfRule>
  </conditionalFormatting>
  <pageMargins left="0.62992125984251968" right="0.11811023622047244" top="0.15748031496062992" bottom="0.15748031496062992" header="0.31496062992125984" footer="0.31496062992125984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27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9.140625" defaultRowHeight="15" x14ac:dyDescent="0.25"/>
  <cols>
    <col min="1" max="1" width="4.7109375" style="10" customWidth="1"/>
    <col min="2" max="2" width="18.7109375" style="10" customWidth="1"/>
    <col min="3" max="3" width="31.7109375" style="10" customWidth="1"/>
    <col min="4" max="17" width="7.7109375" style="10" customWidth="1"/>
    <col min="18" max="28" width="7.7109375" style="11" customWidth="1"/>
    <col min="29" max="31" width="7.7109375" style="10" customWidth="1"/>
    <col min="32" max="32" width="8.7109375" style="10" customWidth="1"/>
    <col min="33" max="33" width="7.7109375" style="10" customWidth="1"/>
    <col min="34" max="16384" width="9.140625" style="10"/>
  </cols>
  <sheetData>
    <row r="1" spans="1:35" x14ac:dyDescent="0.25">
      <c r="AH1" s="54"/>
      <c r="AI1" s="55" t="s">
        <v>113</v>
      </c>
    </row>
    <row r="2" spans="1:35" ht="15.75" x14ac:dyDescent="0.25">
      <c r="C2" s="130" t="s">
        <v>100</v>
      </c>
      <c r="D2" s="1093"/>
      <c r="E2" s="1093"/>
      <c r="F2" s="1093"/>
      <c r="G2" s="889"/>
      <c r="H2" s="889"/>
      <c r="I2" s="889"/>
      <c r="J2" s="282"/>
      <c r="K2" s="282"/>
      <c r="L2" s="282"/>
      <c r="M2" s="131"/>
      <c r="N2" s="131"/>
      <c r="O2" s="131"/>
      <c r="P2" s="131"/>
      <c r="Q2" s="131"/>
      <c r="R2" s="131"/>
      <c r="AH2" s="137"/>
      <c r="AI2" s="55" t="s">
        <v>114</v>
      </c>
    </row>
    <row r="3" spans="1:35" ht="15.75" thickBot="1" x14ac:dyDescent="0.3">
      <c r="AH3" s="138"/>
      <c r="AI3" s="55" t="s">
        <v>115</v>
      </c>
    </row>
    <row r="4" spans="1:35" ht="15.75" customHeight="1" x14ac:dyDescent="0.25">
      <c r="A4" s="1151" t="s">
        <v>68</v>
      </c>
      <c r="B4" s="1153" t="s">
        <v>67</v>
      </c>
      <c r="C4" s="1155" t="s">
        <v>99</v>
      </c>
      <c r="D4" s="1157">
        <v>2021</v>
      </c>
      <c r="E4" s="1158"/>
      <c r="F4" s="1159"/>
      <c r="G4" s="1157">
        <v>2020</v>
      </c>
      <c r="H4" s="1158"/>
      <c r="I4" s="1159"/>
      <c r="J4" s="1157">
        <v>2019</v>
      </c>
      <c r="K4" s="1158"/>
      <c r="L4" s="1159"/>
      <c r="M4" s="1157">
        <v>2018</v>
      </c>
      <c r="N4" s="1158"/>
      <c r="O4" s="1159"/>
      <c r="P4" s="1157">
        <v>2017</v>
      </c>
      <c r="Q4" s="1158"/>
      <c r="R4" s="1159"/>
      <c r="S4" s="1157">
        <v>2016</v>
      </c>
      <c r="T4" s="1158"/>
      <c r="U4" s="1159"/>
      <c r="V4" s="1160">
        <v>2015</v>
      </c>
      <c r="W4" s="1161"/>
      <c r="X4" s="1162"/>
      <c r="Y4" s="1157" t="s">
        <v>117</v>
      </c>
      <c r="Z4" s="1158"/>
      <c r="AA4" s="1158"/>
      <c r="AB4" s="1158"/>
      <c r="AC4" s="1158"/>
      <c r="AD4" s="1158"/>
      <c r="AE4" s="1159"/>
      <c r="AF4" s="1149" t="s">
        <v>101</v>
      </c>
      <c r="AH4" s="56"/>
      <c r="AI4" s="55" t="s">
        <v>116</v>
      </c>
    </row>
    <row r="5" spans="1:35" ht="39" thickBot="1" x14ac:dyDescent="0.3">
      <c r="A5" s="1152"/>
      <c r="B5" s="1154"/>
      <c r="C5" s="1156"/>
      <c r="D5" s="1280" t="s">
        <v>111</v>
      </c>
      <c r="E5" s="209" t="s">
        <v>118</v>
      </c>
      <c r="F5" s="1282" t="s">
        <v>119</v>
      </c>
      <c r="G5" s="208" t="s">
        <v>111</v>
      </c>
      <c r="H5" s="209" t="s">
        <v>118</v>
      </c>
      <c r="I5" s="210" t="s">
        <v>119</v>
      </c>
      <c r="J5" s="208" t="s">
        <v>111</v>
      </c>
      <c r="K5" s="209" t="s">
        <v>118</v>
      </c>
      <c r="L5" s="210" t="s">
        <v>119</v>
      </c>
      <c r="M5" s="208" t="s">
        <v>111</v>
      </c>
      <c r="N5" s="209" t="s">
        <v>118</v>
      </c>
      <c r="O5" s="210" t="s">
        <v>119</v>
      </c>
      <c r="P5" s="208" t="s">
        <v>111</v>
      </c>
      <c r="Q5" s="209" t="s">
        <v>118</v>
      </c>
      <c r="R5" s="210" t="s">
        <v>119</v>
      </c>
      <c r="S5" s="211" t="s">
        <v>111</v>
      </c>
      <c r="T5" s="209" t="s">
        <v>118</v>
      </c>
      <c r="U5" s="212" t="s">
        <v>119</v>
      </c>
      <c r="V5" s="208" t="s">
        <v>111</v>
      </c>
      <c r="W5" s="209" t="s">
        <v>118</v>
      </c>
      <c r="X5" s="210" t="s">
        <v>119</v>
      </c>
      <c r="Y5" s="292">
        <v>2021</v>
      </c>
      <c r="Z5" s="898">
        <v>2020</v>
      </c>
      <c r="AA5" s="898">
        <v>2019</v>
      </c>
      <c r="AB5" s="285">
        <v>2018</v>
      </c>
      <c r="AC5" s="216">
        <v>2017</v>
      </c>
      <c r="AD5" s="132">
        <v>2016</v>
      </c>
      <c r="AE5" s="244">
        <v>2015</v>
      </c>
      <c r="AF5" s="1150"/>
    </row>
    <row r="6" spans="1:35" ht="15" customHeight="1" x14ac:dyDescent="0.25">
      <c r="A6" s="43">
        <v>1</v>
      </c>
      <c r="B6" s="65" t="s">
        <v>65</v>
      </c>
      <c r="C6" s="271" t="s">
        <v>80</v>
      </c>
      <c r="D6" s="316">
        <v>109</v>
      </c>
      <c r="E6" s="340">
        <v>4.2110091743119265</v>
      </c>
      <c r="F6" s="316">
        <v>3.67</v>
      </c>
      <c r="G6" s="918">
        <v>74</v>
      </c>
      <c r="H6" s="340">
        <v>3.3111999999999999</v>
      </c>
      <c r="I6" s="225">
        <v>3.28</v>
      </c>
      <c r="J6" s="316">
        <v>113</v>
      </c>
      <c r="K6" s="340">
        <v>4.336283185840708</v>
      </c>
      <c r="L6" s="316">
        <v>3.85</v>
      </c>
      <c r="M6" s="75">
        <v>130</v>
      </c>
      <c r="N6" s="994">
        <v>4.023076923076923</v>
      </c>
      <c r="O6" s="225">
        <v>3.71</v>
      </c>
      <c r="P6" s="75">
        <v>95</v>
      </c>
      <c r="Q6" s="67">
        <v>4.3578947368421055</v>
      </c>
      <c r="R6" s="76">
        <v>3.96</v>
      </c>
      <c r="S6" s="72">
        <v>99</v>
      </c>
      <c r="T6" s="66">
        <v>4.26</v>
      </c>
      <c r="U6" s="81">
        <v>3.99</v>
      </c>
      <c r="V6" s="110">
        <v>104</v>
      </c>
      <c r="W6" s="67">
        <v>4.2</v>
      </c>
      <c r="X6" s="85">
        <v>4.01</v>
      </c>
      <c r="Y6" s="1363">
        <v>4</v>
      </c>
      <c r="Z6" s="286">
        <v>13</v>
      </c>
      <c r="AA6" s="286">
        <v>3</v>
      </c>
      <c r="AB6" s="286">
        <v>8</v>
      </c>
      <c r="AC6" s="193">
        <v>7</v>
      </c>
      <c r="AD6" s="68">
        <v>17</v>
      </c>
      <c r="AE6" s="245">
        <v>21</v>
      </c>
      <c r="AF6" s="250">
        <f>SUM(Y6:AE6)</f>
        <v>73</v>
      </c>
    </row>
    <row r="7" spans="1:35" ht="15" customHeight="1" x14ac:dyDescent="0.25">
      <c r="A7" s="45">
        <v>2</v>
      </c>
      <c r="B7" s="61" t="s">
        <v>0</v>
      </c>
      <c r="C7" s="263" t="s">
        <v>96</v>
      </c>
      <c r="D7" s="317">
        <v>84</v>
      </c>
      <c r="E7" s="341">
        <v>4.3928571428571432</v>
      </c>
      <c r="F7" s="317">
        <v>3.67</v>
      </c>
      <c r="G7" s="985"/>
      <c r="H7" s="200"/>
      <c r="I7" s="256">
        <v>3.28</v>
      </c>
      <c r="J7" s="986">
        <v>88</v>
      </c>
      <c r="K7" s="200">
        <v>4.5227272727272725</v>
      </c>
      <c r="L7" s="317">
        <v>3.85</v>
      </c>
      <c r="M7" s="103">
        <v>92</v>
      </c>
      <c r="N7" s="200">
        <v>4.1521739130434785</v>
      </c>
      <c r="O7" s="226">
        <v>3.71</v>
      </c>
      <c r="P7" s="77">
        <v>98</v>
      </c>
      <c r="Q7" s="31">
        <v>4.5999999999999996</v>
      </c>
      <c r="R7" s="78">
        <v>3.96</v>
      </c>
      <c r="S7" s="73">
        <v>81</v>
      </c>
      <c r="T7" s="60">
        <v>4.49</v>
      </c>
      <c r="U7" s="82">
        <v>3.99</v>
      </c>
      <c r="V7" s="121">
        <v>81</v>
      </c>
      <c r="W7" s="120">
        <v>4.4000000000000004</v>
      </c>
      <c r="X7" s="87">
        <v>4.01</v>
      </c>
      <c r="Y7" s="1364">
        <v>1</v>
      </c>
      <c r="Z7" s="287">
        <v>58</v>
      </c>
      <c r="AA7" s="287">
        <v>1</v>
      </c>
      <c r="AB7" s="287">
        <v>2</v>
      </c>
      <c r="AC7" s="213">
        <v>1</v>
      </c>
      <c r="AD7" s="40">
        <v>2</v>
      </c>
      <c r="AE7" s="246">
        <v>9</v>
      </c>
      <c r="AF7" s="251">
        <f>SUM(Y7:AE7)</f>
        <v>74</v>
      </c>
    </row>
    <row r="8" spans="1:35" ht="15" customHeight="1" x14ac:dyDescent="0.25">
      <c r="A8" s="45">
        <v>3</v>
      </c>
      <c r="B8" s="61" t="s">
        <v>32</v>
      </c>
      <c r="C8" s="265" t="s">
        <v>91</v>
      </c>
      <c r="D8" s="318">
        <v>151</v>
      </c>
      <c r="E8" s="342">
        <v>4.1192052980132452</v>
      </c>
      <c r="F8" s="318">
        <v>3.67</v>
      </c>
      <c r="G8" s="904">
        <v>134</v>
      </c>
      <c r="H8" s="342">
        <v>3.0225</v>
      </c>
      <c r="I8" s="226">
        <v>3.28</v>
      </c>
      <c r="J8" s="318">
        <v>145</v>
      </c>
      <c r="K8" s="342">
        <v>4.3310344827586205</v>
      </c>
      <c r="L8" s="318">
        <v>3.85</v>
      </c>
      <c r="M8" s="77">
        <v>153</v>
      </c>
      <c r="N8" s="200">
        <v>3.9477124183006538</v>
      </c>
      <c r="O8" s="226">
        <v>3.71</v>
      </c>
      <c r="P8" s="77">
        <v>129</v>
      </c>
      <c r="Q8" s="117">
        <v>4.4000000000000004</v>
      </c>
      <c r="R8" s="78">
        <v>3.96</v>
      </c>
      <c r="S8" s="73">
        <v>108</v>
      </c>
      <c r="T8" s="60">
        <v>4.3</v>
      </c>
      <c r="U8" s="82">
        <v>3.99</v>
      </c>
      <c r="V8" s="121">
        <v>102</v>
      </c>
      <c r="W8" s="120">
        <v>4.4000000000000004</v>
      </c>
      <c r="X8" s="87">
        <v>4.01</v>
      </c>
      <c r="Y8" s="1364">
        <v>6</v>
      </c>
      <c r="Z8" s="287">
        <v>34</v>
      </c>
      <c r="AA8" s="287">
        <v>4</v>
      </c>
      <c r="AB8" s="287">
        <v>10</v>
      </c>
      <c r="AC8" s="213">
        <v>5</v>
      </c>
      <c r="AD8" s="40">
        <v>14</v>
      </c>
      <c r="AE8" s="246">
        <v>7</v>
      </c>
      <c r="AF8" s="251">
        <f>SUM(Y8:AE8)</f>
        <v>80</v>
      </c>
    </row>
    <row r="9" spans="1:35" ht="15" customHeight="1" x14ac:dyDescent="0.25">
      <c r="A9" s="45">
        <v>4</v>
      </c>
      <c r="B9" s="61" t="s">
        <v>32</v>
      </c>
      <c r="C9" s="1371" t="s">
        <v>167</v>
      </c>
      <c r="D9" s="327">
        <v>49</v>
      </c>
      <c r="E9" s="352">
        <v>4.2244897959183669</v>
      </c>
      <c r="F9" s="327">
        <v>3.67</v>
      </c>
      <c r="G9" s="902"/>
      <c r="H9" s="352"/>
      <c r="I9" s="903">
        <v>3.28</v>
      </c>
      <c r="J9" s="327">
        <v>61</v>
      </c>
      <c r="K9" s="352">
        <v>4.3934426229508201</v>
      </c>
      <c r="L9" s="327">
        <v>3.85</v>
      </c>
      <c r="M9" s="95">
        <v>56</v>
      </c>
      <c r="N9" s="1402">
        <v>4.0535714285714288</v>
      </c>
      <c r="O9" s="226">
        <v>3.71</v>
      </c>
      <c r="P9" s="77">
        <v>57</v>
      </c>
      <c r="Q9" s="117">
        <v>4.5087719298245617</v>
      </c>
      <c r="R9" s="78">
        <v>3.96</v>
      </c>
      <c r="S9" s="73">
        <v>52</v>
      </c>
      <c r="T9" s="60">
        <v>4.46</v>
      </c>
      <c r="U9" s="82">
        <v>3.99</v>
      </c>
      <c r="V9" s="121">
        <v>41</v>
      </c>
      <c r="W9" s="120">
        <v>4.4000000000000004</v>
      </c>
      <c r="X9" s="87">
        <v>4.01</v>
      </c>
      <c r="Y9" s="1364">
        <v>3</v>
      </c>
      <c r="Z9" s="287">
        <v>58</v>
      </c>
      <c r="AA9" s="287">
        <v>2</v>
      </c>
      <c r="AB9" s="287">
        <v>5</v>
      </c>
      <c r="AC9" s="213">
        <v>3</v>
      </c>
      <c r="AD9" s="40">
        <v>3</v>
      </c>
      <c r="AE9" s="246">
        <v>11</v>
      </c>
      <c r="AF9" s="251">
        <f>SUM(Y9:AE9)</f>
        <v>85</v>
      </c>
    </row>
    <row r="10" spans="1:35" ht="15" customHeight="1" x14ac:dyDescent="0.25">
      <c r="A10" s="45">
        <v>5</v>
      </c>
      <c r="B10" s="61" t="s">
        <v>32</v>
      </c>
      <c r="C10" s="264" t="s">
        <v>140</v>
      </c>
      <c r="D10" s="320">
        <v>13</v>
      </c>
      <c r="E10" s="344">
        <v>4.2307692307692308</v>
      </c>
      <c r="F10" s="320">
        <v>3.67</v>
      </c>
      <c r="G10" s="900"/>
      <c r="H10" s="344"/>
      <c r="I10" s="901">
        <v>3.28</v>
      </c>
      <c r="J10" s="320">
        <v>32</v>
      </c>
      <c r="K10" s="344">
        <v>4.3125</v>
      </c>
      <c r="L10" s="320">
        <v>3.85</v>
      </c>
      <c r="M10" s="77">
        <v>29</v>
      </c>
      <c r="N10" s="196">
        <v>4.1379310344827589</v>
      </c>
      <c r="O10" s="226">
        <v>3.71</v>
      </c>
      <c r="P10" s="77">
        <v>38</v>
      </c>
      <c r="Q10" s="117">
        <v>4.3157894736842106</v>
      </c>
      <c r="R10" s="78">
        <v>3.96</v>
      </c>
      <c r="S10" s="73">
        <v>49</v>
      </c>
      <c r="T10" s="60">
        <v>4.37</v>
      </c>
      <c r="U10" s="82">
        <v>3.99</v>
      </c>
      <c r="V10" s="121">
        <v>24</v>
      </c>
      <c r="W10" s="120">
        <v>4.5999999999999996</v>
      </c>
      <c r="X10" s="87">
        <v>4.01</v>
      </c>
      <c r="Y10" s="1364">
        <v>2</v>
      </c>
      <c r="Z10" s="287">
        <v>58</v>
      </c>
      <c r="AA10" s="287">
        <v>5</v>
      </c>
      <c r="AB10" s="287">
        <v>3</v>
      </c>
      <c r="AC10" s="213">
        <v>9</v>
      </c>
      <c r="AD10" s="40">
        <v>8</v>
      </c>
      <c r="AE10" s="246">
        <v>2</v>
      </c>
      <c r="AF10" s="251">
        <f>SUM(Y10:AE10)</f>
        <v>87</v>
      </c>
    </row>
    <row r="11" spans="1:35" ht="15" customHeight="1" x14ac:dyDescent="0.25">
      <c r="A11" s="45">
        <v>6</v>
      </c>
      <c r="B11" s="61" t="s">
        <v>0</v>
      </c>
      <c r="C11" s="264" t="s">
        <v>136</v>
      </c>
      <c r="D11" s="320">
        <v>104</v>
      </c>
      <c r="E11" s="344">
        <v>4.0384615384615383</v>
      </c>
      <c r="F11" s="320">
        <v>3.67</v>
      </c>
      <c r="G11" s="900"/>
      <c r="H11" s="344"/>
      <c r="I11" s="901">
        <v>3.28</v>
      </c>
      <c r="J11" s="320">
        <v>80</v>
      </c>
      <c r="K11" s="344">
        <v>4.2750000000000004</v>
      </c>
      <c r="L11" s="320">
        <v>3.85</v>
      </c>
      <c r="M11" s="77">
        <v>107</v>
      </c>
      <c r="N11" s="200">
        <v>4.2336448598130838</v>
      </c>
      <c r="O11" s="226">
        <v>3.71</v>
      </c>
      <c r="P11" s="77">
        <v>102</v>
      </c>
      <c r="Q11" s="31">
        <v>4.5098039215686274</v>
      </c>
      <c r="R11" s="78">
        <v>3.96</v>
      </c>
      <c r="S11" s="73">
        <v>111</v>
      </c>
      <c r="T11" s="60">
        <v>4.41</v>
      </c>
      <c r="U11" s="82">
        <v>3.99</v>
      </c>
      <c r="V11" s="314">
        <v>81</v>
      </c>
      <c r="W11" s="120">
        <v>4.5</v>
      </c>
      <c r="X11" s="87">
        <v>4.01</v>
      </c>
      <c r="Y11" s="1364">
        <v>9</v>
      </c>
      <c r="Z11" s="287">
        <v>58</v>
      </c>
      <c r="AA11" s="287">
        <v>7</v>
      </c>
      <c r="AB11" s="287">
        <v>1</v>
      </c>
      <c r="AC11" s="213">
        <v>2</v>
      </c>
      <c r="AD11" s="40">
        <v>5</v>
      </c>
      <c r="AE11" s="246">
        <v>5</v>
      </c>
      <c r="AF11" s="251">
        <f>SUM(Y11:AE11)</f>
        <v>87</v>
      </c>
    </row>
    <row r="12" spans="1:35" ht="15" customHeight="1" x14ac:dyDescent="0.25">
      <c r="A12" s="45">
        <v>7</v>
      </c>
      <c r="B12" s="61" t="s">
        <v>0</v>
      </c>
      <c r="C12" s="265" t="s">
        <v>95</v>
      </c>
      <c r="D12" s="318">
        <v>76</v>
      </c>
      <c r="E12" s="342">
        <v>4.0131578947368425</v>
      </c>
      <c r="F12" s="318">
        <v>3.67</v>
      </c>
      <c r="G12" s="904"/>
      <c r="H12" s="342"/>
      <c r="I12" s="226">
        <v>3.28</v>
      </c>
      <c r="J12" s="318">
        <v>92</v>
      </c>
      <c r="K12" s="342">
        <v>4.1739130434782608</v>
      </c>
      <c r="L12" s="318">
        <v>3.85</v>
      </c>
      <c r="M12" s="77">
        <v>98</v>
      </c>
      <c r="N12" s="200">
        <v>4.0306122448979593</v>
      </c>
      <c r="O12" s="226">
        <v>3.71</v>
      </c>
      <c r="P12" s="77">
        <v>77</v>
      </c>
      <c r="Q12" s="31">
        <v>4.4285714285714288</v>
      </c>
      <c r="R12" s="78">
        <v>3.96</v>
      </c>
      <c r="S12" s="73">
        <v>70</v>
      </c>
      <c r="T12" s="60">
        <v>4.33</v>
      </c>
      <c r="U12" s="82">
        <v>3.99</v>
      </c>
      <c r="V12" s="121">
        <v>79</v>
      </c>
      <c r="W12" s="120">
        <v>4.5</v>
      </c>
      <c r="X12" s="87">
        <v>4.01</v>
      </c>
      <c r="Y12" s="1364">
        <v>10</v>
      </c>
      <c r="Z12" s="287">
        <v>58</v>
      </c>
      <c r="AA12" s="287">
        <v>9</v>
      </c>
      <c r="AB12" s="287">
        <v>7</v>
      </c>
      <c r="AC12" s="213">
        <v>4</v>
      </c>
      <c r="AD12" s="40">
        <v>13</v>
      </c>
      <c r="AE12" s="246">
        <v>6</v>
      </c>
      <c r="AF12" s="251">
        <f>SUM(Y12:AE12)</f>
        <v>107</v>
      </c>
    </row>
    <row r="13" spans="1:35" ht="15" customHeight="1" x14ac:dyDescent="0.25">
      <c r="A13" s="45">
        <v>8</v>
      </c>
      <c r="B13" s="61" t="s">
        <v>32</v>
      </c>
      <c r="C13" s="265" t="s">
        <v>38</v>
      </c>
      <c r="D13" s="318">
        <v>103</v>
      </c>
      <c r="E13" s="342">
        <v>3.8349514563106797</v>
      </c>
      <c r="F13" s="318">
        <v>3.67</v>
      </c>
      <c r="G13" s="904">
        <v>94</v>
      </c>
      <c r="H13" s="342">
        <v>3.2765000000000004</v>
      </c>
      <c r="I13" s="226">
        <v>3.28</v>
      </c>
      <c r="J13" s="318">
        <v>92</v>
      </c>
      <c r="K13" s="342">
        <v>4.0760869565217392</v>
      </c>
      <c r="L13" s="318">
        <v>3.85</v>
      </c>
      <c r="M13" s="77">
        <v>96</v>
      </c>
      <c r="N13" s="196">
        <v>4.104166666666667</v>
      </c>
      <c r="O13" s="226">
        <v>3.71</v>
      </c>
      <c r="P13" s="77">
        <v>100</v>
      </c>
      <c r="Q13" s="117">
        <v>4.17</v>
      </c>
      <c r="R13" s="78">
        <v>3.96</v>
      </c>
      <c r="S13" s="73">
        <v>97</v>
      </c>
      <c r="T13" s="60">
        <v>4.34</v>
      </c>
      <c r="U13" s="82">
        <v>3.99</v>
      </c>
      <c r="V13" s="86">
        <v>71</v>
      </c>
      <c r="W13" s="31">
        <v>4.0999999999999996</v>
      </c>
      <c r="X13" s="87">
        <v>4.01</v>
      </c>
      <c r="Y13" s="1364">
        <v>29</v>
      </c>
      <c r="Z13" s="287">
        <v>16</v>
      </c>
      <c r="AA13" s="287">
        <v>17</v>
      </c>
      <c r="AB13" s="287">
        <v>4</v>
      </c>
      <c r="AC13" s="213">
        <v>18</v>
      </c>
      <c r="AD13" s="40">
        <v>11</v>
      </c>
      <c r="AE13" s="246">
        <v>31</v>
      </c>
      <c r="AF13" s="251">
        <f>SUM(Y13:AE13)</f>
        <v>126</v>
      </c>
    </row>
    <row r="14" spans="1:35" ht="15" customHeight="1" x14ac:dyDescent="0.25">
      <c r="A14" s="45">
        <v>9</v>
      </c>
      <c r="B14" s="61" t="s">
        <v>2</v>
      </c>
      <c r="C14" s="268" t="s">
        <v>148</v>
      </c>
      <c r="D14" s="329">
        <v>195</v>
      </c>
      <c r="E14" s="357">
        <v>3.9897435897435898</v>
      </c>
      <c r="F14" s="329">
        <v>3.67</v>
      </c>
      <c r="G14" s="909">
        <v>28</v>
      </c>
      <c r="H14" s="357">
        <v>3.2142999999999997</v>
      </c>
      <c r="I14" s="910">
        <v>3.28</v>
      </c>
      <c r="J14" s="354">
        <v>202</v>
      </c>
      <c r="K14" s="357">
        <v>4</v>
      </c>
      <c r="L14" s="329">
        <v>3.85</v>
      </c>
      <c r="M14" s="77">
        <v>177</v>
      </c>
      <c r="N14" s="200">
        <v>3.9322033898305087</v>
      </c>
      <c r="O14" s="230">
        <v>3.71</v>
      </c>
      <c r="P14" s="77">
        <v>172</v>
      </c>
      <c r="Q14" s="31">
        <v>4.0930232558139537</v>
      </c>
      <c r="R14" s="78">
        <v>3.96</v>
      </c>
      <c r="S14" s="73">
        <v>144</v>
      </c>
      <c r="T14" s="60">
        <v>4.33</v>
      </c>
      <c r="U14" s="82">
        <v>3.99</v>
      </c>
      <c r="V14" s="88">
        <v>136</v>
      </c>
      <c r="W14" s="31">
        <v>4.2</v>
      </c>
      <c r="X14" s="87">
        <v>4.01</v>
      </c>
      <c r="Y14" s="1364">
        <v>12</v>
      </c>
      <c r="Z14" s="287">
        <v>18</v>
      </c>
      <c r="AA14" s="287">
        <v>29</v>
      </c>
      <c r="AB14" s="287">
        <v>12</v>
      </c>
      <c r="AC14" s="213">
        <v>29</v>
      </c>
      <c r="AD14" s="40">
        <v>12</v>
      </c>
      <c r="AE14" s="246">
        <v>19</v>
      </c>
      <c r="AF14" s="251">
        <f>SUM(Y14:AE14)</f>
        <v>131</v>
      </c>
    </row>
    <row r="15" spans="1:35" ht="15" customHeight="1" thickBot="1" x14ac:dyDescent="0.3">
      <c r="A15" s="46">
        <v>10</v>
      </c>
      <c r="B15" s="69" t="s">
        <v>0</v>
      </c>
      <c r="C15" s="954" t="s">
        <v>107</v>
      </c>
      <c r="D15" s="966">
        <v>101</v>
      </c>
      <c r="E15" s="960">
        <v>3.9702970297029703</v>
      </c>
      <c r="F15" s="966">
        <v>3.67</v>
      </c>
      <c r="G15" s="957"/>
      <c r="H15" s="960"/>
      <c r="I15" s="963">
        <v>3.28</v>
      </c>
      <c r="J15" s="966">
        <v>97</v>
      </c>
      <c r="K15" s="960">
        <v>4.072164948453608</v>
      </c>
      <c r="L15" s="966">
        <v>3.85</v>
      </c>
      <c r="M15" s="255">
        <v>77</v>
      </c>
      <c r="N15" s="227">
        <v>3.883116883116883</v>
      </c>
      <c r="O15" s="228">
        <v>3.71</v>
      </c>
      <c r="P15" s="79">
        <v>69</v>
      </c>
      <c r="Q15" s="71">
        <v>4.1449275362318838</v>
      </c>
      <c r="R15" s="80">
        <v>3.96</v>
      </c>
      <c r="S15" s="74">
        <v>61</v>
      </c>
      <c r="T15" s="70">
        <v>4.41</v>
      </c>
      <c r="U15" s="84">
        <v>3.99</v>
      </c>
      <c r="V15" s="126">
        <v>81</v>
      </c>
      <c r="W15" s="127">
        <v>4.5</v>
      </c>
      <c r="X15" s="93">
        <v>4.01</v>
      </c>
      <c r="Y15" s="1365">
        <v>13</v>
      </c>
      <c r="Z15" s="288">
        <v>58</v>
      </c>
      <c r="AA15" s="288">
        <v>18</v>
      </c>
      <c r="AB15" s="288">
        <v>18</v>
      </c>
      <c r="AC15" s="195">
        <v>22</v>
      </c>
      <c r="AD15" s="125">
        <v>6</v>
      </c>
      <c r="AE15" s="247">
        <v>4</v>
      </c>
      <c r="AF15" s="252">
        <f>SUM(Y15:AE15)</f>
        <v>139</v>
      </c>
    </row>
    <row r="16" spans="1:35" ht="15" customHeight="1" x14ac:dyDescent="0.25">
      <c r="A16" s="45">
        <v>11</v>
      </c>
      <c r="B16" s="102" t="s">
        <v>32</v>
      </c>
      <c r="C16" s="263" t="s">
        <v>105</v>
      </c>
      <c r="D16" s="317">
        <v>207</v>
      </c>
      <c r="E16" s="341">
        <v>3.8743961352657004</v>
      </c>
      <c r="F16" s="317">
        <v>3.67</v>
      </c>
      <c r="G16" s="905">
        <v>175</v>
      </c>
      <c r="H16" s="341">
        <v>3.2856000000000001</v>
      </c>
      <c r="I16" s="256">
        <v>3.28</v>
      </c>
      <c r="J16" s="317">
        <v>179</v>
      </c>
      <c r="K16" s="341">
        <v>4.1229050279329611</v>
      </c>
      <c r="L16" s="317">
        <v>3.85</v>
      </c>
      <c r="M16" s="103">
        <v>171</v>
      </c>
      <c r="N16" s="200">
        <v>4.0292397660818713</v>
      </c>
      <c r="O16" s="256">
        <v>3.71</v>
      </c>
      <c r="P16" s="103">
        <v>149</v>
      </c>
      <c r="Q16" s="119">
        <v>4.0671140939597317</v>
      </c>
      <c r="R16" s="104">
        <v>3.96</v>
      </c>
      <c r="S16" s="105">
        <v>149</v>
      </c>
      <c r="T16" s="106">
        <v>4.12</v>
      </c>
      <c r="U16" s="107">
        <v>3.99</v>
      </c>
      <c r="V16" s="108">
        <v>154</v>
      </c>
      <c r="W16" s="42">
        <v>4.0999999999999996</v>
      </c>
      <c r="X16" s="109">
        <v>4.01</v>
      </c>
      <c r="Y16" s="1366">
        <v>24</v>
      </c>
      <c r="Z16" s="289">
        <v>15</v>
      </c>
      <c r="AA16" s="289">
        <v>12</v>
      </c>
      <c r="AB16" s="289">
        <v>6</v>
      </c>
      <c r="AC16" s="194">
        <v>31</v>
      </c>
      <c r="AD16" s="41">
        <v>28</v>
      </c>
      <c r="AE16" s="246">
        <v>28</v>
      </c>
      <c r="AF16" s="253">
        <f>SUM(Y16:AE16)</f>
        <v>144</v>
      </c>
    </row>
    <row r="17" spans="1:34" ht="15" customHeight="1" x14ac:dyDescent="0.25">
      <c r="A17" s="45">
        <v>12</v>
      </c>
      <c r="B17" s="61" t="s">
        <v>2</v>
      </c>
      <c r="C17" s="266" t="s">
        <v>16</v>
      </c>
      <c r="D17" s="330">
        <v>107</v>
      </c>
      <c r="E17" s="358">
        <v>4.08411214953271</v>
      </c>
      <c r="F17" s="330">
        <v>3.67</v>
      </c>
      <c r="G17" s="908">
        <v>91</v>
      </c>
      <c r="H17" s="358">
        <v>2.8351999999999999</v>
      </c>
      <c r="I17" s="230">
        <v>3.28</v>
      </c>
      <c r="J17" s="355">
        <v>161</v>
      </c>
      <c r="K17" s="358">
        <v>3.9254658385093166</v>
      </c>
      <c r="L17" s="330">
        <v>3.85</v>
      </c>
      <c r="M17" s="77">
        <v>175</v>
      </c>
      <c r="N17" s="196">
        <v>3.862857142857143</v>
      </c>
      <c r="O17" s="230">
        <v>3.71</v>
      </c>
      <c r="P17" s="77">
        <v>136</v>
      </c>
      <c r="Q17" s="31">
        <v>4.2132352941176467</v>
      </c>
      <c r="R17" s="78">
        <v>3.96</v>
      </c>
      <c r="S17" s="73">
        <v>131</v>
      </c>
      <c r="T17" s="60">
        <v>4.28</v>
      </c>
      <c r="U17" s="82">
        <v>3.99</v>
      </c>
      <c r="V17" s="88">
        <v>110</v>
      </c>
      <c r="W17" s="31">
        <v>4.0999999999999996</v>
      </c>
      <c r="X17" s="87">
        <v>4.01</v>
      </c>
      <c r="Y17" s="1364">
        <v>7</v>
      </c>
      <c r="Z17" s="287">
        <v>43</v>
      </c>
      <c r="AA17" s="287">
        <v>36</v>
      </c>
      <c r="AB17" s="287">
        <v>21</v>
      </c>
      <c r="AC17" s="213">
        <v>17</v>
      </c>
      <c r="AD17" s="40">
        <v>15</v>
      </c>
      <c r="AE17" s="246">
        <v>29</v>
      </c>
      <c r="AF17" s="251">
        <f>SUM(Y17:AE17)</f>
        <v>168</v>
      </c>
    </row>
    <row r="18" spans="1:34" ht="15" customHeight="1" x14ac:dyDescent="0.25">
      <c r="A18" s="45">
        <v>13</v>
      </c>
      <c r="B18" s="61" t="s">
        <v>25</v>
      </c>
      <c r="C18" s="269" t="s">
        <v>93</v>
      </c>
      <c r="D18" s="318">
        <v>74</v>
      </c>
      <c r="E18" s="342">
        <v>3.9054054054054053</v>
      </c>
      <c r="F18" s="318">
        <v>3.67</v>
      </c>
      <c r="G18" s="904">
        <v>58</v>
      </c>
      <c r="H18" s="342">
        <v>4.0861999999999998</v>
      </c>
      <c r="I18" s="226">
        <v>3.28</v>
      </c>
      <c r="J18" s="318">
        <v>83</v>
      </c>
      <c r="K18" s="342">
        <v>4.024096385542169</v>
      </c>
      <c r="L18" s="318">
        <v>3.85</v>
      </c>
      <c r="M18" s="259">
        <v>98</v>
      </c>
      <c r="N18" s="196">
        <v>3.9183673469387754</v>
      </c>
      <c r="O18" s="226">
        <v>3.71</v>
      </c>
      <c r="P18" s="77">
        <v>85</v>
      </c>
      <c r="Q18" s="31">
        <v>4.1411764705882357</v>
      </c>
      <c r="R18" s="78">
        <v>3.96</v>
      </c>
      <c r="S18" s="73">
        <v>58</v>
      </c>
      <c r="T18" s="60">
        <v>4</v>
      </c>
      <c r="U18" s="82">
        <v>3.99</v>
      </c>
      <c r="V18" s="77">
        <v>74</v>
      </c>
      <c r="W18" s="31">
        <v>4.05</v>
      </c>
      <c r="X18" s="87">
        <v>4.01</v>
      </c>
      <c r="Y18" s="1364">
        <v>16</v>
      </c>
      <c r="Z18" s="287">
        <v>2</v>
      </c>
      <c r="AA18" s="287">
        <v>25</v>
      </c>
      <c r="AB18" s="287">
        <v>14</v>
      </c>
      <c r="AC18" s="213">
        <v>21</v>
      </c>
      <c r="AD18" s="40">
        <v>46</v>
      </c>
      <c r="AE18" s="246">
        <v>45</v>
      </c>
      <c r="AF18" s="251">
        <f>SUM(Y18:AE18)</f>
        <v>169</v>
      </c>
    </row>
    <row r="19" spans="1:34" ht="15" customHeight="1" x14ac:dyDescent="0.25">
      <c r="A19" s="45">
        <v>14</v>
      </c>
      <c r="B19" s="94" t="s">
        <v>54</v>
      </c>
      <c r="C19" s="272" t="s">
        <v>63</v>
      </c>
      <c r="D19" s="321">
        <v>154</v>
      </c>
      <c r="E19" s="345">
        <v>3.8506493506493507</v>
      </c>
      <c r="F19" s="321">
        <v>3.67</v>
      </c>
      <c r="G19" s="911">
        <v>22</v>
      </c>
      <c r="H19" s="345">
        <v>3.8639999999999999</v>
      </c>
      <c r="I19" s="233">
        <v>3.28</v>
      </c>
      <c r="J19" s="321">
        <v>163</v>
      </c>
      <c r="K19" s="345">
        <v>4.0429447852760738</v>
      </c>
      <c r="L19" s="321">
        <v>3.85</v>
      </c>
      <c r="M19" s="77">
        <v>148</v>
      </c>
      <c r="N19" s="198">
        <v>3.8243243243243241</v>
      </c>
      <c r="O19" s="310">
        <v>3.71</v>
      </c>
      <c r="P19" s="95">
        <v>154</v>
      </c>
      <c r="Q19" s="100">
        <v>4.0389610389610393</v>
      </c>
      <c r="R19" s="96">
        <v>3.96</v>
      </c>
      <c r="S19" s="1350">
        <v>141</v>
      </c>
      <c r="T19" s="97">
        <v>4.09</v>
      </c>
      <c r="U19" s="98">
        <v>3.99</v>
      </c>
      <c r="V19" s="99">
        <v>143</v>
      </c>
      <c r="W19" s="100">
        <v>4.2</v>
      </c>
      <c r="X19" s="101">
        <v>4.01</v>
      </c>
      <c r="Y19" s="1367">
        <v>27</v>
      </c>
      <c r="Z19" s="290">
        <v>3</v>
      </c>
      <c r="AA19" s="290">
        <v>22</v>
      </c>
      <c r="AB19" s="290">
        <v>31</v>
      </c>
      <c r="AC19" s="214">
        <v>37</v>
      </c>
      <c r="AD19" s="128">
        <v>31</v>
      </c>
      <c r="AE19" s="248">
        <v>18</v>
      </c>
      <c r="AF19" s="254">
        <f>SUM(Y19:AE19)</f>
        <v>169</v>
      </c>
    </row>
    <row r="20" spans="1:34" ht="15" customHeight="1" x14ac:dyDescent="0.25">
      <c r="A20" s="45">
        <v>15</v>
      </c>
      <c r="B20" s="61" t="s">
        <v>65</v>
      </c>
      <c r="C20" s="269" t="s">
        <v>81</v>
      </c>
      <c r="D20" s="318">
        <v>74</v>
      </c>
      <c r="E20" s="342">
        <v>4.0540540540540544</v>
      </c>
      <c r="F20" s="318">
        <v>3.67</v>
      </c>
      <c r="G20" s="904">
        <v>59</v>
      </c>
      <c r="H20" s="342">
        <v>3.1355</v>
      </c>
      <c r="I20" s="226">
        <v>3.28</v>
      </c>
      <c r="J20" s="318">
        <v>40</v>
      </c>
      <c r="K20" s="342">
        <v>4.3</v>
      </c>
      <c r="L20" s="318">
        <v>3.85</v>
      </c>
      <c r="M20" s="77">
        <v>49</v>
      </c>
      <c r="N20" s="197">
        <v>3.8775510204081631</v>
      </c>
      <c r="O20" s="226">
        <v>3.71</v>
      </c>
      <c r="P20" s="77">
        <v>37</v>
      </c>
      <c r="Q20" s="31">
        <v>4.1081081081081079</v>
      </c>
      <c r="R20" s="78">
        <v>3.96</v>
      </c>
      <c r="S20" s="73">
        <v>48</v>
      </c>
      <c r="T20" s="60">
        <v>4.2300000000000004</v>
      </c>
      <c r="U20" s="83">
        <v>4.49</v>
      </c>
      <c r="V20" s="86">
        <v>29</v>
      </c>
      <c r="W20" s="31">
        <v>3.9</v>
      </c>
      <c r="X20" s="87">
        <v>4.01</v>
      </c>
      <c r="Y20" s="1364">
        <v>8</v>
      </c>
      <c r="Z20" s="287">
        <v>25</v>
      </c>
      <c r="AA20" s="287">
        <v>6</v>
      </c>
      <c r="AB20" s="287">
        <v>20</v>
      </c>
      <c r="AC20" s="213">
        <v>19</v>
      </c>
      <c r="AD20" s="40">
        <v>19</v>
      </c>
      <c r="AE20" s="249">
        <v>81</v>
      </c>
      <c r="AF20" s="251">
        <f>SUM(Y20:AE20)</f>
        <v>178</v>
      </c>
    </row>
    <row r="21" spans="1:34" ht="15" customHeight="1" x14ac:dyDescent="0.25">
      <c r="A21" s="45">
        <v>16</v>
      </c>
      <c r="B21" s="61" t="s">
        <v>54</v>
      </c>
      <c r="C21" s="265" t="s">
        <v>62</v>
      </c>
      <c r="D21" s="318">
        <v>78</v>
      </c>
      <c r="E21" s="342">
        <v>3.858974358974359</v>
      </c>
      <c r="F21" s="318">
        <v>3.67</v>
      </c>
      <c r="G21" s="904"/>
      <c r="H21" s="342"/>
      <c r="I21" s="226">
        <v>3.28</v>
      </c>
      <c r="J21" s="318">
        <v>77</v>
      </c>
      <c r="K21" s="342">
        <v>4.1038961038961039</v>
      </c>
      <c r="L21" s="318">
        <v>3.85</v>
      </c>
      <c r="M21" s="77">
        <v>98</v>
      </c>
      <c r="N21" s="198">
        <v>3.8877551020408165</v>
      </c>
      <c r="O21" s="226">
        <v>3.71</v>
      </c>
      <c r="P21" s="77">
        <v>92</v>
      </c>
      <c r="Q21" s="31">
        <v>4.1413043478260869</v>
      </c>
      <c r="R21" s="78">
        <v>3.96</v>
      </c>
      <c r="S21" s="30">
        <v>68</v>
      </c>
      <c r="T21" s="60">
        <v>4.3499999999999996</v>
      </c>
      <c r="U21" s="82">
        <v>3.99</v>
      </c>
      <c r="V21" s="86">
        <v>103</v>
      </c>
      <c r="W21" s="31">
        <v>4</v>
      </c>
      <c r="X21" s="87">
        <v>4.01</v>
      </c>
      <c r="Y21" s="1364">
        <v>26</v>
      </c>
      <c r="Z21" s="287">
        <v>58</v>
      </c>
      <c r="AA21" s="287">
        <v>15</v>
      </c>
      <c r="AB21" s="287">
        <v>17</v>
      </c>
      <c r="AC21" s="213">
        <v>20</v>
      </c>
      <c r="AD21" s="40">
        <v>9</v>
      </c>
      <c r="AE21" s="246">
        <v>53</v>
      </c>
      <c r="AF21" s="251">
        <f>SUM(Y21:AE21)</f>
        <v>198</v>
      </c>
    </row>
    <row r="22" spans="1:34" ht="15" customHeight="1" x14ac:dyDescent="0.25">
      <c r="A22" s="45">
        <v>17</v>
      </c>
      <c r="B22" s="61" t="s">
        <v>54</v>
      </c>
      <c r="C22" s="265" t="s">
        <v>59</v>
      </c>
      <c r="D22" s="318">
        <v>59</v>
      </c>
      <c r="E22" s="342">
        <v>4.1355932203389827</v>
      </c>
      <c r="F22" s="318">
        <v>3.67</v>
      </c>
      <c r="G22" s="904"/>
      <c r="H22" s="342"/>
      <c r="I22" s="226">
        <v>3.28</v>
      </c>
      <c r="J22" s="318">
        <v>67</v>
      </c>
      <c r="K22" s="342">
        <v>4.2238805970149258</v>
      </c>
      <c r="L22" s="318">
        <v>3.85</v>
      </c>
      <c r="M22" s="77">
        <v>50</v>
      </c>
      <c r="N22" s="198">
        <v>3.9</v>
      </c>
      <c r="O22" s="226">
        <v>3.71</v>
      </c>
      <c r="P22" s="77">
        <v>51</v>
      </c>
      <c r="Q22" s="31">
        <v>3.8823529411764706</v>
      </c>
      <c r="R22" s="78">
        <v>3.96</v>
      </c>
      <c r="S22" s="30">
        <v>45</v>
      </c>
      <c r="T22" s="60">
        <v>4.18</v>
      </c>
      <c r="U22" s="82">
        <v>3.99</v>
      </c>
      <c r="V22" s="86">
        <v>55</v>
      </c>
      <c r="W22" s="31">
        <v>4.0999999999999996</v>
      </c>
      <c r="X22" s="87">
        <v>4.01</v>
      </c>
      <c r="Y22" s="1364">
        <v>5</v>
      </c>
      <c r="Z22" s="287">
        <v>58</v>
      </c>
      <c r="AA22" s="287">
        <v>8</v>
      </c>
      <c r="AB22" s="287">
        <v>16</v>
      </c>
      <c r="AC22" s="213">
        <v>63</v>
      </c>
      <c r="AD22" s="40">
        <v>23</v>
      </c>
      <c r="AE22" s="246">
        <v>32</v>
      </c>
      <c r="AF22" s="251">
        <f>SUM(Y22:AE22)</f>
        <v>205</v>
      </c>
    </row>
    <row r="23" spans="1:34" ht="15" customHeight="1" x14ac:dyDescent="0.25">
      <c r="A23" s="45">
        <v>18</v>
      </c>
      <c r="B23" s="61" t="s">
        <v>25</v>
      </c>
      <c r="C23" s="269" t="s">
        <v>30</v>
      </c>
      <c r="D23" s="318">
        <v>126</v>
      </c>
      <c r="E23" s="342">
        <v>3.8968253968253967</v>
      </c>
      <c r="F23" s="318">
        <v>3.67</v>
      </c>
      <c r="G23" s="904"/>
      <c r="H23" s="342"/>
      <c r="I23" s="226">
        <v>3.28</v>
      </c>
      <c r="J23" s="318">
        <v>57</v>
      </c>
      <c r="K23" s="342">
        <v>4.0526315789473681</v>
      </c>
      <c r="L23" s="318">
        <v>3.85</v>
      </c>
      <c r="M23" s="77">
        <v>73</v>
      </c>
      <c r="N23" s="196">
        <v>3.85</v>
      </c>
      <c r="O23" s="226">
        <v>3.71</v>
      </c>
      <c r="P23" s="77">
        <v>49</v>
      </c>
      <c r="Q23" s="31">
        <v>4.2244897959183669</v>
      </c>
      <c r="R23" s="78">
        <v>3.96</v>
      </c>
      <c r="S23" s="73">
        <v>63</v>
      </c>
      <c r="T23" s="60">
        <v>3.95</v>
      </c>
      <c r="U23" s="82">
        <v>3.99</v>
      </c>
      <c r="V23" s="123">
        <v>52</v>
      </c>
      <c r="W23" s="120">
        <v>4.38</v>
      </c>
      <c r="X23" s="87">
        <v>4.01</v>
      </c>
      <c r="Y23" s="1364">
        <v>19</v>
      </c>
      <c r="Z23" s="287">
        <v>58</v>
      </c>
      <c r="AA23" s="287">
        <v>20</v>
      </c>
      <c r="AB23" s="287">
        <v>23</v>
      </c>
      <c r="AC23" s="213">
        <v>16</v>
      </c>
      <c r="AD23" s="40">
        <v>56</v>
      </c>
      <c r="AE23" s="246">
        <v>13</v>
      </c>
      <c r="AF23" s="251">
        <f>SUM(Y23:AE23)</f>
        <v>205</v>
      </c>
      <c r="AH23" s="242"/>
    </row>
    <row r="24" spans="1:34" ht="15" customHeight="1" x14ac:dyDescent="0.25">
      <c r="A24" s="45">
        <v>19</v>
      </c>
      <c r="B24" s="61" t="s">
        <v>25</v>
      </c>
      <c r="C24" s="267" t="s">
        <v>26</v>
      </c>
      <c r="D24" s="338">
        <v>82</v>
      </c>
      <c r="E24" s="363">
        <v>3.78</v>
      </c>
      <c r="F24" s="338">
        <v>3.67</v>
      </c>
      <c r="G24" s="906"/>
      <c r="H24" s="363"/>
      <c r="I24" s="907">
        <v>3.28</v>
      </c>
      <c r="J24" s="338">
        <v>85</v>
      </c>
      <c r="K24" s="363">
        <v>3.9882352941176471</v>
      </c>
      <c r="L24" s="338">
        <v>3.85</v>
      </c>
      <c r="M24" s="257">
        <v>57</v>
      </c>
      <c r="N24" s="197">
        <v>3.82</v>
      </c>
      <c r="O24" s="226">
        <v>3.71</v>
      </c>
      <c r="P24" s="77">
        <v>51</v>
      </c>
      <c r="Q24" s="31">
        <v>4.2745098039215685</v>
      </c>
      <c r="R24" s="78">
        <v>3.96</v>
      </c>
      <c r="S24" s="218">
        <v>47</v>
      </c>
      <c r="T24" s="60">
        <v>4.13</v>
      </c>
      <c r="U24" s="82">
        <v>3.99</v>
      </c>
      <c r="V24" s="121">
        <v>50</v>
      </c>
      <c r="W24" s="120">
        <v>4.3</v>
      </c>
      <c r="X24" s="87">
        <v>4.01</v>
      </c>
      <c r="Y24" s="1364">
        <v>34</v>
      </c>
      <c r="Z24" s="287">
        <v>58</v>
      </c>
      <c r="AA24" s="287">
        <v>32</v>
      </c>
      <c r="AB24" s="287">
        <v>32</v>
      </c>
      <c r="AC24" s="213">
        <v>10</v>
      </c>
      <c r="AD24" s="40">
        <v>27</v>
      </c>
      <c r="AE24" s="246">
        <v>17</v>
      </c>
      <c r="AF24" s="251">
        <f>SUM(Y24:AE24)</f>
        <v>210</v>
      </c>
      <c r="AH24" s="242"/>
    </row>
    <row r="25" spans="1:34" ht="15" customHeight="1" thickBot="1" x14ac:dyDescent="0.3">
      <c r="A25" s="48">
        <v>20</v>
      </c>
      <c r="B25" s="94" t="s">
        <v>32</v>
      </c>
      <c r="C25" s="270" t="s">
        <v>36</v>
      </c>
      <c r="D25" s="319">
        <v>95</v>
      </c>
      <c r="E25" s="343">
        <v>3.9578947368421051</v>
      </c>
      <c r="F25" s="319">
        <v>3.67</v>
      </c>
      <c r="G25" s="912">
        <v>87</v>
      </c>
      <c r="H25" s="343">
        <v>3.1836000000000002</v>
      </c>
      <c r="I25" s="243">
        <v>3.28</v>
      </c>
      <c r="J25" s="319">
        <v>82</v>
      </c>
      <c r="K25" s="343">
        <v>3.8536585365853657</v>
      </c>
      <c r="L25" s="319">
        <v>3.85</v>
      </c>
      <c r="M25" s="258">
        <v>76</v>
      </c>
      <c r="N25" s="204">
        <v>3.8026315789473686</v>
      </c>
      <c r="O25" s="243">
        <v>3.71</v>
      </c>
      <c r="P25" s="95">
        <v>70</v>
      </c>
      <c r="Q25" s="968">
        <v>4.128571428571429</v>
      </c>
      <c r="R25" s="96">
        <v>3.96</v>
      </c>
      <c r="S25" s="111">
        <v>53</v>
      </c>
      <c r="T25" s="97">
        <v>4.08</v>
      </c>
      <c r="U25" s="98">
        <v>3.99</v>
      </c>
      <c r="V25" s="99">
        <v>49</v>
      </c>
      <c r="W25" s="100">
        <v>4.0999999999999996</v>
      </c>
      <c r="X25" s="101">
        <v>4.01</v>
      </c>
      <c r="Y25" s="1367">
        <v>14</v>
      </c>
      <c r="Z25" s="290">
        <v>21</v>
      </c>
      <c r="AA25" s="290">
        <v>50</v>
      </c>
      <c r="AB25" s="290">
        <v>35</v>
      </c>
      <c r="AC25" s="214">
        <v>24</v>
      </c>
      <c r="AD25" s="128">
        <v>34</v>
      </c>
      <c r="AE25" s="248">
        <v>36</v>
      </c>
      <c r="AF25" s="254">
        <f>SUM(Y25:AE25)</f>
        <v>214</v>
      </c>
      <c r="AH25" s="242"/>
    </row>
    <row r="26" spans="1:34" ht="15" customHeight="1" x14ac:dyDescent="0.25">
      <c r="A26" s="43">
        <v>21</v>
      </c>
      <c r="B26" s="65" t="s">
        <v>2</v>
      </c>
      <c r="C26" s="1318" t="s">
        <v>149</v>
      </c>
      <c r="D26" s="1347">
        <v>234</v>
      </c>
      <c r="E26" s="1331">
        <v>3.7222222222222223</v>
      </c>
      <c r="F26" s="1347">
        <v>3.67</v>
      </c>
      <c r="G26" s="1327">
        <v>188</v>
      </c>
      <c r="H26" s="1331">
        <v>2.8514000000000004</v>
      </c>
      <c r="I26" s="1336">
        <v>3.28</v>
      </c>
      <c r="J26" s="1341">
        <v>236</v>
      </c>
      <c r="K26" s="1331">
        <v>3.9957627118644066</v>
      </c>
      <c r="L26" s="1347">
        <v>3.85</v>
      </c>
      <c r="M26" s="75">
        <v>201</v>
      </c>
      <c r="N26" s="201">
        <v>3.8258706467661692</v>
      </c>
      <c r="O26" s="229">
        <v>3.71</v>
      </c>
      <c r="P26" s="75">
        <v>191</v>
      </c>
      <c r="Q26" s="67">
        <v>4.1256544502617798</v>
      </c>
      <c r="R26" s="76">
        <v>3.96</v>
      </c>
      <c r="S26" s="72">
        <v>194</v>
      </c>
      <c r="T26" s="66">
        <v>4.1500000000000004</v>
      </c>
      <c r="U26" s="81">
        <v>3.99</v>
      </c>
      <c r="V26" s="113">
        <v>158</v>
      </c>
      <c r="W26" s="67">
        <v>4.0999999999999996</v>
      </c>
      <c r="X26" s="85">
        <v>4.01</v>
      </c>
      <c r="Y26" s="1363">
        <v>44</v>
      </c>
      <c r="Z26" s="286">
        <v>41</v>
      </c>
      <c r="AA26" s="286">
        <v>28</v>
      </c>
      <c r="AB26" s="286">
        <v>27</v>
      </c>
      <c r="AC26" s="193">
        <v>23</v>
      </c>
      <c r="AD26" s="68">
        <v>25</v>
      </c>
      <c r="AE26" s="245">
        <v>27</v>
      </c>
      <c r="AF26" s="250">
        <f>SUM(Y26:AE26)</f>
        <v>215</v>
      </c>
      <c r="AH26" s="242"/>
    </row>
    <row r="27" spans="1:34" ht="15" customHeight="1" x14ac:dyDescent="0.25">
      <c r="A27" s="45">
        <v>22</v>
      </c>
      <c r="B27" s="61" t="s">
        <v>65</v>
      </c>
      <c r="C27" s="265" t="s">
        <v>82</v>
      </c>
      <c r="D27" s="318">
        <v>111</v>
      </c>
      <c r="E27" s="342">
        <v>3.9189189189189189</v>
      </c>
      <c r="F27" s="318">
        <v>3.67</v>
      </c>
      <c r="G27" s="904"/>
      <c r="H27" s="342"/>
      <c r="I27" s="226">
        <v>3.28</v>
      </c>
      <c r="J27" s="318">
        <v>117</v>
      </c>
      <c r="K27" s="342">
        <v>3.8974358974358974</v>
      </c>
      <c r="L27" s="318">
        <v>3.85</v>
      </c>
      <c r="M27" s="77">
        <v>99</v>
      </c>
      <c r="N27" s="197">
        <v>3.808080808080808</v>
      </c>
      <c r="O27" s="226">
        <v>3.71</v>
      </c>
      <c r="P27" s="77">
        <v>110</v>
      </c>
      <c r="Q27" s="31">
        <v>4.3636363636363633</v>
      </c>
      <c r="R27" s="78">
        <v>3.96</v>
      </c>
      <c r="S27" s="73">
        <v>101</v>
      </c>
      <c r="T27" s="60">
        <v>4.21</v>
      </c>
      <c r="U27" s="83">
        <v>4.41</v>
      </c>
      <c r="V27" s="86">
        <v>97</v>
      </c>
      <c r="W27" s="31">
        <v>4.01</v>
      </c>
      <c r="X27" s="87">
        <v>4.01</v>
      </c>
      <c r="Y27" s="1364">
        <v>15</v>
      </c>
      <c r="Z27" s="287">
        <v>58</v>
      </c>
      <c r="AA27" s="287">
        <v>37</v>
      </c>
      <c r="AB27" s="287">
        <v>34</v>
      </c>
      <c r="AC27" s="213">
        <v>6</v>
      </c>
      <c r="AD27" s="40">
        <v>20</v>
      </c>
      <c r="AE27" s="246">
        <v>49</v>
      </c>
      <c r="AF27" s="251">
        <f>SUM(Y27:AE27)</f>
        <v>219</v>
      </c>
      <c r="AH27" s="242"/>
    </row>
    <row r="28" spans="1:34" ht="15" customHeight="1" x14ac:dyDescent="0.25">
      <c r="A28" s="45">
        <v>23</v>
      </c>
      <c r="B28" s="61" t="s">
        <v>65</v>
      </c>
      <c r="C28" s="264" t="s">
        <v>134</v>
      </c>
      <c r="D28" s="320">
        <v>59</v>
      </c>
      <c r="E28" s="344">
        <v>3.8644067796610169</v>
      </c>
      <c r="F28" s="320">
        <v>3.67</v>
      </c>
      <c r="G28" s="900">
        <v>33</v>
      </c>
      <c r="H28" s="344">
        <v>3.4542000000000002</v>
      </c>
      <c r="I28" s="901">
        <v>3.28</v>
      </c>
      <c r="J28" s="320">
        <v>73</v>
      </c>
      <c r="K28" s="344">
        <v>3.904109589041096</v>
      </c>
      <c r="L28" s="320">
        <v>3.85</v>
      </c>
      <c r="M28" s="77">
        <v>71</v>
      </c>
      <c r="N28" s="196">
        <v>3.93</v>
      </c>
      <c r="O28" s="226">
        <v>3.71</v>
      </c>
      <c r="P28" s="77">
        <v>71</v>
      </c>
      <c r="Q28" s="31">
        <v>3.9859154929577465</v>
      </c>
      <c r="R28" s="78">
        <v>3.96</v>
      </c>
      <c r="S28" s="73">
        <v>58</v>
      </c>
      <c r="T28" s="60">
        <v>4</v>
      </c>
      <c r="U28" s="82">
        <v>3.99</v>
      </c>
      <c r="V28" s="86">
        <v>40</v>
      </c>
      <c r="W28" s="31">
        <v>4.0999999999999996</v>
      </c>
      <c r="X28" s="87">
        <v>4.01</v>
      </c>
      <c r="Y28" s="1364">
        <v>25</v>
      </c>
      <c r="Z28" s="287">
        <v>9</v>
      </c>
      <c r="AA28" s="287">
        <v>40</v>
      </c>
      <c r="AB28" s="287">
        <v>13</v>
      </c>
      <c r="AC28" s="213">
        <v>49</v>
      </c>
      <c r="AD28" s="40">
        <v>45</v>
      </c>
      <c r="AE28" s="246">
        <v>39</v>
      </c>
      <c r="AF28" s="251">
        <f>SUM(Y28:AE28)</f>
        <v>220</v>
      </c>
      <c r="AH28" s="242"/>
    </row>
    <row r="29" spans="1:34" ht="15" customHeight="1" x14ac:dyDescent="0.25">
      <c r="A29" s="45">
        <v>24</v>
      </c>
      <c r="B29" s="61" t="s">
        <v>2</v>
      </c>
      <c r="C29" s="936" t="s">
        <v>146</v>
      </c>
      <c r="D29" s="949">
        <v>182</v>
      </c>
      <c r="E29" s="943">
        <v>3.8461538461538463</v>
      </c>
      <c r="F29" s="949">
        <v>3.67</v>
      </c>
      <c r="G29" s="939">
        <v>164</v>
      </c>
      <c r="H29" s="943">
        <v>3.5246999999999997</v>
      </c>
      <c r="I29" s="945">
        <v>3.28</v>
      </c>
      <c r="J29" s="947">
        <v>206</v>
      </c>
      <c r="K29" s="943">
        <v>3.8640776699029127</v>
      </c>
      <c r="L29" s="949">
        <v>3.85</v>
      </c>
      <c r="M29" s="103">
        <v>222</v>
      </c>
      <c r="N29" s="200">
        <v>3.7432432432432434</v>
      </c>
      <c r="O29" s="230">
        <v>3.71</v>
      </c>
      <c r="P29" s="77">
        <v>187</v>
      </c>
      <c r="Q29" s="31">
        <v>4.1016042780748663</v>
      </c>
      <c r="R29" s="78">
        <v>3.96</v>
      </c>
      <c r="S29" s="73">
        <v>162</v>
      </c>
      <c r="T29" s="60">
        <v>4.16</v>
      </c>
      <c r="U29" s="82">
        <v>3.99</v>
      </c>
      <c r="V29" s="88">
        <v>193</v>
      </c>
      <c r="W29" s="31">
        <v>4</v>
      </c>
      <c r="X29" s="87">
        <v>4.01</v>
      </c>
      <c r="Y29" s="1364">
        <v>28</v>
      </c>
      <c r="Z29" s="287">
        <v>6</v>
      </c>
      <c r="AA29" s="287">
        <v>47</v>
      </c>
      <c r="AB29" s="287">
        <v>43</v>
      </c>
      <c r="AC29" s="213">
        <v>28</v>
      </c>
      <c r="AD29" s="40">
        <v>24</v>
      </c>
      <c r="AE29" s="246">
        <v>50</v>
      </c>
      <c r="AF29" s="251">
        <f>SUM(Y29:AE29)</f>
        <v>226</v>
      </c>
      <c r="AH29" s="242"/>
    </row>
    <row r="30" spans="1:34" ht="15" customHeight="1" x14ac:dyDescent="0.25">
      <c r="A30" s="45">
        <v>25</v>
      </c>
      <c r="B30" s="61" t="s">
        <v>41</v>
      </c>
      <c r="C30" s="265" t="s">
        <v>87</v>
      </c>
      <c r="D30" s="318">
        <v>119</v>
      </c>
      <c r="E30" s="342">
        <v>3.7142857142857144</v>
      </c>
      <c r="F30" s="318">
        <v>3.67</v>
      </c>
      <c r="G30" s="904">
        <v>99</v>
      </c>
      <c r="H30" s="342">
        <v>2.5454000000000003</v>
      </c>
      <c r="I30" s="226">
        <v>3.28</v>
      </c>
      <c r="J30" s="318">
        <v>97</v>
      </c>
      <c r="K30" s="342">
        <v>4.1030927835051543</v>
      </c>
      <c r="L30" s="318">
        <v>3.85</v>
      </c>
      <c r="M30" s="77">
        <v>102</v>
      </c>
      <c r="N30" s="200">
        <v>3.8333333333333335</v>
      </c>
      <c r="O30" s="226">
        <v>3.71</v>
      </c>
      <c r="P30" s="77">
        <v>116</v>
      </c>
      <c r="Q30" s="31">
        <v>4.0431034482758621</v>
      </c>
      <c r="R30" s="78">
        <v>3.96</v>
      </c>
      <c r="S30" s="73">
        <v>101</v>
      </c>
      <c r="T30" s="60">
        <v>4.12</v>
      </c>
      <c r="U30" s="82">
        <v>3.99</v>
      </c>
      <c r="V30" s="89">
        <v>77</v>
      </c>
      <c r="W30" s="31">
        <v>4.2</v>
      </c>
      <c r="X30" s="87">
        <v>4.01</v>
      </c>
      <c r="Y30" s="1364">
        <v>45</v>
      </c>
      <c r="Z30" s="287">
        <v>50</v>
      </c>
      <c r="AA30" s="287">
        <v>14</v>
      </c>
      <c r="AB30" s="287">
        <v>28</v>
      </c>
      <c r="AC30" s="213">
        <v>38</v>
      </c>
      <c r="AD30" s="40">
        <v>29</v>
      </c>
      <c r="AE30" s="246">
        <v>23</v>
      </c>
      <c r="AF30" s="251">
        <f>SUM(Y30:AE30)</f>
        <v>227</v>
      </c>
      <c r="AH30" s="242"/>
    </row>
    <row r="31" spans="1:34" ht="15" customHeight="1" x14ac:dyDescent="0.25">
      <c r="A31" s="45">
        <v>26</v>
      </c>
      <c r="B31" s="61" t="s">
        <v>54</v>
      </c>
      <c r="C31" s="272" t="s">
        <v>64</v>
      </c>
      <c r="D31" s="321">
        <v>120</v>
      </c>
      <c r="E31" s="345">
        <v>3.8</v>
      </c>
      <c r="F31" s="321">
        <v>3.67</v>
      </c>
      <c r="G31" s="911"/>
      <c r="H31" s="345"/>
      <c r="I31" s="233">
        <v>3.28</v>
      </c>
      <c r="J31" s="321">
        <v>119</v>
      </c>
      <c r="K31" s="345">
        <v>4.0084033613445378</v>
      </c>
      <c r="L31" s="321">
        <v>3.85</v>
      </c>
      <c r="M31" s="77">
        <v>119</v>
      </c>
      <c r="N31" s="203">
        <v>3.7815126050420167</v>
      </c>
      <c r="O31" s="233">
        <v>3.71</v>
      </c>
      <c r="P31" s="77">
        <v>113</v>
      </c>
      <c r="Q31" s="31">
        <v>4.2389380530973453</v>
      </c>
      <c r="R31" s="78">
        <v>3.96</v>
      </c>
      <c r="S31" s="30">
        <v>96</v>
      </c>
      <c r="T31" s="60">
        <v>4.2699999999999996</v>
      </c>
      <c r="U31" s="82">
        <v>3.99</v>
      </c>
      <c r="V31" s="86">
        <v>110</v>
      </c>
      <c r="W31" s="31">
        <v>4</v>
      </c>
      <c r="X31" s="87">
        <v>4.01</v>
      </c>
      <c r="Y31" s="1364">
        <v>31</v>
      </c>
      <c r="Z31" s="287">
        <v>58</v>
      </c>
      <c r="AA31" s="287">
        <v>27</v>
      </c>
      <c r="AB31" s="287">
        <v>38</v>
      </c>
      <c r="AC31" s="213">
        <v>11</v>
      </c>
      <c r="AD31" s="40">
        <v>16</v>
      </c>
      <c r="AE31" s="246">
        <v>52</v>
      </c>
      <c r="AF31" s="251">
        <f>SUM(Y31:AE31)</f>
        <v>233</v>
      </c>
      <c r="AH31" s="242"/>
    </row>
    <row r="32" spans="1:34" ht="15" customHeight="1" x14ac:dyDescent="0.25">
      <c r="A32" s="45">
        <v>27</v>
      </c>
      <c r="B32" s="61" t="s">
        <v>32</v>
      </c>
      <c r="C32" s="265" t="s">
        <v>104</v>
      </c>
      <c r="D32" s="318">
        <v>156</v>
      </c>
      <c r="E32" s="342">
        <v>3.7243589743589745</v>
      </c>
      <c r="F32" s="318">
        <v>3.67</v>
      </c>
      <c r="G32" s="904"/>
      <c r="H32" s="342"/>
      <c r="I32" s="226">
        <v>3.28</v>
      </c>
      <c r="J32" s="318">
        <v>167</v>
      </c>
      <c r="K32" s="342">
        <v>4.0419161676646711</v>
      </c>
      <c r="L32" s="318">
        <v>3.85</v>
      </c>
      <c r="M32" s="77">
        <v>162</v>
      </c>
      <c r="N32" s="200">
        <v>3.9012345679012346</v>
      </c>
      <c r="O32" s="226">
        <v>3.71</v>
      </c>
      <c r="P32" s="77">
        <v>168</v>
      </c>
      <c r="Q32" s="117">
        <v>4.0476190476190474</v>
      </c>
      <c r="R32" s="78">
        <v>3.96</v>
      </c>
      <c r="S32" s="73">
        <v>160</v>
      </c>
      <c r="T32" s="60">
        <v>4</v>
      </c>
      <c r="U32" s="82">
        <v>3.99</v>
      </c>
      <c r="V32" s="86">
        <v>114</v>
      </c>
      <c r="W32" s="31">
        <v>4.2</v>
      </c>
      <c r="X32" s="87">
        <v>4.01</v>
      </c>
      <c r="Y32" s="1364">
        <v>43</v>
      </c>
      <c r="Z32" s="287">
        <v>58</v>
      </c>
      <c r="AA32" s="287">
        <v>21</v>
      </c>
      <c r="AB32" s="287">
        <v>15</v>
      </c>
      <c r="AC32" s="213">
        <v>36</v>
      </c>
      <c r="AD32" s="40">
        <v>43</v>
      </c>
      <c r="AE32" s="246">
        <v>20</v>
      </c>
      <c r="AF32" s="251">
        <f>SUM(Y32:AE32)</f>
        <v>236</v>
      </c>
      <c r="AH32" s="242"/>
    </row>
    <row r="33" spans="1:34" ht="15" customHeight="1" x14ac:dyDescent="0.25">
      <c r="A33" s="45">
        <v>28</v>
      </c>
      <c r="B33" s="61" t="s">
        <v>32</v>
      </c>
      <c r="C33" s="265" t="s">
        <v>37</v>
      </c>
      <c r="D33" s="318">
        <v>97</v>
      </c>
      <c r="E33" s="342">
        <v>3.7938144329896906</v>
      </c>
      <c r="F33" s="318">
        <v>3.67</v>
      </c>
      <c r="G33" s="904">
        <v>83</v>
      </c>
      <c r="H33" s="342">
        <v>2.7826999999999997</v>
      </c>
      <c r="I33" s="226">
        <v>3.28</v>
      </c>
      <c r="J33" s="318">
        <v>101</v>
      </c>
      <c r="K33" s="342">
        <v>3.7524752475247523</v>
      </c>
      <c r="L33" s="318">
        <v>3.85</v>
      </c>
      <c r="M33" s="77">
        <v>103</v>
      </c>
      <c r="N33" s="200">
        <v>3.8058252427184467</v>
      </c>
      <c r="O33" s="226">
        <v>3.71</v>
      </c>
      <c r="P33" s="77">
        <v>73</v>
      </c>
      <c r="Q33" s="117">
        <v>4.0136986301369859</v>
      </c>
      <c r="R33" s="78">
        <v>3.96</v>
      </c>
      <c r="S33" s="73">
        <v>50</v>
      </c>
      <c r="T33" s="60">
        <v>4.4000000000000004</v>
      </c>
      <c r="U33" s="82">
        <v>3.99</v>
      </c>
      <c r="V33" s="121">
        <v>51</v>
      </c>
      <c r="W33" s="120">
        <v>4.3</v>
      </c>
      <c r="X33" s="87">
        <v>4.01</v>
      </c>
      <c r="Y33" s="1364">
        <v>33</v>
      </c>
      <c r="Z33" s="287">
        <v>46</v>
      </c>
      <c r="AA33" s="287">
        <v>71</v>
      </c>
      <c r="AB33" s="287">
        <v>33</v>
      </c>
      <c r="AC33" s="213">
        <v>41</v>
      </c>
      <c r="AD33" s="40">
        <v>7</v>
      </c>
      <c r="AE33" s="246">
        <v>16</v>
      </c>
      <c r="AF33" s="251">
        <f>SUM(Y33:AE33)</f>
        <v>247</v>
      </c>
      <c r="AH33" s="242"/>
    </row>
    <row r="34" spans="1:34" ht="15" customHeight="1" x14ac:dyDescent="0.25">
      <c r="A34" s="45">
        <v>29</v>
      </c>
      <c r="B34" s="61" t="s">
        <v>2</v>
      </c>
      <c r="C34" s="265" t="s">
        <v>106</v>
      </c>
      <c r="D34" s="318">
        <v>131</v>
      </c>
      <c r="E34" s="342">
        <v>3.6335877862595418</v>
      </c>
      <c r="F34" s="318">
        <v>3.67</v>
      </c>
      <c r="G34" s="915">
        <v>25</v>
      </c>
      <c r="H34" s="342">
        <v>4.24</v>
      </c>
      <c r="I34" s="226">
        <v>3.28</v>
      </c>
      <c r="J34" s="356">
        <v>127</v>
      </c>
      <c r="K34" s="342">
        <v>4.1496062992125982</v>
      </c>
      <c r="L34" s="318">
        <v>3.85</v>
      </c>
      <c r="M34" s="77">
        <v>130</v>
      </c>
      <c r="N34" s="200">
        <v>3.7615384615384615</v>
      </c>
      <c r="O34" s="226">
        <v>3.71</v>
      </c>
      <c r="P34" s="77">
        <v>111</v>
      </c>
      <c r="Q34" s="31">
        <v>3.9729729729729728</v>
      </c>
      <c r="R34" s="78">
        <v>3.96</v>
      </c>
      <c r="S34" s="73">
        <v>78</v>
      </c>
      <c r="T34" s="60">
        <v>4.08</v>
      </c>
      <c r="U34" s="82">
        <v>3.99</v>
      </c>
      <c r="V34" s="88">
        <v>80</v>
      </c>
      <c r="W34" s="31">
        <v>4</v>
      </c>
      <c r="X34" s="87">
        <v>4.01</v>
      </c>
      <c r="Y34" s="1364">
        <v>54</v>
      </c>
      <c r="Z34" s="287">
        <v>1</v>
      </c>
      <c r="AA34" s="287">
        <v>10</v>
      </c>
      <c r="AB34" s="287">
        <v>41</v>
      </c>
      <c r="AC34" s="213">
        <v>51</v>
      </c>
      <c r="AD34" s="40">
        <v>33</v>
      </c>
      <c r="AE34" s="246">
        <v>57</v>
      </c>
      <c r="AF34" s="251">
        <f>SUM(Y34:AE34)</f>
        <v>247</v>
      </c>
      <c r="AH34" s="242"/>
    </row>
    <row r="35" spans="1:34" ht="15" customHeight="1" thickBot="1" x14ac:dyDescent="0.3">
      <c r="A35" s="46">
        <v>30</v>
      </c>
      <c r="B35" s="69" t="s">
        <v>25</v>
      </c>
      <c r="C35" s="1375" t="s">
        <v>98</v>
      </c>
      <c r="D35" s="324">
        <v>88</v>
      </c>
      <c r="E35" s="348">
        <v>3.875</v>
      </c>
      <c r="F35" s="324">
        <v>3.67</v>
      </c>
      <c r="G35" s="914">
        <v>74</v>
      </c>
      <c r="H35" s="348">
        <v>3.4597999999999995</v>
      </c>
      <c r="I35" s="228">
        <v>3.28</v>
      </c>
      <c r="J35" s="324">
        <v>119</v>
      </c>
      <c r="K35" s="348">
        <v>4.0252100840336134</v>
      </c>
      <c r="L35" s="324">
        <v>3.85</v>
      </c>
      <c r="M35" s="1400">
        <v>99</v>
      </c>
      <c r="N35" s="227">
        <v>3.8282828282828283</v>
      </c>
      <c r="O35" s="228">
        <v>3.71</v>
      </c>
      <c r="P35" s="79">
        <v>96</v>
      </c>
      <c r="Q35" s="71">
        <v>3.875</v>
      </c>
      <c r="R35" s="80">
        <v>3.96</v>
      </c>
      <c r="S35" s="74">
        <v>79</v>
      </c>
      <c r="T35" s="70">
        <v>4</v>
      </c>
      <c r="U35" s="84">
        <v>3.99</v>
      </c>
      <c r="V35" s="79">
        <v>77</v>
      </c>
      <c r="W35" s="71">
        <v>3.99</v>
      </c>
      <c r="X35" s="93">
        <v>4.01</v>
      </c>
      <c r="Y35" s="1365">
        <v>23</v>
      </c>
      <c r="Z35" s="288">
        <v>8</v>
      </c>
      <c r="AA35" s="288">
        <v>23</v>
      </c>
      <c r="AB35" s="288">
        <v>30</v>
      </c>
      <c r="AC35" s="195">
        <v>62</v>
      </c>
      <c r="AD35" s="125">
        <v>44</v>
      </c>
      <c r="AE35" s="247">
        <v>64</v>
      </c>
      <c r="AF35" s="252">
        <f>SUM(Y35:AE35)</f>
        <v>254</v>
      </c>
      <c r="AH35" s="242"/>
    </row>
    <row r="36" spans="1:34" ht="15" customHeight="1" x14ac:dyDescent="0.25">
      <c r="A36" s="43">
        <v>31</v>
      </c>
      <c r="B36" s="65" t="s">
        <v>65</v>
      </c>
      <c r="C36" s="271" t="s">
        <v>83</v>
      </c>
      <c r="D36" s="316">
        <v>106</v>
      </c>
      <c r="E36" s="340">
        <v>3.641509433962264</v>
      </c>
      <c r="F36" s="316">
        <v>3.67</v>
      </c>
      <c r="G36" s="918"/>
      <c r="H36" s="340"/>
      <c r="I36" s="225">
        <v>3.28</v>
      </c>
      <c r="J36" s="316">
        <v>100</v>
      </c>
      <c r="K36" s="340">
        <v>3.87</v>
      </c>
      <c r="L36" s="316">
        <v>3.85</v>
      </c>
      <c r="M36" s="75">
        <v>99</v>
      </c>
      <c r="N36" s="201">
        <v>3.9898989898989901</v>
      </c>
      <c r="O36" s="225">
        <v>3.71</v>
      </c>
      <c r="P36" s="103">
        <v>29</v>
      </c>
      <c r="Q36" s="42">
        <v>4.068965517241379</v>
      </c>
      <c r="R36" s="104">
        <v>3.96</v>
      </c>
      <c r="S36" s="105">
        <v>86</v>
      </c>
      <c r="T36" s="106">
        <v>4.13</v>
      </c>
      <c r="U36" s="107">
        <v>3.99</v>
      </c>
      <c r="V36" s="108">
        <v>51</v>
      </c>
      <c r="W36" s="42">
        <v>4.0999999999999996</v>
      </c>
      <c r="X36" s="109">
        <v>4.01</v>
      </c>
      <c r="Y36" s="1366">
        <v>53</v>
      </c>
      <c r="Z36" s="289">
        <v>58</v>
      </c>
      <c r="AA36" s="289">
        <v>46</v>
      </c>
      <c r="AB36" s="289">
        <v>9</v>
      </c>
      <c r="AC36" s="194">
        <v>32</v>
      </c>
      <c r="AD36" s="41">
        <v>26</v>
      </c>
      <c r="AE36" s="246">
        <v>35</v>
      </c>
      <c r="AF36" s="253">
        <f>SUM(Y36:AE36)</f>
        <v>259</v>
      </c>
      <c r="AH36" s="242"/>
    </row>
    <row r="37" spans="1:34" ht="15" customHeight="1" x14ac:dyDescent="0.25">
      <c r="A37" s="45">
        <v>32</v>
      </c>
      <c r="B37" s="61" t="s">
        <v>65</v>
      </c>
      <c r="C37" s="265" t="s">
        <v>84</v>
      </c>
      <c r="D37" s="318">
        <v>145</v>
      </c>
      <c r="E37" s="342">
        <v>3.8137931034482757</v>
      </c>
      <c r="F37" s="318">
        <v>3.67</v>
      </c>
      <c r="G37" s="904"/>
      <c r="H37" s="342"/>
      <c r="I37" s="226">
        <v>3.28</v>
      </c>
      <c r="J37" s="318">
        <v>124</v>
      </c>
      <c r="K37" s="342">
        <v>4.064516129032258</v>
      </c>
      <c r="L37" s="318">
        <v>3.85</v>
      </c>
      <c r="M37" s="77">
        <v>137</v>
      </c>
      <c r="N37" s="200">
        <v>3.7664233576642334</v>
      </c>
      <c r="O37" s="226">
        <v>3.71</v>
      </c>
      <c r="P37" s="77">
        <v>65</v>
      </c>
      <c r="Q37" s="31">
        <v>3.6769230769230767</v>
      </c>
      <c r="R37" s="78">
        <v>3.96</v>
      </c>
      <c r="S37" s="73">
        <v>106</v>
      </c>
      <c r="T37" s="60">
        <v>4.0599999999999996</v>
      </c>
      <c r="U37" s="82">
        <v>3.99</v>
      </c>
      <c r="V37" s="121">
        <v>94</v>
      </c>
      <c r="W37" s="120">
        <v>4.4000000000000004</v>
      </c>
      <c r="X37" s="87">
        <v>4.01</v>
      </c>
      <c r="Y37" s="1364">
        <v>30</v>
      </c>
      <c r="Z37" s="287">
        <v>58</v>
      </c>
      <c r="AA37" s="287">
        <v>19</v>
      </c>
      <c r="AB37" s="287">
        <v>39</v>
      </c>
      <c r="AC37" s="213">
        <v>82</v>
      </c>
      <c r="AD37" s="40">
        <v>37</v>
      </c>
      <c r="AE37" s="246">
        <v>8</v>
      </c>
      <c r="AF37" s="251">
        <f>SUM(Y37:AE37)</f>
        <v>273</v>
      </c>
      <c r="AH37" s="242"/>
    </row>
    <row r="38" spans="1:34" ht="15" customHeight="1" x14ac:dyDescent="0.25">
      <c r="A38" s="45">
        <v>33</v>
      </c>
      <c r="B38" s="61" t="s">
        <v>41</v>
      </c>
      <c r="C38" s="273" t="s">
        <v>52</v>
      </c>
      <c r="D38" s="323">
        <v>77</v>
      </c>
      <c r="E38" s="347">
        <v>3.6753246753246751</v>
      </c>
      <c r="F38" s="323">
        <v>3.67</v>
      </c>
      <c r="G38" s="913"/>
      <c r="H38" s="347"/>
      <c r="I38" s="232">
        <v>3.28</v>
      </c>
      <c r="J38" s="323">
        <v>97</v>
      </c>
      <c r="K38" s="347">
        <v>3.8969072164948453</v>
      </c>
      <c r="L38" s="323">
        <v>3.85</v>
      </c>
      <c r="M38" s="77">
        <v>76</v>
      </c>
      <c r="N38" s="200">
        <v>3.7894736842105261</v>
      </c>
      <c r="O38" s="232">
        <v>3.71</v>
      </c>
      <c r="P38" s="77">
        <v>71</v>
      </c>
      <c r="Q38" s="31">
        <v>4.23943661971831</v>
      </c>
      <c r="R38" s="78">
        <v>3.96</v>
      </c>
      <c r="S38" s="73">
        <v>70</v>
      </c>
      <c r="T38" s="60">
        <v>4.03</v>
      </c>
      <c r="U38" s="82">
        <v>3.99</v>
      </c>
      <c r="V38" s="89">
        <v>53</v>
      </c>
      <c r="W38" s="31">
        <v>4.0199999999999996</v>
      </c>
      <c r="X38" s="87">
        <v>4.01</v>
      </c>
      <c r="Y38" s="1364">
        <v>47</v>
      </c>
      <c r="Z38" s="287">
        <v>58</v>
      </c>
      <c r="AA38" s="287">
        <v>39</v>
      </c>
      <c r="AB38" s="287">
        <v>37</v>
      </c>
      <c r="AC38" s="213">
        <v>12</v>
      </c>
      <c r="AD38" s="40">
        <v>41</v>
      </c>
      <c r="AE38" s="246">
        <v>48</v>
      </c>
      <c r="AF38" s="251">
        <f>SUM(Y38:AE38)</f>
        <v>282</v>
      </c>
      <c r="AH38" s="242"/>
    </row>
    <row r="39" spans="1:34" ht="15" customHeight="1" x14ac:dyDescent="0.25">
      <c r="A39" s="45">
        <v>34</v>
      </c>
      <c r="B39" s="61" t="s">
        <v>41</v>
      </c>
      <c r="C39" s="264" t="s">
        <v>138</v>
      </c>
      <c r="D39" s="320">
        <v>92</v>
      </c>
      <c r="E39" s="344">
        <v>3.7934782608695654</v>
      </c>
      <c r="F39" s="320">
        <v>3.67</v>
      </c>
      <c r="G39" s="900"/>
      <c r="H39" s="344"/>
      <c r="I39" s="901">
        <v>3.28</v>
      </c>
      <c r="J39" s="320">
        <v>116</v>
      </c>
      <c r="K39" s="344">
        <v>3.9827586206896552</v>
      </c>
      <c r="L39" s="320">
        <v>3.85</v>
      </c>
      <c r="M39" s="77">
        <v>114</v>
      </c>
      <c r="N39" s="200">
        <v>3.7105263157894739</v>
      </c>
      <c r="O39" s="226">
        <v>3.71</v>
      </c>
      <c r="P39" s="77">
        <v>130</v>
      </c>
      <c r="Q39" s="31">
        <v>3.8538461538461539</v>
      </c>
      <c r="R39" s="78">
        <v>3.96</v>
      </c>
      <c r="S39" s="73">
        <v>56</v>
      </c>
      <c r="T39" s="60">
        <v>4.2</v>
      </c>
      <c r="U39" s="82">
        <v>3.99</v>
      </c>
      <c r="V39" s="89">
        <v>98</v>
      </c>
      <c r="W39" s="31">
        <v>4.2</v>
      </c>
      <c r="X39" s="87">
        <v>4.01</v>
      </c>
      <c r="Y39" s="1364">
        <v>32</v>
      </c>
      <c r="Z39" s="287">
        <v>58</v>
      </c>
      <c r="AA39" s="287">
        <v>33</v>
      </c>
      <c r="AB39" s="287">
        <v>52</v>
      </c>
      <c r="AC39" s="213">
        <v>69</v>
      </c>
      <c r="AD39" s="40">
        <v>21</v>
      </c>
      <c r="AE39" s="246">
        <v>22</v>
      </c>
      <c r="AF39" s="251">
        <f>SUM(Y39:AE39)</f>
        <v>287</v>
      </c>
      <c r="AH39" s="242"/>
    </row>
    <row r="40" spans="1:34" ht="15" customHeight="1" x14ac:dyDescent="0.25">
      <c r="A40" s="45">
        <v>35</v>
      </c>
      <c r="B40" s="61" t="s">
        <v>25</v>
      </c>
      <c r="C40" s="276" t="s">
        <v>28</v>
      </c>
      <c r="D40" s="328">
        <v>72</v>
      </c>
      <c r="E40" s="353">
        <v>3.9027777777777777</v>
      </c>
      <c r="F40" s="328">
        <v>3.67</v>
      </c>
      <c r="G40" s="919">
        <v>65</v>
      </c>
      <c r="H40" s="353">
        <v>2.8001</v>
      </c>
      <c r="I40" s="234">
        <v>3.28</v>
      </c>
      <c r="J40" s="328">
        <v>93</v>
      </c>
      <c r="K40" s="353">
        <v>4.021505376344086</v>
      </c>
      <c r="L40" s="328">
        <v>3.85</v>
      </c>
      <c r="M40" s="77">
        <v>68</v>
      </c>
      <c r="N40" s="200">
        <v>3.8823529411764706</v>
      </c>
      <c r="O40" s="234">
        <v>3.71</v>
      </c>
      <c r="P40" s="77">
        <v>28</v>
      </c>
      <c r="Q40" s="31">
        <v>3.3571428571428572</v>
      </c>
      <c r="R40" s="78">
        <v>3.96</v>
      </c>
      <c r="S40" s="73">
        <v>45</v>
      </c>
      <c r="T40" s="60">
        <v>4.4400000000000004</v>
      </c>
      <c r="U40" s="82">
        <v>3.99</v>
      </c>
      <c r="V40" s="77">
        <v>71</v>
      </c>
      <c r="W40" s="31">
        <v>3.97</v>
      </c>
      <c r="X40" s="87">
        <v>4.01</v>
      </c>
      <c r="Y40" s="1364">
        <v>17</v>
      </c>
      <c r="Z40" s="287">
        <v>44</v>
      </c>
      <c r="AA40" s="287">
        <v>24</v>
      </c>
      <c r="AB40" s="287">
        <v>19</v>
      </c>
      <c r="AC40" s="213">
        <v>114</v>
      </c>
      <c r="AD40" s="40">
        <v>4</v>
      </c>
      <c r="AE40" s="246">
        <v>66</v>
      </c>
      <c r="AF40" s="251">
        <f>SUM(Y40:AE40)</f>
        <v>288</v>
      </c>
      <c r="AH40" s="242"/>
    </row>
    <row r="41" spans="1:34" ht="15" customHeight="1" x14ac:dyDescent="0.25">
      <c r="A41" s="45">
        <v>36</v>
      </c>
      <c r="B41" s="61" t="s">
        <v>65</v>
      </c>
      <c r="C41" s="265" t="s">
        <v>86</v>
      </c>
      <c r="D41" s="318">
        <v>69</v>
      </c>
      <c r="E41" s="342">
        <v>3.4637681159420288</v>
      </c>
      <c r="F41" s="318">
        <v>3.67</v>
      </c>
      <c r="G41" s="904">
        <v>61</v>
      </c>
      <c r="H41" s="342">
        <v>3.6556999999999999</v>
      </c>
      <c r="I41" s="226">
        <v>3.28</v>
      </c>
      <c r="J41" s="318">
        <v>79</v>
      </c>
      <c r="K41" s="342">
        <v>3.721518987341772</v>
      </c>
      <c r="L41" s="318">
        <v>3.85</v>
      </c>
      <c r="M41" s="77">
        <v>30</v>
      </c>
      <c r="N41" s="200">
        <v>3.7333333333333334</v>
      </c>
      <c r="O41" s="226">
        <v>3.71</v>
      </c>
      <c r="P41" s="77">
        <v>112</v>
      </c>
      <c r="Q41" s="31">
        <v>3.9910714285714284</v>
      </c>
      <c r="R41" s="78">
        <v>3.96</v>
      </c>
      <c r="S41" s="73">
        <v>41</v>
      </c>
      <c r="T41" s="60">
        <v>4.2</v>
      </c>
      <c r="U41" s="82">
        <v>3.99</v>
      </c>
      <c r="V41" s="86">
        <v>27</v>
      </c>
      <c r="W41" s="31">
        <v>4.2</v>
      </c>
      <c r="X41" s="87">
        <v>4.01</v>
      </c>
      <c r="Y41" s="1364">
        <v>73</v>
      </c>
      <c r="Z41" s="287">
        <v>5</v>
      </c>
      <c r="AA41" s="287">
        <v>76</v>
      </c>
      <c r="AB41" s="287">
        <v>49</v>
      </c>
      <c r="AC41" s="213">
        <v>47</v>
      </c>
      <c r="AD41" s="40">
        <v>22</v>
      </c>
      <c r="AE41" s="246">
        <v>25</v>
      </c>
      <c r="AF41" s="251">
        <f>SUM(Y41:AE41)</f>
        <v>297</v>
      </c>
      <c r="AH41" s="242"/>
    </row>
    <row r="42" spans="1:34" ht="15" customHeight="1" x14ac:dyDescent="0.25">
      <c r="A42" s="45">
        <v>37</v>
      </c>
      <c r="B42" s="61" t="s">
        <v>32</v>
      </c>
      <c r="C42" s="265" t="s">
        <v>34</v>
      </c>
      <c r="D42" s="318">
        <v>62</v>
      </c>
      <c r="E42" s="342">
        <v>3.5806451612903225</v>
      </c>
      <c r="F42" s="318">
        <v>3.67</v>
      </c>
      <c r="G42" s="904"/>
      <c r="H42" s="342"/>
      <c r="I42" s="226">
        <v>3.28</v>
      </c>
      <c r="J42" s="318">
        <v>68</v>
      </c>
      <c r="K42" s="342">
        <v>3.8970588235294117</v>
      </c>
      <c r="L42" s="318">
        <v>3.85</v>
      </c>
      <c r="M42" s="77">
        <v>44</v>
      </c>
      <c r="N42" s="200">
        <v>3.7954545454545454</v>
      </c>
      <c r="O42" s="226">
        <v>3.71</v>
      </c>
      <c r="P42" s="77">
        <v>44</v>
      </c>
      <c r="Q42" s="117">
        <v>4.3409090909090908</v>
      </c>
      <c r="R42" s="78">
        <v>3.96</v>
      </c>
      <c r="S42" s="73">
        <v>48</v>
      </c>
      <c r="T42" s="60">
        <v>3.92</v>
      </c>
      <c r="U42" s="82">
        <v>3.99</v>
      </c>
      <c r="V42" s="86">
        <v>46</v>
      </c>
      <c r="W42" s="31">
        <v>4.0999999999999996</v>
      </c>
      <c r="X42" s="87">
        <v>4.01</v>
      </c>
      <c r="Y42" s="1364">
        <v>57</v>
      </c>
      <c r="Z42" s="287">
        <v>58</v>
      </c>
      <c r="AA42" s="287">
        <v>41</v>
      </c>
      <c r="AB42" s="287">
        <v>36</v>
      </c>
      <c r="AC42" s="213">
        <v>8</v>
      </c>
      <c r="AD42" s="40">
        <v>62</v>
      </c>
      <c r="AE42" s="246">
        <v>37</v>
      </c>
      <c r="AF42" s="251">
        <f>SUM(Y42:AE42)</f>
        <v>299</v>
      </c>
      <c r="AH42" s="242"/>
    </row>
    <row r="43" spans="1:34" ht="15" customHeight="1" x14ac:dyDescent="0.25">
      <c r="A43" s="45">
        <v>38</v>
      </c>
      <c r="B43" s="61" t="s">
        <v>2</v>
      </c>
      <c r="C43" s="266" t="s">
        <v>6</v>
      </c>
      <c r="D43" s="330">
        <v>74</v>
      </c>
      <c r="E43" s="358">
        <v>3.5675675675675675</v>
      </c>
      <c r="F43" s="330">
        <v>3.67</v>
      </c>
      <c r="G43" s="367">
        <v>69</v>
      </c>
      <c r="H43" s="358">
        <v>3.1017999999999999</v>
      </c>
      <c r="I43" s="230">
        <v>3.28</v>
      </c>
      <c r="J43" s="330">
        <v>68</v>
      </c>
      <c r="K43" s="358">
        <v>4.132352941176471</v>
      </c>
      <c r="L43" s="330">
        <v>3.85</v>
      </c>
      <c r="M43" s="77">
        <v>72</v>
      </c>
      <c r="N43" s="200">
        <v>3.9444444444444446</v>
      </c>
      <c r="O43" s="230">
        <v>3.71</v>
      </c>
      <c r="P43" s="77">
        <v>74</v>
      </c>
      <c r="Q43" s="31">
        <v>3.8648648648648649</v>
      </c>
      <c r="R43" s="78">
        <v>3.96</v>
      </c>
      <c r="S43" s="73">
        <v>56</v>
      </c>
      <c r="T43" s="60">
        <v>3.98</v>
      </c>
      <c r="U43" s="82">
        <v>3.99</v>
      </c>
      <c r="V43" s="88">
        <v>50</v>
      </c>
      <c r="W43" s="31">
        <v>3.9</v>
      </c>
      <c r="X43" s="87">
        <v>4.01</v>
      </c>
      <c r="Y43" s="1364">
        <v>58</v>
      </c>
      <c r="Z43" s="287">
        <v>28</v>
      </c>
      <c r="AA43" s="287">
        <v>11</v>
      </c>
      <c r="AB43" s="287">
        <v>11</v>
      </c>
      <c r="AC43" s="213">
        <v>67</v>
      </c>
      <c r="AD43" s="40">
        <v>52</v>
      </c>
      <c r="AE43" s="246">
        <v>76</v>
      </c>
      <c r="AF43" s="251">
        <f>SUM(Y43:AE43)</f>
        <v>303</v>
      </c>
      <c r="AH43" s="242"/>
    </row>
    <row r="44" spans="1:34" ht="15" customHeight="1" x14ac:dyDescent="0.25">
      <c r="A44" s="45">
        <v>39</v>
      </c>
      <c r="B44" s="61" t="s">
        <v>25</v>
      </c>
      <c r="C44" s="276" t="s">
        <v>29</v>
      </c>
      <c r="D44" s="328">
        <v>103</v>
      </c>
      <c r="E44" s="353">
        <v>3.8932038834951457</v>
      </c>
      <c r="F44" s="328">
        <v>3.67</v>
      </c>
      <c r="G44" s="919"/>
      <c r="H44" s="353"/>
      <c r="I44" s="234">
        <v>3.28</v>
      </c>
      <c r="J44" s="328">
        <v>105</v>
      </c>
      <c r="K44" s="353">
        <v>4.0761904761904759</v>
      </c>
      <c r="L44" s="328">
        <v>3.85</v>
      </c>
      <c r="M44" s="77">
        <v>95</v>
      </c>
      <c r="N44" s="200">
        <v>3.71</v>
      </c>
      <c r="O44" s="234">
        <v>3.71</v>
      </c>
      <c r="P44" s="77">
        <v>47</v>
      </c>
      <c r="Q44" s="31">
        <v>3.5531914893617023</v>
      </c>
      <c r="R44" s="78">
        <v>3.96</v>
      </c>
      <c r="S44" s="73">
        <v>76</v>
      </c>
      <c r="T44" s="60">
        <v>4.03</v>
      </c>
      <c r="U44" s="82">
        <v>3.99</v>
      </c>
      <c r="V44" s="123">
        <v>61</v>
      </c>
      <c r="W44" s="120">
        <v>4.3</v>
      </c>
      <c r="X44" s="87">
        <v>4.01</v>
      </c>
      <c r="Y44" s="1364">
        <v>21</v>
      </c>
      <c r="Z44" s="287">
        <v>58</v>
      </c>
      <c r="AA44" s="287">
        <v>16</v>
      </c>
      <c r="AB44" s="287">
        <v>53</v>
      </c>
      <c r="AC44" s="213">
        <v>104</v>
      </c>
      <c r="AD44" s="40">
        <v>40</v>
      </c>
      <c r="AE44" s="246">
        <v>15</v>
      </c>
      <c r="AF44" s="251">
        <f>SUM(Y44:AE44)</f>
        <v>307</v>
      </c>
      <c r="AH44" s="242"/>
    </row>
    <row r="45" spans="1:34" ht="15" customHeight="1" thickBot="1" x14ac:dyDescent="0.3">
      <c r="A45" s="46">
        <v>40</v>
      </c>
      <c r="B45" s="69" t="s">
        <v>54</v>
      </c>
      <c r="C45" s="274" t="s">
        <v>61</v>
      </c>
      <c r="D45" s="324">
        <v>112</v>
      </c>
      <c r="E45" s="348">
        <v>3.6607142857142856</v>
      </c>
      <c r="F45" s="324">
        <v>3.67</v>
      </c>
      <c r="G45" s="914"/>
      <c r="H45" s="348"/>
      <c r="I45" s="228">
        <v>3.28</v>
      </c>
      <c r="J45" s="324">
        <v>104</v>
      </c>
      <c r="K45" s="348">
        <v>4.1057692307692308</v>
      </c>
      <c r="L45" s="324">
        <v>3.85</v>
      </c>
      <c r="M45" s="79">
        <v>99</v>
      </c>
      <c r="N45" s="950">
        <v>3.8484848484848486</v>
      </c>
      <c r="O45" s="228">
        <v>3.71</v>
      </c>
      <c r="P45" s="95">
        <v>98</v>
      </c>
      <c r="Q45" s="100">
        <v>3.9285714285714284</v>
      </c>
      <c r="R45" s="96">
        <v>3.96</v>
      </c>
      <c r="S45" s="1350">
        <v>75</v>
      </c>
      <c r="T45" s="97">
        <v>3.99</v>
      </c>
      <c r="U45" s="98">
        <v>3.99</v>
      </c>
      <c r="V45" s="99">
        <v>81</v>
      </c>
      <c r="W45" s="100">
        <v>3.98</v>
      </c>
      <c r="X45" s="101">
        <v>4.01</v>
      </c>
      <c r="Y45" s="1367">
        <v>51</v>
      </c>
      <c r="Z45" s="290">
        <v>58</v>
      </c>
      <c r="AA45" s="290">
        <v>13</v>
      </c>
      <c r="AB45" s="290">
        <v>22</v>
      </c>
      <c r="AC45" s="214">
        <v>57</v>
      </c>
      <c r="AD45" s="128">
        <v>49</v>
      </c>
      <c r="AE45" s="248">
        <v>65</v>
      </c>
      <c r="AF45" s="254">
        <f>SUM(Y45:AE45)</f>
        <v>315</v>
      </c>
      <c r="AH45" s="242"/>
    </row>
    <row r="46" spans="1:34" ht="15" customHeight="1" x14ac:dyDescent="0.25">
      <c r="A46" s="43">
        <v>41</v>
      </c>
      <c r="B46" s="65" t="s">
        <v>32</v>
      </c>
      <c r="C46" s="1373" t="s">
        <v>31</v>
      </c>
      <c r="D46" s="1379">
        <v>57</v>
      </c>
      <c r="E46" s="1383">
        <v>3.8771929824561404</v>
      </c>
      <c r="F46" s="1379">
        <v>3.67</v>
      </c>
      <c r="G46" s="1388">
        <v>49</v>
      </c>
      <c r="H46" s="1383">
        <v>3.0203000000000002</v>
      </c>
      <c r="I46" s="1393">
        <v>3.28</v>
      </c>
      <c r="J46" s="1379">
        <v>68</v>
      </c>
      <c r="K46" s="1383">
        <v>3.7647058823529411</v>
      </c>
      <c r="L46" s="1379">
        <v>3.85</v>
      </c>
      <c r="M46" s="75">
        <v>25</v>
      </c>
      <c r="N46" s="201">
        <v>3.76</v>
      </c>
      <c r="O46" s="1393">
        <v>3.71</v>
      </c>
      <c r="P46" s="75">
        <v>23</v>
      </c>
      <c r="Q46" s="952">
        <v>4</v>
      </c>
      <c r="R46" s="76">
        <v>3.96</v>
      </c>
      <c r="S46" s="72">
        <v>66</v>
      </c>
      <c r="T46" s="66">
        <v>3.64</v>
      </c>
      <c r="U46" s="81">
        <v>3.99</v>
      </c>
      <c r="V46" s="110">
        <v>28</v>
      </c>
      <c r="W46" s="1351">
        <v>4.4000000000000004</v>
      </c>
      <c r="X46" s="1403">
        <v>4.4000000000000004</v>
      </c>
      <c r="Y46" s="1404">
        <v>22</v>
      </c>
      <c r="Z46" s="1405">
        <v>35</v>
      </c>
      <c r="AA46" s="1405">
        <v>69</v>
      </c>
      <c r="AB46" s="1405">
        <v>42</v>
      </c>
      <c r="AC46" s="193">
        <v>45</v>
      </c>
      <c r="AD46" s="68">
        <v>97</v>
      </c>
      <c r="AE46" s="245">
        <v>12</v>
      </c>
      <c r="AF46" s="250">
        <f>SUM(Y46:AE46)</f>
        <v>322</v>
      </c>
      <c r="AH46" s="242"/>
    </row>
    <row r="47" spans="1:34" ht="15" customHeight="1" x14ac:dyDescent="0.25">
      <c r="A47" s="45">
        <v>42</v>
      </c>
      <c r="B47" s="61" t="s">
        <v>25</v>
      </c>
      <c r="C47" s="276" t="s">
        <v>27</v>
      </c>
      <c r="D47" s="328">
        <v>54</v>
      </c>
      <c r="E47" s="353">
        <v>3.5370370370370372</v>
      </c>
      <c r="F47" s="328">
        <v>3.67</v>
      </c>
      <c r="G47" s="919">
        <v>25</v>
      </c>
      <c r="H47" s="353">
        <v>2.92</v>
      </c>
      <c r="I47" s="234">
        <v>3.28</v>
      </c>
      <c r="J47" s="328">
        <v>47</v>
      </c>
      <c r="K47" s="353">
        <v>4.0212765957446805</v>
      </c>
      <c r="L47" s="328">
        <v>3.85</v>
      </c>
      <c r="M47" s="77">
        <v>43</v>
      </c>
      <c r="N47" s="200">
        <v>3.7209302325581395</v>
      </c>
      <c r="O47" s="234">
        <v>3.71</v>
      </c>
      <c r="P47" s="77">
        <v>91</v>
      </c>
      <c r="Q47" s="31">
        <v>4.2197802197802199</v>
      </c>
      <c r="R47" s="78">
        <v>3.96</v>
      </c>
      <c r="S47" s="73">
        <v>84</v>
      </c>
      <c r="T47" s="60">
        <v>3.88</v>
      </c>
      <c r="U47" s="82">
        <v>3.99</v>
      </c>
      <c r="V47" s="77">
        <v>53</v>
      </c>
      <c r="W47" s="31">
        <v>3.92</v>
      </c>
      <c r="X47" s="87">
        <v>4.01</v>
      </c>
      <c r="Y47" s="1364">
        <v>61</v>
      </c>
      <c r="Z47" s="287">
        <v>37</v>
      </c>
      <c r="AA47" s="287">
        <v>26</v>
      </c>
      <c r="AB47" s="287">
        <v>51</v>
      </c>
      <c r="AC47" s="213">
        <v>15</v>
      </c>
      <c r="AD47" s="40">
        <v>66</v>
      </c>
      <c r="AE47" s="246">
        <v>68</v>
      </c>
      <c r="AF47" s="251">
        <f>SUM(Y47:AE47)</f>
        <v>324</v>
      </c>
    </row>
    <row r="48" spans="1:34" ht="15" customHeight="1" x14ac:dyDescent="0.25">
      <c r="A48" s="45">
        <v>43</v>
      </c>
      <c r="B48" s="61" t="s">
        <v>65</v>
      </c>
      <c r="C48" s="263" t="s">
        <v>85</v>
      </c>
      <c r="D48" s="317">
        <v>46</v>
      </c>
      <c r="E48" s="341">
        <v>3.4130434782608696</v>
      </c>
      <c r="F48" s="317">
        <v>3.67</v>
      </c>
      <c r="G48" s="905">
        <v>34</v>
      </c>
      <c r="H48" s="341">
        <v>3.2941000000000003</v>
      </c>
      <c r="I48" s="256">
        <v>3.28</v>
      </c>
      <c r="J48" s="317">
        <v>71</v>
      </c>
      <c r="K48" s="341">
        <v>3.563380281690141</v>
      </c>
      <c r="L48" s="317">
        <v>3.85</v>
      </c>
      <c r="M48" s="103">
        <v>70</v>
      </c>
      <c r="N48" s="200">
        <v>3.6428571428571428</v>
      </c>
      <c r="O48" s="226">
        <v>3.71</v>
      </c>
      <c r="P48" s="77">
        <v>76</v>
      </c>
      <c r="Q48" s="31">
        <v>3.9736842105263159</v>
      </c>
      <c r="R48" s="78">
        <v>3.96</v>
      </c>
      <c r="S48" s="73">
        <v>50</v>
      </c>
      <c r="T48" s="60">
        <v>4.26</v>
      </c>
      <c r="U48" s="82">
        <v>3.99</v>
      </c>
      <c r="V48" s="121">
        <v>51</v>
      </c>
      <c r="W48" s="120">
        <v>4.5999999999999996</v>
      </c>
      <c r="X48" s="87">
        <v>4.01</v>
      </c>
      <c r="Y48" s="1364">
        <v>81</v>
      </c>
      <c r="Z48" s="287">
        <v>14</v>
      </c>
      <c r="AA48" s="287">
        <v>90</v>
      </c>
      <c r="AB48" s="287">
        <v>68</v>
      </c>
      <c r="AC48" s="213">
        <v>52</v>
      </c>
      <c r="AD48" s="40">
        <v>18</v>
      </c>
      <c r="AE48" s="246">
        <v>1</v>
      </c>
      <c r="AF48" s="251">
        <f>SUM(Y48:AE48)</f>
        <v>324</v>
      </c>
    </row>
    <row r="49" spans="1:34" ht="15" customHeight="1" x14ac:dyDescent="0.25">
      <c r="A49" s="45">
        <v>44</v>
      </c>
      <c r="B49" s="61" t="s">
        <v>2</v>
      </c>
      <c r="C49" s="268" t="s">
        <v>147</v>
      </c>
      <c r="D49" s="329">
        <v>138</v>
      </c>
      <c r="E49" s="357">
        <v>3.7463768115942031</v>
      </c>
      <c r="F49" s="329">
        <v>3.67</v>
      </c>
      <c r="G49" s="909">
        <v>22</v>
      </c>
      <c r="H49" s="357">
        <v>2.9090999999999996</v>
      </c>
      <c r="I49" s="910">
        <v>3.28</v>
      </c>
      <c r="J49" s="354">
        <v>120</v>
      </c>
      <c r="K49" s="357">
        <v>3.7333333333333334</v>
      </c>
      <c r="L49" s="329">
        <v>3.85</v>
      </c>
      <c r="M49" s="77">
        <v>108</v>
      </c>
      <c r="N49" s="200">
        <v>3.6851851851851851</v>
      </c>
      <c r="O49" s="230">
        <v>3.71</v>
      </c>
      <c r="P49" s="77">
        <v>110</v>
      </c>
      <c r="Q49" s="31">
        <v>4</v>
      </c>
      <c r="R49" s="78">
        <v>3.96</v>
      </c>
      <c r="S49" s="73">
        <v>114</v>
      </c>
      <c r="T49" s="60">
        <v>4.08</v>
      </c>
      <c r="U49" s="82">
        <v>3.99</v>
      </c>
      <c r="V49" s="88">
        <v>128</v>
      </c>
      <c r="W49" s="31">
        <v>4</v>
      </c>
      <c r="X49" s="87">
        <v>4.01</v>
      </c>
      <c r="Y49" s="1364">
        <v>40</v>
      </c>
      <c r="Z49" s="287">
        <v>38</v>
      </c>
      <c r="AA49" s="287">
        <v>73</v>
      </c>
      <c r="AB49" s="287">
        <v>57</v>
      </c>
      <c r="AC49" s="213">
        <v>42</v>
      </c>
      <c r="AD49" s="40">
        <v>32</v>
      </c>
      <c r="AE49" s="246">
        <v>51</v>
      </c>
      <c r="AF49" s="251">
        <f>SUM(Y49:AE49)</f>
        <v>333</v>
      </c>
    </row>
    <row r="50" spans="1:34" ht="15" customHeight="1" x14ac:dyDescent="0.25">
      <c r="A50" s="45">
        <v>45</v>
      </c>
      <c r="B50" s="61" t="s">
        <v>32</v>
      </c>
      <c r="C50" s="275" t="s">
        <v>121</v>
      </c>
      <c r="D50" s="326">
        <v>80</v>
      </c>
      <c r="E50" s="351">
        <v>3.55</v>
      </c>
      <c r="F50" s="326">
        <v>3.67</v>
      </c>
      <c r="G50" s="916"/>
      <c r="H50" s="351"/>
      <c r="I50" s="917">
        <v>3.28</v>
      </c>
      <c r="J50" s="326">
        <v>83</v>
      </c>
      <c r="K50" s="351">
        <v>3.7951807228915664</v>
      </c>
      <c r="L50" s="326">
        <v>3.85</v>
      </c>
      <c r="M50" s="77">
        <v>73</v>
      </c>
      <c r="N50" s="222">
        <v>3.6712328767123288</v>
      </c>
      <c r="O50" s="237">
        <v>3.71</v>
      </c>
      <c r="P50" s="77">
        <v>74</v>
      </c>
      <c r="Q50" s="118">
        <v>3.9729729729729728</v>
      </c>
      <c r="R50" s="78">
        <v>3.96</v>
      </c>
      <c r="S50" s="73">
        <v>52</v>
      </c>
      <c r="T50" s="60">
        <v>4.08</v>
      </c>
      <c r="U50" s="82">
        <v>3.99</v>
      </c>
      <c r="V50" s="86">
        <v>66</v>
      </c>
      <c r="W50" s="120">
        <v>4.4000000000000004</v>
      </c>
      <c r="X50" s="122">
        <v>4.4000000000000004</v>
      </c>
      <c r="Y50" s="984">
        <v>60</v>
      </c>
      <c r="Z50" s="291">
        <v>58</v>
      </c>
      <c r="AA50" s="291">
        <v>57</v>
      </c>
      <c r="AB50" s="291">
        <v>61</v>
      </c>
      <c r="AC50" s="213">
        <v>53</v>
      </c>
      <c r="AD50" s="40">
        <v>35</v>
      </c>
      <c r="AE50" s="246">
        <v>10</v>
      </c>
      <c r="AF50" s="251">
        <f>SUM(Y50:AE50)</f>
        <v>334</v>
      </c>
    </row>
    <row r="51" spans="1:34" ht="15" customHeight="1" x14ac:dyDescent="0.25">
      <c r="A51" s="45">
        <v>46</v>
      </c>
      <c r="B51" s="61" t="s">
        <v>25</v>
      </c>
      <c r="C51" s="276" t="s">
        <v>143</v>
      </c>
      <c r="D51" s="328">
        <v>182</v>
      </c>
      <c r="E51" s="353">
        <v>3.9945054945054945</v>
      </c>
      <c r="F51" s="328">
        <v>3.67</v>
      </c>
      <c r="G51" s="919">
        <v>77</v>
      </c>
      <c r="H51" s="353">
        <v>3.13</v>
      </c>
      <c r="I51" s="234">
        <v>3.28</v>
      </c>
      <c r="J51" s="328">
        <v>98</v>
      </c>
      <c r="K51" s="353">
        <v>3.7755102040816326</v>
      </c>
      <c r="L51" s="328">
        <v>3.85</v>
      </c>
      <c r="M51" s="77">
        <v>102</v>
      </c>
      <c r="N51" s="200">
        <v>3.8333333333333335</v>
      </c>
      <c r="O51" s="234">
        <v>3.71</v>
      </c>
      <c r="P51" s="77">
        <v>46</v>
      </c>
      <c r="Q51" s="31">
        <v>3.7608695652173911</v>
      </c>
      <c r="R51" s="78">
        <v>3.96</v>
      </c>
      <c r="S51" s="73">
        <v>77</v>
      </c>
      <c r="T51" s="60">
        <v>3.69</v>
      </c>
      <c r="U51" s="82">
        <v>3.99</v>
      </c>
      <c r="V51" s="77">
        <v>73</v>
      </c>
      <c r="W51" s="31">
        <v>4.03</v>
      </c>
      <c r="X51" s="87">
        <v>4.01</v>
      </c>
      <c r="Y51" s="1364">
        <v>11</v>
      </c>
      <c r="Z51" s="287">
        <v>26</v>
      </c>
      <c r="AA51" s="287">
        <v>60</v>
      </c>
      <c r="AB51" s="287">
        <v>29</v>
      </c>
      <c r="AC51" s="213">
        <v>77</v>
      </c>
      <c r="AD51" s="40">
        <v>94</v>
      </c>
      <c r="AE51" s="246">
        <v>47</v>
      </c>
      <c r="AF51" s="251">
        <f>SUM(Y51:AE51)</f>
        <v>344</v>
      </c>
    </row>
    <row r="52" spans="1:34" ht="15" customHeight="1" x14ac:dyDescent="0.25">
      <c r="A52" s="45">
        <v>47</v>
      </c>
      <c r="B52" s="61" t="s">
        <v>2</v>
      </c>
      <c r="C52" s="266" t="s">
        <v>21</v>
      </c>
      <c r="D52" s="330">
        <v>97</v>
      </c>
      <c r="E52" s="358">
        <v>3.7731958762886597</v>
      </c>
      <c r="F52" s="330">
        <v>3.67</v>
      </c>
      <c r="G52" s="367"/>
      <c r="H52" s="358"/>
      <c r="I52" s="230">
        <v>3.28</v>
      </c>
      <c r="J52" s="330">
        <v>111</v>
      </c>
      <c r="K52" s="358">
        <v>3.7837837837837838</v>
      </c>
      <c r="L52" s="330">
        <v>3.85</v>
      </c>
      <c r="M52" s="77">
        <v>104</v>
      </c>
      <c r="N52" s="200">
        <v>3.6442307692307692</v>
      </c>
      <c r="O52" s="230">
        <v>3.71</v>
      </c>
      <c r="P52" s="77">
        <v>94</v>
      </c>
      <c r="Q52" s="31">
        <v>4.0106382978723403</v>
      </c>
      <c r="R52" s="78">
        <v>3.96</v>
      </c>
      <c r="S52" s="73">
        <v>123</v>
      </c>
      <c r="T52" s="60">
        <v>3.94</v>
      </c>
      <c r="U52" s="82">
        <v>3.99</v>
      </c>
      <c r="V52" s="88">
        <v>103</v>
      </c>
      <c r="W52" s="31">
        <v>4.0999999999999996</v>
      </c>
      <c r="X52" s="87">
        <v>4.01</v>
      </c>
      <c r="Y52" s="1364">
        <v>36</v>
      </c>
      <c r="Z52" s="287">
        <v>58</v>
      </c>
      <c r="AA52" s="287">
        <v>59</v>
      </c>
      <c r="AB52" s="287">
        <v>67</v>
      </c>
      <c r="AC52" s="213">
        <v>40</v>
      </c>
      <c r="AD52" s="40">
        <v>57</v>
      </c>
      <c r="AE52" s="246">
        <v>30</v>
      </c>
      <c r="AF52" s="251">
        <f>SUM(Y52:AE52)</f>
        <v>347</v>
      </c>
    </row>
    <row r="53" spans="1:34" ht="15" customHeight="1" x14ac:dyDescent="0.25">
      <c r="A53" s="45">
        <v>48</v>
      </c>
      <c r="B53" s="61" t="s">
        <v>41</v>
      </c>
      <c r="C53" s="273" t="s">
        <v>77</v>
      </c>
      <c r="D53" s="323">
        <v>103</v>
      </c>
      <c r="E53" s="347">
        <v>3.4757281553398056</v>
      </c>
      <c r="F53" s="323">
        <v>3.67</v>
      </c>
      <c r="G53" s="913">
        <v>81</v>
      </c>
      <c r="H53" s="347">
        <v>3.1604999999999994</v>
      </c>
      <c r="I53" s="232">
        <v>3.28</v>
      </c>
      <c r="J53" s="323">
        <v>98</v>
      </c>
      <c r="K53" s="347">
        <v>3.9387755102040818</v>
      </c>
      <c r="L53" s="323">
        <v>3.85</v>
      </c>
      <c r="M53" s="77">
        <v>123</v>
      </c>
      <c r="N53" s="200">
        <v>3.5772357723577235</v>
      </c>
      <c r="O53" s="232">
        <v>3.71</v>
      </c>
      <c r="P53" s="77">
        <v>103</v>
      </c>
      <c r="Q53" s="31">
        <v>4.058252427184466</v>
      </c>
      <c r="R53" s="78">
        <v>3.96</v>
      </c>
      <c r="S53" s="73">
        <v>97</v>
      </c>
      <c r="T53" s="60">
        <v>3.98</v>
      </c>
      <c r="U53" s="82">
        <v>3.99</v>
      </c>
      <c r="V53" s="89">
        <v>100</v>
      </c>
      <c r="W53" s="31">
        <v>3.9</v>
      </c>
      <c r="X53" s="87">
        <v>4.01</v>
      </c>
      <c r="Y53" s="1364">
        <v>71</v>
      </c>
      <c r="Z53" s="287">
        <v>24</v>
      </c>
      <c r="AA53" s="287">
        <v>35</v>
      </c>
      <c r="AB53" s="287">
        <v>71</v>
      </c>
      <c r="AC53" s="213">
        <v>33</v>
      </c>
      <c r="AD53" s="40">
        <v>50</v>
      </c>
      <c r="AE53" s="246">
        <v>69</v>
      </c>
      <c r="AF53" s="251">
        <f>SUM(Y53:AE53)</f>
        <v>353</v>
      </c>
    </row>
    <row r="54" spans="1:34" ht="15" customHeight="1" x14ac:dyDescent="0.25">
      <c r="A54" s="45">
        <v>49</v>
      </c>
      <c r="B54" s="61" t="s">
        <v>41</v>
      </c>
      <c r="C54" s="265" t="s">
        <v>78</v>
      </c>
      <c r="D54" s="318">
        <v>26</v>
      </c>
      <c r="E54" s="342">
        <v>3.3846153846153846</v>
      </c>
      <c r="F54" s="318">
        <v>3.67</v>
      </c>
      <c r="G54" s="904">
        <v>23</v>
      </c>
      <c r="H54" s="342">
        <v>2.7826</v>
      </c>
      <c r="I54" s="226">
        <v>3.28</v>
      </c>
      <c r="J54" s="318">
        <v>75</v>
      </c>
      <c r="K54" s="342">
        <v>3.7733333333333334</v>
      </c>
      <c r="L54" s="318">
        <v>3.85</v>
      </c>
      <c r="M54" s="77">
        <v>73</v>
      </c>
      <c r="N54" s="200">
        <v>3.6575342465753424</v>
      </c>
      <c r="O54" s="226">
        <v>3.71</v>
      </c>
      <c r="P54" s="77">
        <v>60</v>
      </c>
      <c r="Q54" s="31">
        <v>4.1333333333333337</v>
      </c>
      <c r="R54" s="78">
        <v>3.96</v>
      </c>
      <c r="S54" s="73">
        <v>76</v>
      </c>
      <c r="T54" s="60">
        <v>4.04</v>
      </c>
      <c r="U54" s="82">
        <v>3.99</v>
      </c>
      <c r="V54" s="89">
        <v>54</v>
      </c>
      <c r="W54" s="31">
        <v>4.0999999999999996</v>
      </c>
      <c r="X54" s="87">
        <v>4.01</v>
      </c>
      <c r="Y54" s="1364">
        <v>86</v>
      </c>
      <c r="Z54" s="287">
        <v>45</v>
      </c>
      <c r="AA54" s="287">
        <v>64</v>
      </c>
      <c r="AB54" s="287">
        <v>64</v>
      </c>
      <c r="AC54" s="213">
        <v>25</v>
      </c>
      <c r="AD54" s="40">
        <v>38</v>
      </c>
      <c r="AE54" s="246">
        <v>33</v>
      </c>
      <c r="AF54" s="251">
        <f>SUM(Y54:AE54)</f>
        <v>355</v>
      </c>
    </row>
    <row r="55" spans="1:34" ht="15" customHeight="1" thickBot="1" x14ac:dyDescent="0.3">
      <c r="A55" s="46">
        <v>50</v>
      </c>
      <c r="B55" s="69" t="s">
        <v>0</v>
      </c>
      <c r="C55" s="1322" t="s">
        <v>135</v>
      </c>
      <c r="D55" s="1345"/>
      <c r="E55" s="1335"/>
      <c r="F55" s="1345">
        <v>3.67</v>
      </c>
      <c r="G55" s="1369"/>
      <c r="H55" s="1370"/>
      <c r="I55" s="1340">
        <v>3.28</v>
      </c>
      <c r="J55" s="1325"/>
      <c r="K55" s="1370"/>
      <c r="L55" s="1345">
        <v>3.85</v>
      </c>
      <c r="M55" s="79">
        <v>21</v>
      </c>
      <c r="N55" s="227">
        <v>3.6666666666666665</v>
      </c>
      <c r="O55" s="228">
        <v>3.71</v>
      </c>
      <c r="P55" s="79">
        <v>17</v>
      </c>
      <c r="Q55" s="71">
        <v>4.2352941176470589</v>
      </c>
      <c r="R55" s="80">
        <v>3.96</v>
      </c>
      <c r="S55" s="74">
        <v>9</v>
      </c>
      <c r="T55" s="70">
        <v>4.78</v>
      </c>
      <c r="U55" s="84">
        <v>3.99</v>
      </c>
      <c r="V55" s="126">
        <v>9</v>
      </c>
      <c r="W55" s="127">
        <v>4.5999999999999996</v>
      </c>
      <c r="X55" s="93">
        <v>4.01</v>
      </c>
      <c r="Y55" s="1365">
        <v>111</v>
      </c>
      <c r="Z55" s="288">
        <v>58</v>
      </c>
      <c r="AA55" s="288">
        <v>114</v>
      </c>
      <c r="AB55" s="288">
        <v>62</v>
      </c>
      <c r="AC55" s="195">
        <v>13</v>
      </c>
      <c r="AD55" s="125">
        <v>1</v>
      </c>
      <c r="AE55" s="247">
        <v>3</v>
      </c>
      <c r="AF55" s="252">
        <f>SUM(Y55:AE55)</f>
        <v>362</v>
      </c>
      <c r="AH55" s="242"/>
    </row>
    <row r="56" spans="1:34" ht="15" customHeight="1" x14ac:dyDescent="0.25">
      <c r="A56" s="45">
        <v>51</v>
      </c>
      <c r="B56" s="102" t="s">
        <v>2</v>
      </c>
      <c r="C56" s="277" t="s">
        <v>7</v>
      </c>
      <c r="D56" s="331">
        <v>77</v>
      </c>
      <c r="E56" s="359">
        <v>3.6623376623376624</v>
      </c>
      <c r="F56" s="331">
        <v>3.67</v>
      </c>
      <c r="G56" s="922">
        <v>67</v>
      </c>
      <c r="H56" s="359">
        <v>3.3432000000000004</v>
      </c>
      <c r="I56" s="923">
        <v>3.28</v>
      </c>
      <c r="J56" s="331">
        <v>82</v>
      </c>
      <c r="K56" s="359">
        <v>3.975609756097561</v>
      </c>
      <c r="L56" s="331">
        <v>3.85</v>
      </c>
      <c r="M56" s="103">
        <v>73</v>
      </c>
      <c r="N56" s="200">
        <v>3.5753424657534247</v>
      </c>
      <c r="O56" s="260">
        <v>3.71</v>
      </c>
      <c r="P56" s="103">
        <v>81</v>
      </c>
      <c r="Q56" s="42">
        <v>3.8024691358024691</v>
      </c>
      <c r="R56" s="104">
        <v>3.96</v>
      </c>
      <c r="S56" s="105">
        <v>102</v>
      </c>
      <c r="T56" s="106">
        <v>3.8</v>
      </c>
      <c r="U56" s="107">
        <v>3.99</v>
      </c>
      <c r="V56" s="112">
        <v>87</v>
      </c>
      <c r="W56" s="42">
        <v>4</v>
      </c>
      <c r="X56" s="109">
        <v>4.01</v>
      </c>
      <c r="Y56" s="1366">
        <v>49</v>
      </c>
      <c r="Z56" s="289">
        <v>12</v>
      </c>
      <c r="AA56" s="289">
        <v>34</v>
      </c>
      <c r="AB56" s="289">
        <v>72</v>
      </c>
      <c r="AC56" s="194">
        <v>71</v>
      </c>
      <c r="AD56" s="41">
        <v>76</v>
      </c>
      <c r="AE56" s="246">
        <v>55</v>
      </c>
      <c r="AF56" s="253">
        <f>SUM(Y56:AE56)</f>
        <v>369</v>
      </c>
      <c r="AH56" s="242"/>
    </row>
    <row r="57" spans="1:34" ht="15" customHeight="1" x14ac:dyDescent="0.25">
      <c r="A57" s="45">
        <v>52</v>
      </c>
      <c r="B57" s="61" t="s">
        <v>32</v>
      </c>
      <c r="C57" s="265" t="s">
        <v>39</v>
      </c>
      <c r="D57" s="318">
        <v>79</v>
      </c>
      <c r="E57" s="342">
        <v>3.7721518987341773</v>
      </c>
      <c r="F57" s="318">
        <v>3.67</v>
      </c>
      <c r="G57" s="904"/>
      <c r="H57" s="342"/>
      <c r="I57" s="226">
        <v>3.28</v>
      </c>
      <c r="J57" s="318">
        <v>54</v>
      </c>
      <c r="K57" s="342">
        <v>3.8148148148148149</v>
      </c>
      <c r="L57" s="318">
        <v>3.85</v>
      </c>
      <c r="M57" s="77">
        <v>48</v>
      </c>
      <c r="N57" s="200">
        <v>3.7291666666666665</v>
      </c>
      <c r="O57" s="226">
        <v>3.71</v>
      </c>
      <c r="P57" s="77">
        <v>43</v>
      </c>
      <c r="Q57" s="117">
        <v>3.8837209302325579</v>
      </c>
      <c r="R57" s="78">
        <v>3.96</v>
      </c>
      <c r="S57" s="73">
        <v>50</v>
      </c>
      <c r="T57" s="60">
        <v>4.12</v>
      </c>
      <c r="U57" s="82">
        <v>3.99</v>
      </c>
      <c r="V57" s="86">
        <v>40</v>
      </c>
      <c r="W57" s="31">
        <v>3.9</v>
      </c>
      <c r="X57" s="87">
        <v>4.01</v>
      </c>
      <c r="Y57" s="1364">
        <v>35</v>
      </c>
      <c r="Z57" s="287">
        <v>58</v>
      </c>
      <c r="AA57" s="287">
        <v>56</v>
      </c>
      <c r="AB57" s="287">
        <v>48</v>
      </c>
      <c r="AC57" s="213">
        <v>64</v>
      </c>
      <c r="AD57" s="40">
        <v>30</v>
      </c>
      <c r="AE57" s="246">
        <v>80</v>
      </c>
      <c r="AF57" s="251">
        <f>SUM(Y57:AE57)</f>
        <v>371</v>
      </c>
      <c r="AH57" s="242"/>
    </row>
    <row r="58" spans="1:34" ht="15" customHeight="1" x14ac:dyDescent="0.25">
      <c r="A58" s="45">
        <v>53</v>
      </c>
      <c r="B58" s="61" t="s">
        <v>2</v>
      </c>
      <c r="C58" s="266" t="s">
        <v>9</v>
      </c>
      <c r="D58" s="330">
        <v>103</v>
      </c>
      <c r="E58" s="358">
        <v>3.5728155339805827</v>
      </c>
      <c r="F58" s="330">
        <v>3.67</v>
      </c>
      <c r="G58" s="367"/>
      <c r="H58" s="358"/>
      <c r="I58" s="230">
        <v>3.28</v>
      </c>
      <c r="J58" s="330">
        <v>104</v>
      </c>
      <c r="K58" s="358">
        <v>3.9038461538461537</v>
      </c>
      <c r="L58" s="330">
        <v>3.85</v>
      </c>
      <c r="M58" s="77">
        <v>99</v>
      </c>
      <c r="N58" s="200">
        <v>3.6666666666666665</v>
      </c>
      <c r="O58" s="230">
        <v>3.71</v>
      </c>
      <c r="P58" s="77">
        <v>99</v>
      </c>
      <c r="Q58" s="31">
        <v>4.0606060606060606</v>
      </c>
      <c r="R58" s="78">
        <v>3.96</v>
      </c>
      <c r="S58" s="73">
        <v>84</v>
      </c>
      <c r="T58" s="60">
        <v>3.85</v>
      </c>
      <c r="U58" s="82">
        <v>3.99</v>
      </c>
      <c r="V58" s="88">
        <v>69</v>
      </c>
      <c r="W58" s="31">
        <v>4</v>
      </c>
      <c r="X58" s="87">
        <v>4.01</v>
      </c>
      <c r="Y58" s="1364">
        <v>59</v>
      </c>
      <c r="Z58" s="287">
        <v>58</v>
      </c>
      <c r="AA58" s="287">
        <v>38</v>
      </c>
      <c r="AB58" s="287">
        <v>60</v>
      </c>
      <c r="AC58" s="213">
        <v>34</v>
      </c>
      <c r="AD58" s="40">
        <v>69</v>
      </c>
      <c r="AE58" s="246">
        <v>60</v>
      </c>
      <c r="AF58" s="251">
        <f>SUM(Y58:AE58)</f>
        <v>378</v>
      </c>
      <c r="AH58" s="242"/>
    </row>
    <row r="59" spans="1:34" ht="15" customHeight="1" x14ac:dyDescent="0.25">
      <c r="A59" s="45">
        <v>54</v>
      </c>
      <c r="B59" s="61" t="s">
        <v>2</v>
      </c>
      <c r="C59" s="266" t="s">
        <v>18</v>
      </c>
      <c r="D59" s="330">
        <v>157</v>
      </c>
      <c r="E59" s="358">
        <v>3.6496815286624202</v>
      </c>
      <c r="F59" s="330">
        <v>3.67</v>
      </c>
      <c r="G59" s="367"/>
      <c r="H59" s="358"/>
      <c r="I59" s="230">
        <v>3.28</v>
      </c>
      <c r="J59" s="330">
        <v>168</v>
      </c>
      <c r="K59" s="358">
        <v>3.8511904761904763</v>
      </c>
      <c r="L59" s="330">
        <v>3.85</v>
      </c>
      <c r="M59" s="77">
        <v>143</v>
      </c>
      <c r="N59" s="200">
        <v>3.6363636363636362</v>
      </c>
      <c r="O59" s="230">
        <v>3.71</v>
      </c>
      <c r="P59" s="77">
        <v>101</v>
      </c>
      <c r="Q59" s="31">
        <v>3.9900990099009901</v>
      </c>
      <c r="R59" s="78">
        <v>3.96</v>
      </c>
      <c r="S59" s="73">
        <v>81</v>
      </c>
      <c r="T59" s="60">
        <v>3.99</v>
      </c>
      <c r="U59" s="82">
        <v>3.99</v>
      </c>
      <c r="V59" s="88">
        <v>79</v>
      </c>
      <c r="W59" s="31">
        <v>4</v>
      </c>
      <c r="X59" s="87">
        <v>4.01</v>
      </c>
      <c r="Y59" s="1364">
        <v>52</v>
      </c>
      <c r="Z59" s="287">
        <v>58</v>
      </c>
      <c r="AA59" s="287">
        <v>49</v>
      </c>
      <c r="AB59" s="287">
        <v>66</v>
      </c>
      <c r="AC59" s="213">
        <v>48</v>
      </c>
      <c r="AD59" s="40">
        <v>48</v>
      </c>
      <c r="AE59" s="246">
        <v>58</v>
      </c>
      <c r="AF59" s="251">
        <f>SUM(Y59:AE59)</f>
        <v>379</v>
      </c>
      <c r="AH59" s="242"/>
    </row>
    <row r="60" spans="1:34" ht="15" customHeight="1" x14ac:dyDescent="0.25">
      <c r="A60" s="45">
        <v>55</v>
      </c>
      <c r="B60" s="61" t="s">
        <v>25</v>
      </c>
      <c r="C60" s="276" t="s">
        <v>142</v>
      </c>
      <c r="D60" s="328">
        <v>69</v>
      </c>
      <c r="E60" s="353">
        <v>3.7536231884057969</v>
      </c>
      <c r="F60" s="328">
        <v>3.67</v>
      </c>
      <c r="G60" s="919"/>
      <c r="H60" s="353"/>
      <c r="I60" s="234">
        <v>3.28</v>
      </c>
      <c r="J60" s="328">
        <v>70</v>
      </c>
      <c r="K60" s="353">
        <v>3.8571428571428572</v>
      </c>
      <c r="L60" s="328">
        <v>3.85</v>
      </c>
      <c r="M60" s="77">
        <v>46</v>
      </c>
      <c r="N60" s="200">
        <v>3.847826086956522</v>
      </c>
      <c r="O60" s="234">
        <v>3.71</v>
      </c>
      <c r="P60" s="77">
        <v>79</v>
      </c>
      <c r="Q60" s="31">
        <v>3.6708860759493671</v>
      </c>
      <c r="R60" s="78">
        <v>3.96</v>
      </c>
      <c r="S60" s="73">
        <v>27</v>
      </c>
      <c r="T60" s="60">
        <v>3.78</v>
      </c>
      <c r="U60" s="82">
        <v>3.99</v>
      </c>
      <c r="V60" s="77">
        <v>50</v>
      </c>
      <c r="W60" s="31">
        <v>4.04</v>
      </c>
      <c r="X60" s="87">
        <v>4.01</v>
      </c>
      <c r="Y60" s="1364">
        <v>38</v>
      </c>
      <c r="Z60" s="287">
        <v>58</v>
      </c>
      <c r="AA60" s="287">
        <v>48</v>
      </c>
      <c r="AB60" s="287">
        <v>24</v>
      </c>
      <c r="AC60" s="213">
        <v>86</v>
      </c>
      <c r="AD60" s="40">
        <v>80</v>
      </c>
      <c r="AE60" s="246">
        <v>46</v>
      </c>
      <c r="AF60" s="251">
        <f>SUM(Y60:AE60)</f>
        <v>380</v>
      </c>
      <c r="AH60" s="242"/>
    </row>
    <row r="61" spans="1:34" ht="15" customHeight="1" x14ac:dyDescent="0.25">
      <c r="A61" s="45">
        <v>56</v>
      </c>
      <c r="B61" s="61" t="s">
        <v>2</v>
      </c>
      <c r="C61" s="266" t="s">
        <v>24</v>
      </c>
      <c r="D61" s="330">
        <v>90</v>
      </c>
      <c r="E61" s="358">
        <v>3.6555555555555554</v>
      </c>
      <c r="F61" s="330">
        <v>3.67</v>
      </c>
      <c r="G61" s="367"/>
      <c r="H61" s="358"/>
      <c r="I61" s="230">
        <v>3.28</v>
      </c>
      <c r="J61" s="330">
        <v>78</v>
      </c>
      <c r="K61" s="358">
        <v>3.8461538461538463</v>
      </c>
      <c r="L61" s="330">
        <v>3.85</v>
      </c>
      <c r="M61" s="77">
        <v>97</v>
      </c>
      <c r="N61" s="200">
        <v>3.7422680412371134</v>
      </c>
      <c r="O61" s="230">
        <v>3.71</v>
      </c>
      <c r="P61" s="77">
        <v>76</v>
      </c>
      <c r="Q61" s="31">
        <v>4</v>
      </c>
      <c r="R61" s="78">
        <v>3.96</v>
      </c>
      <c r="S61" s="73">
        <v>67</v>
      </c>
      <c r="T61" s="60">
        <v>3.94</v>
      </c>
      <c r="U61" s="82">
        <v>3.99</v>
      </c>
      <c r="V61" s="88">
        <v>52</v>
      </c>
      <c r="W61" s="31">
        <v>3.9</v>
      </c>
      <c r="X61" s="87">
        <v>4.01</v>
      </c>
      <c r="Y61" s="1364">
        <v>50</v>
      </c>
      <c r="Z61" s="287">
        <v>58</v>
      </c>
      <c r="AA61" s="287">
        <v>51</v>
      </c>
      <c r="AB61" s="287">
        <v>45</v>
      </c>
      <c r="AC61" s="213">
        <v>43</v>
      </c>
      <c r="AD61" s="40">
        <v>59</v>
      </c>
      <c r="AE61" s="246">
        <v>74</v>
      </c>
      <c r="AF61" s="251">
        <f>SUM(Y61:AE61)</f>
        <v>380</v>
      </c>
      <c r="AH61" s="242"/>
    </row>
    <row r="62" spans="1:34" ht="15" customHeight="1" x14ac:dyDescent="0.25">
      <c r="A62" s="45">
        <v>57</v>
      </c>
      <c r="B62" s="61" t="s">
        <v>2</v>
      </c>
      <c r="C62" s="266" t="s">
        <v>12</v>
      </c>
      <c r="D62" s="330">
        <v>111</v>
      </c>
      <c r="E62" s="358">
        <v>3.5045045045045047</v>
      </c>
      <c r="F62" s="330">
        <v>3.67</v>
      </c>
      <c r="G62" s="367"/>
      <c r="H62" s="358"/>
      <c r="I62" s="230">
        <v>3.28</v>
      </c>
      <c r="J62" s="330">
        <v>135</v>
      </c>
      <c r="K62" s="358">
        <v>3.8888888888888888</v>
      </c>
      <c r="L62" s="330">
        <v>3.85</v>
      </c>
      <c r="M62" s="77">
        <v>113</v>
      </c>
      <c r="N62" s="200">
        <v>3.7433628318584069</v>
      </c>
      <c r="O62" s="230">
        <v>3.71</v>
      </c>
      <c r="P62" s="77">
        <v>83</v>
      </c>
      <c r="Q62" s="31">
        <v>3.8554216867469879</v>
      </c>
      <c r="R62" s="78">
        <v>3.96</v>
      </c>
      <c r="S62" s="73">
        <v>71</v>
      </c>
      <c r="T62" s="60">
        <v>3.97</v>
      </c>
      <c r="U62" s="82">
        <v>3.99</v>
      </c>
      <c r="V62" s="88">
        <v>77</v>
      </c>
      <c r="W62" s="31">
        <v>4</v>
      </c>
      <c r="X62" s="87">
        <v>4.01</v>
      </c>
      <c r="Y62" s="1364">
        <v>69</v>
      </c>
      <c r="Z62" s="287">
        <v>58</v>
      </c>
      <c r="AA62" s="287">
        <v>43</v>
      </c>
      <c r="AB62" s="287">
        <v>44</v>
      </c>
      <c r="AC62" s="213">
        <v>66</v>
      </c>
      <c r="AD62" s="40">
        <v>55</v>
      </c>
      <c r="AE62" s="246">
        <v>59</v>
      </c>
      <c r="AF62" s="251">
        <f>SUM(Y62:AE62)</f>
        <v>394</v>
      </c>
      <c r="AH62" s="242"/>
    </row>
    <row r="63" spans="1:34" ht="15" customHeight="1" x14ac:dyDescent="0.25">
      <c r="A63" s="45">
        <v>58</v>
      </c>
      <c r="B63" s="61" t="s">
        <v>32</v>
      </c>
      <c r="C63" s="265" t="s">
        <v>88</v>
      </c>
      <c r="D63" s="318">
        <v>47</v>
      </c>
      <c r="E63" s="342">
        <v>3.1702127659574466</v>
      </c>
      <c r="F63" s="318">
        <v>3.67</v>
      </c>
      <c r="G63" s="904">
        <v>39</v>
      </c>
      <c r="H63" s="342">
        <v>3.1793999999999993</v>
      </c>
      <c r="I63" s="226">
        <v>3.28</v>
      </c>
      <c r="J63" s="318">
        <v>46</v>
      </c>
      <c r="K63" s="342">
        <v>3.7826086956521738</v>
      </c>
      <c r="L63" s="318">
        <v>3.85</v>
      </c>
      <c r="M63" s="77">
        <v>59</v>
      </c>
      <c r="N63" s="200">
        <v>3.5593220338983049</v>
      </c>
      <c r="O63" s="226">
        <v>3.71</v>
      </c>
      <c r="P63" s="77">
        <v>29</v>
      </c>
      <c r="Q63" s="117">
        <v>4</v>
      </c>
      <c r="R63" s="78">
        <v>3.96</v>
      </c>
      <c r="S63" s="73">
        <v>49</v>
      </c>
      <c r="T63" s="60">
        <v>3.94</v>
      </c>
      <c r="U63" s="82">
        <v>3.99</v>
      </c>
      <c r="V63" s="86">
        <v>25</v>
      </c>
      <c r="W63" s="31">
        <v>4.2</v>
      </c>
      <c r="X63" s="87">
        <v>4.01</v>
      </c>
      <c r="Y63" s="1364">
        <v>103</v>
      </c>
      <c r="Z63" s="287">
        <v>22</v>
      </c>
      <c r="AA63" s="287">
        <v>63</v>
      </c>
      <c r="AB63" s="287">
        <v>76</v>
      </c>
      <c r="AC63" s="213">
        <v>44</v>
      </c>
      <c r="AD63" s="40">
        <v>60</v>
      </c>
      <c r="AE63" s="246">
        <v>26</v>
      </c>
      <c r="AF63" s="251">
        <f>SUM(Y63:AE63)</f>
        <v>394</v>
      </c>
      <c r="AH63" s="242"/>
    </row>
    <row r="64" spans="1:34" ht="15" customHeight="1" x14ac:dyDescent="0.25">
      <c r="A64" s="45">
        <v>59</v>
      </c>
      <c r="B64" s="61" t="s">
        <v>2</v>
      </c>
      <c r="C64" s="266" t="s">
        <v>19</v>
      </c>
      <c r="D64" s="330">
        <v>144</v>
      </c>
      <c r="E64" s="358">
        <v>3.6111111111111112</v>
      </c>
      <c r="F64" s="330">
        <v>3.67</v>
      </c>
      <c r="G64" s="367"/>
      <c r="H64" s="358"/>
      <c r="I64" s="230">
        <v>3.28</v>
      </c>
      <c r="J64" s="330">
        <v>135</v>
      </c>
      <c r="K64" s="358">
        <v>3.8814814814814813</v>
      </c>
      <c r="L64" s="330">
        <v>3.85</v>
      </c>
      <c r="M64" s="77">
        <v>143</v>
      </c>
      <c r="N64" s="200">
        <v>3.7272727272727271</v>
      </c>
      <c r="O64" s="230">
        <v>3.71</v>
      </c>
      <c r="P64" s="77">
        <v>114</v>
      </c>
      <c r="Q64" s="31">
        <v>3.8333333333333335</v>
      </c>
      <c r="R64" s="78">
        <v>3.96</v>
      </c>
      <c r="S64" s="73">
        <v>117</v>
      </c>
      <c r="T64" s="60">
        <v>3.84</v>
      </c>
      <c r="U64" s="82">
        <v>3.99</v>
      </c>
      <c r="V64" s="88">
        <v>98</v>
      </c>
      <c r="W64" s="31">
        <v>4</v>
      </c>
      <c r="X64" s="87">
        <v>4.01</v>
      </c>
      <c r="Y64" s="1364">
        <v>56</v>
      </c>
      <c r="Z64" s="287">
        <v>58</v>
      </c>
      <c r="AA64" s="287">
        <v>45</v>
      </c>
      <c r="AB64" s="287">
        <v>46</v>
      </c>
      <c r="AC64" s="213">
        <v>70</v>
      </c>
      <c r="AD64" s="40">
        <v>72</v>
      </c>
      <c r="AE64" s="246">
        <v>54</v>
      </c>
      <c r="AF64" s="251">
        <f>SUM(Y64:AE64)</f>
        <v>401</v>
      </c>
      <c r="AH64" s="242"/>
    </row>
    <row r="65" spans="1:34" ht="15" customHeight="1" thickBot="1" x14ac:dyDescent="0.3">
      <c r="A65" s="48">
        <v>60</v>
      </c>
      <c r="B65" s="94" t="s">
        <v>2</v>
      </c>
      <c r="C65" s="278" t="s">
        <v>17</v>
      </c>
      <c r="D65" s="333">
        <v>75</v>
      </c>
      <c r="E65" s="361">
        <v>3.4666666666666668</v>
      </c>
      <c r="F65" s="333">
        <v>3.67</v>
      </c>
      <c r="G65" s="924"/>
      <c r="H65" s="361"/>
      <c r="I65" s="261">
        <v>3.28</v>
      </c>
      <c r="J65" s="333">
        <v>78</v>
      </c>
      <c r="K65" s="361">
        <v>3.7564102564102564</v>
      </c>
      <c r="L65" s="333">
        <v>3.85</v>
      </c>
      <c r="M65" s="95">
        <v>80</v>
      </c>
      <c r="N65" s="204">
        <v>3.8374999999999999</v>
      </c>
      <c r="O65" s="261">
        <v>3.71</v>
      </c>
      <c r="P65" s="95">
        <v>66</v>
      </c>
      <c r="Q65" s="100">
        <v>3.7575757575757578</v>
      </c>
      <c r="R65" s="96">
        <v>3.96</v>
      </c>
      <c r="S65" s="111">
        <v>68</v>
      </c>
      <c r="T65" s="97">
        <v>4.03</v>
      </c>
      <c r="U65" s="98">
        <v>3.99</v>
      </c>
      <c r="V65" s="116">
        <v>57</v>
      </c>
      <c r="W65" s="100">
        <v>3.9</v>
      </c>
      <c r="X65" s="101">
        <v>4.01</v>
      </c>
      <c r="Y65" s="1367">
        <v>72</v>
      </c>
      <c r="Z65" s="290">
        <v>58</v>
      </c>
      <c r="AA65" s="290">
        <v>68</v>
      </c>
      <c r="AB65" s="290">
        <v>26</v>
      </c>
      <c r="AC65" s="214">
        <v>76</v>
      </c>
      <c r="AD65" s="128">
        <v>42</v>
      </c>
      <c r="AE65" s="248">
        <v>72</v>
      </c>
      <c r="AF65" s="254">
        <f>SUM(Y65:AE65)</f>
        <v>414</v>
      </c>
      <c r="AH65" s="242"/>
    </row>
    <row r="66" spans="1:34" ht="15" customHeight="1" x14ac:dyDescent="0.25">
      <c r="A66" s="43">
        <v>61</v>
      </c>
      <c r="B66" s="65" t="s">
        <v>2</v>
      </c>
      <c r="C66" s="280" t="s">
        <v>20</v>
      </c>
      <c r="D66" s="337">
        <v>79</v>
      </c>
      <c r="E66" s="366">
        <v>3.4177215189873418</v>
      </c>
      <c r="F66" s="337">
        <v>3.67</v>
      </c>
      <c r="G66" s="925">
        <v>66</v>
      </c>
      <c r="H66" s="366">
        <v>3.0455000000000001</v>
      </c>
      <c r="I66" s="229">
        <v>3.28</v>
      </c>
      <c r="J66" s="337">
        <v>102</v>
      </c>
      <c r="K66" s="366">
        <v>3.7254901960784315</v>
      </c>
      <c r="L66" s="337">
        <v>3.85</v>
      </c>
      <c r="M66" s="75">
        <v>90</v>
      </c>
      <c r="N66" s="201">
        <v>3.7333333333333334</v>
      </c>
      <c r="O66" s="229">
        <v>3.71</v>
      </c>
      <c r="P66" s="75">
        <v>67</v>
      </c>
      <c r="Q66" s="67">
        <v>3.8656716417910446</v>
      </c>
      <c r="R66" s="76">
        <v>3.96</v>
      </c>
      <c r="S66" s="72">
        <v>70</v>
      </c>
      <c r="T66" s="66">
        <v>3.91</v>
      </c>
      <c r="U66" s="81">
        <v>3.99</v>
      </c>
      <c r="V66" s="113">
        <v>61</v>
      </c>
      <c r="W66" s="67">
        <v>4</v>
      </c>
      <c r="X66" s="85">
        <v>4.01</v>
      </c>
      <c r="Y66" s="1363">
        <v>78</v>
      </c>
      <c r="Z66" s="286">
        <v>31</v>
      </c>
      <c r="AA66" s="286">
        <v>74</v>
      </c>
      <c r="AB66" s="286">
        <v>47</v>
      </c>
      <c r="AC66" s="193">
        <v>65</v>
      </c>
      <c r="AD66" s="68">
        <v>63</v>
      </c>
      <c r="AE66" s="245">
        <v>61</v>
      </c>
      <c r="AF66" s="250">
        <f>SUM(Y66:AE66)</f>
        <v>419</v>
      </c>
      <c r="AH66" s="242"/>
    </row>
    <row r="67" spans="1:34" ht="15" customHeight="1" x14ac:dyDescent="0.25">
      <c r="A67" s="45">
        <v>62</v>
      </c>
      <c r="B67" s="61" t="s">
        <v>41</v>
      </c>
      <c r="C67" s="263" t="s">
        <v>79</v>
      </c>
      <c r="D67" s="317">
        <v>75</v>
      </c>
      <c r="E67" s="341">
        <v>3.4133333333333336</v>
      </c>
      <c r="F67" s="317">
        <v>3.67</v>
      </c>
      <c r="G67" s="905">
        <v>95</v>
      </c>
      <c r="H67" s="341">
        <v>2.4210000000000003</v>
      </c>
      <c r="I67" s="256">
        <v>3.28</v>
      </c>
      <c r="J67" s="317">
        <v>111</v>
      </c>
      <c r="K67" s="341">
        <v>4</v>
      </c>
      <c r="L67" s="317">
        <v>3.85</v>
      </c>
      <c r="M67" s="103">
        <v>107</v>
      </c>
      <c r="N67" s="200">
        <v>3.7196261682242993</v>
      </c>
      <c r="O67" s="226">
        <v>3.71</v>
      </c>
      <c r="P67" s="77">
        <v>74</v>
      </c>
      <c r="Q67" s="31">
        <v>3.7297297297297298</v>
      </c>
      <c r="R67" s="78">
        <v>3.96</v>
      </c>
      <c r="S67" s="73">
        <v>94</v>
      </c>
      <c r="T67" s="60">
        <v>3.77</v>
      </c>
      <c r="U67" s="82">
        <v>3.99</v>
      </c>
      <c r="V67" s="89">
        <v>91</v>
      </c>
      <c r="W67" s="31">
        <v>4.07</v>
      </c>
      <c r="X67" s="87">
        <v>4.01</v>
      </c>
      <c r="Y67" s="1364">
        <v>82</v>
      </c>
      <c r="Z67" s="287">
        <v>53</v>
      </c>
      <c r="AA67" s="287">
        <v>30</v>
      </c>
      <c r="AB67" s="287">
        <v>50</v>
      </c>
      <c r="AC67" s="213">
        <v>79</v>
      </c>
      <c r="AD67" s="40">
        <v>81</v>
      </c>
      <c r="AE67" s="246">
        <v>44</v>
      </c>
      <c r="AF67" s="251">
        <f>SUM(Y67:AE67)</f>
        <v>419</v>
      </c>
      <c r="AH67" s="242"/>
    </row>
    <row r="68" spans="1:34" ht="15" customHeight="1" x14ac:dyDescent="0.25">
      <c r="A68" s="45">
        <v>63</v>
      </c>
      <c r="B68" s="61" t="s">
        <v>41</v>
      </c>
      <c r="C68" s="1368" t="s">
        <v>40</v>
      </c>
      <c r="D68" s="339">
        <v>109</v>
      </c>
      <c r="E68" s="368">
        <v>3.6146788990825689</v>
      </c>
      <c r="F68" s="339">
        <v>3.67</v>
      </c>
      <c r="G68" s="940">
        <v>94</v>
      </c>
      <c r="H68" s="368">
        <v>3.0211999999999999</v>
      </c>
      <c r="I68" s="930">
        <v>3.28</v>
      </c>
      <c r="J68" s="339">
        <v>101</v>
      </c>
      <c r="K68" s="368">
        <v>3.7623762376237622</v>
      </c>
      <c r="L68" s="339">
        <v>3.85</v>
      </c>
      <c r="M68" s="77">
        <v>123</v>
      </c>
      <c r="N68" s="200">
        <v>3.6585365853658538</v>
      </c>
      <c r="O68" s="232">
        <v>3.71</v>
      </c>
      <c r="P68" s="77">
        <v>74</v>
      </c>
      <c r="Q68" s="31">
        <v>3.7162162162162162</v>
      </c>
      <c r="R68" s="78">
        <v>3.96</v>
      </c>
      <c r="S68" s="73">
        <v>82</v>
      </c>
      <c r="T68" s="60">
        <v>3.98</v>
      </c>
      <c r="U68" s="82">
        <v>3.99</v>
      </c>
      <c r="V68" s="89">
        <v>77</v>
      </c>
      <c r="W68" s="31">
        <v>3.9</v>
      </c>
      <c r="X68" s="87">
        <v>4.01</v>
      </c>
      <c r="Y68" s="1364">
        <v>55</v>
      </c>
      <c r="Z68" s="287">
        <v>33</v>
      </c>
      <c r="AA68" s="287">
        <v>67</v>
      </c>
      <c r="AB68" s="287">
        <v>63</v>
      </c>
      <c r="AC68" s="213">
        <v>80</v>
      </c>
      <c r="AD68" s="40">
        <v>51</v>
      </c>
      <c r="AE68" s="246">
        <v>71</v>
      </c>
      <c r="AF68" s="251">
        <f>SUM(Y68:AE68)</f>
        <v>420</v>
      </c>
      <c r="AH68" s="242"/>
    </row>
    <row r="69" spans="1:34" ht="15" customHeight="1" x14ac:dyDescent="0.25">
      <c r="A69" s="45">
        <v>64</v>
      </c>
      <c r="B69" s="61" t="s">
        <v>0</v>
      </c>
      <c r="C69" s="265" t="s">
        <v>97</v>
      </c>
      <c r="D69" s="318">
        <v>51</v>
      </c>
      <c r="E69" s="342">
        <v>3.7450980392156863</v>
      </c>
      <c r="F69" s="318">
        <v>3.67</v>
      </c>
      <c r="G69" s="904">
        <v>37</v>
      </c>
      <c r="H69" s="342">
        <v>2.8919000000000001</v>
      </c>
      <c r="I69" s="226">
        <v>3.28</v>
      </c>
      <c r="J69" s="318">
        <v>59</v>
      </c>
      <c r="K69" s="342">
        <v>3.5423728813559321</v>
      </c>
      <c r="L69" s="318">
        <v>3.85</v>
      </c>
      <c r="M69" s="262">
        <v>78</v>
      </c>
      <c r="N69" s="196">
        <v>3.7692307692307692</v>
      </c>
      <c r="O69" s="226">
        <v>3.71</v>
      </c>
      <c r="P69" s="77">
        <v>55</v>
      </c>
      <c r="Q69" s="31">
        <v>3.9636363636363638</v>
      </c>
      <c r="R69" s="78">
        <v>3.96</v>
      </c>
      <c r="S69" s="73">
        <v>56</v>
      </c>
      <c r="T69" s="60">
        <v>3.71</v>
      </c>
      <c r="U69" s="82">
        <v>3.99</v>
      </c>
      <c r="V69" s="86">
        <v>64</v>
      </c>
      <c r="W69" s="31">
        <v>3.95</v>
      </c>
      <c r="X69" s="87">
        <v>4.01</v>
      </c>
      <c r="Y69" s="1364">
        <v>39</v>
      </c>
      <c r="Z69" s="287">
        <v>39</v>
      </c>
      <c r="AA69" s="287">
        <v>95</v>
      </c>
      <c r="AB69" s="287">
        <v>40</v>
      </c>
      <c r="AC69" s="213">
        <v>54</v>
      </c>
      <c r="AD69" s="40">
        <v>88</v>
      </c>
      <c r="AE69" s="246">
        <v>67</v>
      </c>
      <c r="AF69" s="251">
        <f>SUM(Y69:AE69)</f>
        <v>422</v>
      </c>
      <c r="AH69" s="242"/>
    </row>
    <row r="70" spans="1:34" ht="15" customHeight="1" x14ac:dyDescent="0.25">
      <c r="A70" s="45">
        <v>65</v>
      </c>
      <c r="B70" s="61" t="s">
        <v>2</v>
      </c>
      <c r="C70" s="266" t="s">
        <v>4</v>
      </c>
      <c r="D70" s="330">
        <v>120</v>
      </c>
      <c r="E70" s="358">
        <v>3.7250000000000001</v>
      </c>
      <c r="F70" s="330">
        <v>3.67</v>
      </c>
      <c r="G70" s="367"/>
      <c r="H70" s="358"/>
      <c r="I70" s="230">
        <v>3.28</v>
      </c>
      <c r="J70" s="330">
        <v>79</v>
      </c>
      <c r="K70" s="358">
        <v>3.8227848101265822</v>
      </c>
      <c r="L70" s="330">
        <v>3.85</v>
      </c>
      <c r="M70" s="77">
        <v>75</v>
      </c>
      <c r="N70" s="196">
        <v>3.5333333333333332</v>
      </c>
      <c r="O70" s="230">
        <v>3.71</v>
      </c>
      <c r="P70" s="77">
        <v>97</v>
      </c>
      <c r="Q70" s="31">
        <v>3.8865979381443299</v>
      </c>
      <c r="R70" s="78">
        <v>3.96</v>
      </c>
      <c r="S70" s="73">
        <v>75</v>
      </c>
      <c r="T70" s="60">
        <v>3.89</v>
      </c>
      <c r="U70" s="82">
        <v>3.99</v>
      </c>
      <c r="V70" s="88">
        <v>78</v>
      </c>
      <c r="W70" s="31">
        <v>3.9</v>
      </c>
      <c r="X70" s="87">
        <v>4.01</v>
      </c>
      <c r="Y70" s="1364">
        <v>42</v>
      </c>
      <c r="Z70" s="287">
        <v>58</v>
      </c>
      <c r="AA70" s="287">
        <v>54</v>
      </c>
      <c r="AB70" s="287">
        <v>79</v>
      </c>
      <c r="AC70" s="213">
        <v>61</v>
      </c>
      <c r="AD70" s="40">
        <v>64</v>
      </c>
      <c r="AE70" s="246">
        <v>70</v>
      </c>
      <c r="AF70" s="251">
        <f>SUM(Y70:AE70)</f>
        <v>428</v>
      </c>
      <c r="AH70" s="242"/>
    </row>
    <row r="71" spans="1:34" ht="15" customHeight="1" x14ac:dyDescent="0.25">
      <c r="A71" s="45">
        <v>66</v>
      </c>
      <c r="B71" s="61" t="s">
        <v>2</v>
      </c>
      <c r="C71" s="266" t="s">
        <v>10</v>
      </c>
      <c r="D71" s="330">
        <v>105</v>
      </c>
      <c r="E71" s="358">
        <v>3.4380952380952383</v>
      </c>
      <c r="F71" s="330">
        <v>3.67</v>
      </c>
      <c r="G71" s="367"/>
      <c r="H71" s="358"/>
      <c r="I71" s="230">
        <v>3.28</v>
      </c>
      <c r="J71" s="330">
        <v>88</v>
      </c>
      <c r="K71" s="358">
        <v>3.5227272727272729</v>
      </c>
      <c r="L71" s="330">
        <v>3.85</v>
      </c>
      <c r="M71" s="77">
        <v>81</v>
      </c>
      <c r="N71" s="200">
        <v>3.5925925925925926</v>
      </c>
      <c r="O71" s="230">
        <v>3.71</v>
      </c>
      <c r="P71" s="77">
        <v>75</v>
      </c>
      <c r="Q71" s="31">
        <v>4.12</v>
      </c>
      <c r="R71" s="78">
        <v>3.96</v>
      </c>
      <c r="S71" s="73">
        <v>70</v>
      </c>
      <c r="T71" s="60">
        <v>4.04</v>
      </c>
      <c r="U71" s="82">
        <v>3.99</v>
      </c>
      <c r="V71" s="88">
        <v>53</v>
      </c>
      <c r="W71" s="31">
        <v>4</v>
      </c>
      <c r="X71" s="87">
        <v>4.01</v>
      </c>
      <c r="Y71" s="1364">
        <v>75</v>
      </c>
      <c r="Z71" s="287">
        <v>58</v>
      </c>
      <c r="AA71" s="287">
        <v>97</v>
      </c>
      <c r="AB71" s="287">
        <v>70</v>
      </c>
      <c r="AC71" s="213">
        <v>27</v>
      </c>
      <c r="AD71" s="40">
        <v>39</v>
      </c>
      <c r="AE71" s="246">
        <v>62</v>
      </c>
      <c r="AF71" s="251">
        <f>SUM(Y71:AE71)</f>
        <v>428</v>
      </c>
      <c r="AH71" s="242"/>
    </row>
    <row r="72" spans="1:34" ht="15" customHeight="1" x14ac:dyDescent="0.25">
      <c r="A72" s="45">
        <v>67</v>
      </c>
      <c r="B72" s="307" t="s">
        <v>0</v>
      </c>
      <c r="C72" s="272" t="s">
        <v>151</v>
      </c>
      <c r="D72" s="321">
        <v>211</v>
      </c>
      <c r="E72" s="345">
        <v>3.8957345971563981</v>
      </c>
      <c r="F72" s="321">
        <v>3.67</v>
      </c>
      <c r="G72" s="911">
        <v>23</v>
      </c>
      <c r="H72" s="345">
        <v>3.2171000000000003</v>
      </c>
      <c r="I72" s="233">
        <v>3.28</v>
      </c>
      <c r="J72" s="321">
        <v>215</v>
      </c>
      <c r="K72" s="345">
        <v>3.7767441860465114</v>
      </c>
      <c r="L72" s="321">
        <v>3.85</v>
      </c>
      <c r="M72" s="77">
        <v>151</v>
      </c>
      <c r="N72" s="200">
        <v>3.57</v>
      </c>
      <c r="O72" s="233">
        <v>3.71</v>
      </c>
      <c r="P72" s="77">
        <v>78</v>
      </c>
      <c r="Q72" s="31">
        <v>3.9102564102564101</v>
      </c>
      <c r="R72" s="78">
        <v>3.96</v>
      </c>
      <c r="S72" s="73">
        <v>51</v>
      </c>
      <c r="T72" s="60">
        <v>3.73</v>
      </c>
      <c r="U72" s="82">
        <v>3.99</v>
      </c>
      <c r="V72" s="86"/>
      <c r="W72" s="312"/>
      <c r="X72" s="87">
        <v>4.01</v>
      </c>
      <c r="Y72" s="1364">
        <v>20</v>
      </c>
      <c r="Z72" s="287">
        <v>17</v>
      </c>
      <c r="AA72" s="287">
        <v>58</v>
      </c>
      <c r="AB72" s="287">
        <v>73</v>
      </c>
      <c r="AC72" s="213">
        <v>59</v>
      </c>
      <c r="AD72" s="40">
        <v>86</v>
      </c>
      <c r="AE72" s="246">
        <v>116</v>
      </c>
      <c r="AF72" s="251">
        <f>SUM(Y72:AE72)</f>
        <v>429</v>
      </c>
      <c r="AH72" s="242"/>
    </row>
    <row r="73" spans="1:34" ht="15" customHeight="1" x14ac:dyDescent="0.25">
      <c r="A73" s="45">
        <v>68</v>
      </c>
      <c r="B73" s="61" t="s">
        <v>25</v>
      </c>
      <c r="C73" s="276" t="s">
        <v>94</v>
      </c>
      <c r="D73" s="328">
        <v>102</v>
      </c>
      <c r="E73" s="353">
        <v>3.9019607843137254</v>
      </c>
      <c r="F73" s="328">
        <v>3.67</v>
      </c>
      <c r="G73" s="919">
        <v>87</v>
      </c>
      <c r="H73" s="353">
        <v>3.0806</v>
      </c>
      <c r="I73" s="234">
        <v>3.28</v>
      </c>
      <c r="J73" s="328">
        <v>84</v>
      </c>
      <c r="K73" s="353">
        <v>3.6666666666666665</v>
      </c>
      <c r="L73" s="328">
        <v>3.85</v>
      </c>
      <c r="M73" s="77">
        <v>68</v>
      </c>
      <c r="N73" s="200">
        <v>3.4705882352941178</v>
      </c>
      <c r="O73" s="234">
        <v>3.71</v>
      </c>
      <c r="P73" s="77">
        <v>53</v>
      </c>
      <c r="Q73" s="31">
        <v>3.5660377358490565</v>
      </c>
      <c r="R73" s="78">
        <v>3.96</v>
      </c>
      <c r="S73" s="73">
        <v>42</v>
      </c>
      <c r="T73" s="60">
        <v>3.79</v>
      </c>
      <c r="U73" s="82">
        <v>3.99</v>
      </c>
      <c r="V73" s="77">
        <v>53</v>
      </c>
      <c r="W73" s="31">
        <v>4.09</v>
      </c>
      <c r="X73" s="87">
        <v>4.01</v>
      </c>
      <c r="Y73" s="1364">
        <v>18</v>
      </c>
      <c r="Z73" s="287">
        <v>30</v>
      </c>
      <c r="AA73" s="287">
        <v>80</v>
      </c>
      <c r="AB73" s="287">
        <v>85</v>
      </c>
      <c r="AC73" s="213">
        <v>102</v>
      </c>
      <c r="AD73" s="40">
        <v>77</v>
      </c>
      <c r="AE73" s="246">
        <v>42</v>
      </c>
      <c r="AF73" s="251">
        <f>SUM(Y73:AE73)</f>
        <v>434</v>
      </c>
      <c r="AH73" s="242"/>
    </row>
    <row r="74" spans="1:34" ht="15" customHeight="1" x14ac:dyDescent="0.25">
      <c r="A74" s="45">
        <v>69</v>
      </c>
      <c r="B74" s="61" t="s">
        <v>41</v>
      </c>
      <c r="C74" s="265" t="s">
        <v>48</v>
      </c>
      <c r="D74" s="318">
        <v>101</v>
      </c>
      <c r="E74" s="342">
        <v>3.4257425742574257</v>
      </c>
      <c r="F74" s="318">
        <v>3.67</v>
      </c>
      <c r="G74" s="904"/>
      <c r="H74" s="342"/>
      <c r="I74" s="226">
        <v>3.28</v>
      </c>
      <c r="J74" s="318">
        <v>74</v>
      </c>
      <c r="K74" s="342">
        <v>3.810810810810811</v>
      </c>
      <c r="L74" s="318">
        <v>3.85</v>
      </c>
      <c r="M74" s="77">
        <v>57</v>
      </c>
      <c r="N74" s="200">
        <v>3.6842105263157894</v>
      </c>
      <c r="O74" s="226">
        <v>3.71</v>
      </c>
      <c r="P74" s="77">
        <v>52</v>
      </c>
      <c r="Q74" s="31">
        <v>4.0192307692307692</v>
      </c>
      <c r="R74" s="78">
        <v>3.96</v>
      </c>
      <c r="S74" s="73">
        <v>50</v>
      </c>
      <c r="T74" s="60">
        <v>3.86</v>
      </c>
      <c r="U74" s="82">
        <v>3.99</v>
      </c>
      <c r="V74" s="89">
        <v>42</v>
      </c>
      <c r="W74" s="31">
        <v>3.9</v>
      </c>
      <c r="X74" s="87">
        <v>4.01</v>
      </c>
      <c r="Y74" s="1364">
        <v>77</v>
      </c>
      <c r="Z74" s="287">
        <v>58</v>
      </c>
      <c r="AA74" s="287">
        <v>55</v>
      </c>
      <c r="AB74" s="287">
        <v>59</v>
      </c>
      <c r="AC74" s="213">
        <v>39</v>
      </c>
      <c r="AD74" s="40">
        <v>68</v>
      </c>
      <c r="AE74" s="246">
        <v>79</v>
      </c>
      <c r="AF74" s="251">
        <f>SUM(Y74:AE74)</f>
        <v>435</v>
      </c>
      <c r="AH74" s="242"/>
    </row>
    <row r="75" spans="1:34" ht="15" customHeight="1" thickBot="1" x14ac:dyDescent="0.3">
      <c r="A75" s="46">
        <v>70</v>
      </c>
      <c r="B75" s="69" t="s">
        <v>2</v>
      </c>
      <c r="C75" s="935" t="s">
        <v>3</v>
      </c>
      <c r="D75" s="946">
        <v>27</v>
      </c>
      <c r="E75" s="942">
        <v>3.5185185185185186</v>
      </c>
      <c r="F75" s="946">
        <v>3.67</v>
      </c>
      <c r="G75" s="938">
        <v>22</v>
      </c>
      <c r="H75" s="942">
        <v>3.3637000000000001</v>
      </c>
      <c r="I75" s="231">
        <v>3.28</v>
      </c>
      <c r="J75" s="946">
        <v>20</v>
      </c>
      <c r="K75" s="942">
        <v>4</v>
      </c>
      <c r="L75" s="946">
        <v>3.85</v>
      </c>
      <c r="M75" s="79">
        <v>23</v>
      </c>
      <c r="N75" s="227">
        <v>3.3043478260869565</v>
      </c>
      <c r="O75" s="231">
        <v>3.71</v>
      </c>
      <c r="P75" s="79">
        <v>18</v>
      </c>
      <c r="Q75" s="71">
        <v>3.7777777777777777</v>
      </c>
      <c r="R75" s="80">
        <v>3.96</v>
      </c>
      <c r="S75" s="74">
        <v>23</v>
      </c>
      <c r="T75" s="70">
        <v>3.7</v>
      </c>
      <c r="U75" s="84">
        <v>3.99</v>
      </c>
      <c r="V75" s="115">
        <v>19</v>
      </c>
      <c r="W75" s="71">
        <v>4</v>
      </c>
      <c r="X75" s="93">
        <v>4.01</v>
      </c>
      <c r="Y75" s="1365">
        <v>64</v>
      </c>
      <c r="Z75" s="288">
        <v>11</v>
      </c>
      <c r="AA75" s="288">
        <v>31</v>
      </c>
      <c r="AB75" s="288">
        <v>106</v>
      </c>
      <c r="AC75" s="195">
        <v>74</v>
      </c>
      <c r="AD75" s="125">
        <v>93</v>
      </c>
      <c r="AE75" s="247">
        <v>63</v>
      </c>
      <c r="AF75" s="252">
        <f>SUM(Y75:AE75)</f>
        <v>442</v>
      </c>
      <c r="AH75" s="242"/>
    </row>
    <row r="76" spans="1:34" ht="15" customHeight="1" x14ac:dyDescent="0.25">
      <c r="A76" s="45">
        <v>71</v>
      </c>
      <c r="B76" s="102" t="s">
        <v>54</v>
      </c>
      <c r="C76" s="1320" t="s">
        <v>74</v>
      </c>
      <c r="D76" s="1343">
        <v>121</v>
      </c>
      <c r="E76" s="1333">
        <v>3.4214876033057853</v>
      </c>
      <c r="F76" s="1343">
        <v>3.67</v>
      </c>
      <c r="G76" s="1329"/>
      <c r="H76" s="1333"/>
      <c r="I76" s="1338">
        <v>3.28</v>
      </c>
      <c r="J76" s="1343">
        <v>72</v>
      </c>
      <c r="K76" s="1333">
        <v>3.8888888888888888</v>
      </c>
      <c r="L76" s="1343">
        <v>3.85</v>
      </c>
      <c r="M76" s="103">
        <v>50</v>
      </c>
      <c r="N76" s="203">
        <v>3.44</v>
      </c>
      <c r="O76" s="1338">
        <v>3.71</v>
      </c>
      <c r="P76" s="103">
        <v>48</v>
      </c>
      <c r="Q76" s="42">
        <v>3.9791666666666665</v>
      </c>
      <c r="R76" s="104">
        <v>3.96</v>
      </c>
      <c r="S76" s="1349">
        <v>51</v>
      </c>
      <c r="T76" s="106">
        <v>3.71</v>
      </c>
      <c r="U76" s="107">
        <v>3.99</v>
      </c>
      <c r="V76" s="108">
        <v>52</v>
      </c>
      <c r="W76" s="42">
        <v>4.0999999999999996</v>
      </c>
      <c r="X76" s="109">
        <v>4.01</v>
      </c>
      <c r="Y76" s="1366">
        <v>79</v>
      </c>
      <c r="Z76" s="289">
        <v>58</v>
      </c>
      <c r="AA76" s="289">
        <v>44</v>
      </c>
      <c r="AB76" s="289">
        <v>90</v>
      </c>
      <c r="AC76" s="194">
        <v>50</v>
      </c>
      <c r="AD76" s="41">
        <v>89</v>
      </c>
      <c r="AE76" s="246">
        <v>34</v>
      </c>
      <c r="AF76" s="253">
        <f>SUM(Y76:AE76)</f>
        <v>444</v>
      </c>
      <c r="AH76" s="242"/>
    </row>
    <row r="77" spans="1:34" ht="15" customHeight="1" x14ac:dyDescent="0.25">
      <c r="A77" s="45">
        <v>72</v>
      </c>
      <c r="B77" s="61" t="s">
        <v>2</v>
      </c>
      <c r="C77" s="266" t="s">
        <v>13</v>
      </c>
      <c r="D77" s="330">
        <v>136</v>
      </c>
      <c r="E77" s="358">
        <v>3.4191176470588234</v>
      </c>
      <c r="F77" s="330">
        <v>3.67</v>
      </c>
      <c r="G77" s="367">
        <v>115</v>
      </c>
      <c r="H77" s="358">
        <v>2.6608999999999998</v>
      </c>
      <c r="I77" s="230">
        <v>3.28</v>
      </c>
      <c r="J77" s="330">
        <v>103</v>
      </c>
      <c r="K77" s="358">
        <v>3.7184466019417477</v>
      </c>
      <c r="L77" s="330">
        <v>3.85</v>
      </c>
      <c r="M77" s="77">
        <v>101</v>
      </c>
      <c r="N77" s="200">
        <v>3.5940594059405941</v>
      </c>
      <c r="O77" s="230">
        <v>3.71</v>
      </c>
      <c r="P77" s="77">
        <v>70</v>
      </c>
      <c r="Q77" s="31">
        <v>3.9</v>
      </c>
      <c r="R77" s="78">
        <v>3.96</v>
      </c>
      <c r="S77" s="73">
        <v>97</v>
      </c>
      <c r="T77" s="60">
        <v>3.94</v>
      </c>
      <c r="U77" s="82">
        <v>3.99</v>
      </c>
      <c r="V77" s="88">
        <v>81</v>
      </c>
      <c r="W77" s="31">
        <v>4</v>
      </c>
      <c r="X77" s="87">
        <v>4.01</v>
      </c>
      <c r="Y77" s="1364">
        <v>80</v>
      </c>
      <c r="Z77" s="287">
        <v>49</v>
      </c>
      <c r="AA77" s="287">
        <v>75</v>
      </c>
      <c r="AB77" s="287">
        <v>69</v>
      </c>
      <c r="AC77" s="213">
        <v>60</v>
      </c>
      <c r="AD77" s="40">
        <v>58</v>
      </c>
      <c r="AE77" s="246">
        <v>56</v>
      </c>
      <c r="AF77" s="251">
        <f>SUM(Y77:AE77)</f>
        <v>447</v>
      </c>
      <c r="AH77" s="242"/>
    </row>
    <row r="78" spans="1:34" ht="15" customHeight="1" x14ac:dyDescent="0.25">
      <c r="A78" s="45">
        <v>73</v>
      </c>
      <c r="B78" s="61" t="s">
        <v>25</v>
      </c>
      <c r="C78" s="1374" t="s">
        <v>92</v>
      </c>
      <c r="D78" s="964"/>
      <c r="E78" s="958"/>
      <c r="F78" s="964">
        <v>3.67</v>
      </c>
      <c r="G78" s="955"/>
      <c r="H78" s="958"/>
      <c r="I78" s="961">
        <v>3.28</v>
      </c>
      <c r="J78" s="964">
        <v>74</v>
      </c>
      <c r="K78" s="958">
        <v>3.7837837837837838</v>
      </c>
      <c r="L78" s="964">
        <v>3.85</v>
      </c>
      <c r="M78" s="1399">
        <v>84</v>
      </c>
      <c r="N78" s="223">
        <v>3.5595238095238093</v>
      </c>
      <c r="O78" s="226">
        <v>3.71</v>
      </c>
      <c r="P78" s="77">
        <v>78</v>
      </c>
      <c r="Q78" s="31">
        <v>4.0641025641025639</v>
      </c>
      <c r="R78" s="78">
        <v>3.96</v>
      </c>
      <c r="S78" s="73">
        <v>70</v>
      </c>
      <c r="T78" s="60">
        <v>3.76</v>
      </c>
      <c r="U78" s="82">
        <v>3.99</v>
      </c>
      <c r="V78" s="77">
        <v>54</v>
      </c>
      <c r="W78" s="31">
        <v>4.2</v>
      </c>
      <c r="X78" s="87">
        <v>4.01</v>
      </c>
      <c r="Y78" s="1364">
        <v>111</v>
      </c>
      <c r="Z78" s="287">
        <v>58</v>
      </c>
      <c r="AA78" s="287">
        <v>61</v>
      </c>
      <c r="AB78" s="287">
        <v>75</v>
      </c>
      <c r="AC78" s="213">
        <v>35</v>
      </c>
      <c r="AD78" s="40">
        <v>84</v>
      </c>
      <c r="AE78" s="246">
        <v>24</v>
      </c>
      <c r="AF78" s="251">
        <f>SUM(Y78:AE78)</f>
        <v>448</v>
      </c>
      <c r="AH78" s="242"/>
    </row>
    <row r="79" spans="1:34" ht="15" customHeight="1" x14ac:dyDescent="0.25">
      <c r="A79" s="45">
        <v>74</v>
      </c>
      <c r="B79" s="61" t="s">
        <v>0</v>
      </c>
      <c r="C79" s="272" t="s">
        <v>70</v>
      </c>
      <c r="D79" s="321">
        <v>50</v>
      </c>
      <c r="E79" s="345">
        <v>3.74</v>
      </c>
      <c r="F79" s="321">
        <v>3.67</v>
      </c>
      <c r="G79" s="911"/>
      <c r="H79" s="345"/>
      <c r="I79" s="233">
        <v>3.28</v>
      </c>
      <c r="J79" s="321">
        <v>47</v>
      </c>
      <c r="K79" s="345">
        <v>3.7446808510638299</v>
      </c>
      <c r="L79" s="321">
        <v>3.85</v>
      </c>
      <c r="M79" s="77">
        <v>46</v>
      </c>
      <c r="N79" s="196">
        <v>3.5</v>
      </c>
      <c r="O79" s="233">
        <v>3.71</v>
      </c>
      <c r="P79" s="77">
        <v>25</v>
      </c>
      <c r="Q79" s="31">
        <v>3.68</v>
      </c>
      <c r="R79" s="78">
        <v>3.96</v>
      </c>
      <c r="S79" s="73">
        <v>34</v>
      </c>
      <c r="T79" s="60">
        <v>4.3499999999999996</v>
      </c>
      <c r="U79" s="82">
        <v>3.99</v>
      </c>
      <c r="V79" s="86">
        <v>46</v>
      </c>
      <c r="W79" s="31">
        <v>3.5</v>
      </c>
      <c r="X79" s="87">
        <v>4.01</v>
      </c>
      <c r="Y79" s="1364">
        <v>41</v>
      </c>
      <c r="Z79" s="287">
        <v>58</v>
      </c>
      <c r="AA79" s="287">
        <v>72</v>
      </c>
      <c r="AB79" s="287">
        <v>82</v>
      </c>
      <c r="AC79" s="213">
        <v>85</v>
      </c>
      <c r="AD79" s="40">
        <v>10</v>
      </c>
      <c r="AE79" s="246">
        <v>101</v>
      </c>
      <c r="AF79" s="251">
        <f>SUM(Y79:AE79)</f>
        <v>449</v>
      </c>
      <c r="AH79" s="242"/>
    </row>
    <row r="80" spans="1:34" ht="15" customHeight="1" x14ac:dyDescent="0.25">
      <c r="A80" s="45">
        <v>75</v>
      </c>
      <c r="B80" s="61" t="s">
        <v>54</v>
      </c>
      <c r="C80" s="1372" t="s">
        <v>103</v>
      </c>
      <c r="D80" s="911">
        <v>54</v>
      </c>
      <c r="E80" s="345">
        <v>3.5</v>
      </c>
      <c r="F80" s="321">
        <v>3.67</v>
      </c>
      <c r="G80" s="1387">
        <v>45</v>
      </c>
      <c r="H80" s="345">
        <v>3</v>
      </c>
      <c r="I80" s="233">
        <v>3.28</v>
      </c>
      <c r="J80" s="321">
        <v>71</v>
      </c>
      <c r="K80" s="345">
        <v>3.5211267605633805</v>
      </c>
      <c r="L80" s="233">
        <v>3.85</v>
      </c>
      <c r="M80" s="103">
        <v>53</v>
      </c>
      <c r="N80" s="203">
        <v>3.5094339622641511</v>
      </c>
      <c r="O80" s="233">
        <v>3.71</v>
      </c>
      <c r="P80" s="77">
        <v>26</v>
      </c>
      <c r="Q80" s="31">
        <v>3.6538461538461537</v>
      </c>
      <c r="R80" s="78">
        <v>3.96</v>
      </c>
      <c r="S80" s="30">
        <v>29</v>
      </c>
      <c r="T80" s="60">
        <v>4</v>
      </c>
      <c r="U80" s="82">
        <v>3.99</v>
      </c>
      <c r="V80" s="86">
        <v>27</v>
      </c>
      <c r="W80" s="31">
        <v>4.0999999999999996</v>
      </c>
      <c r="X80" s="87">
        <v>4.01</v>
      </c>
      <c r="Y80" s="1364">
        <v>67</v>
      </c>
      <c r="Z80" s="287">
        <v>36</v>
      </c>
      <c r="AA80" s="287">
        <v>98</v>
      </c>
      <c r="AB80" s="287">
        <v>81</v>
      </c>
      <c r="AC80" s="213">
        <v>91</v>
      </c>
      <c r="AD80" s="40">
        <v>47</v>
      </c>
      <c r="AE80" s="246">
        <v>40</v>
      </c>
      <c r="AF80" s="251">
        <f>SUM(Y80:AE80)</f>
        <v>460</v>
      </c>
      <c r="AH80" s="242"/>
    </row>
    <row r="81" spans="1:34" ht="15" customHeight="1" x14ac:dyDescent="0.25">
      <c r="A81" s="45">
        <v>76</v>
      </c>
      <c r="B81" s="61" t="s">
        <v>2</v>
      </c>
      <c r="C81" s="334" t="s">
        <v>23</v>
      </c>
      <c r="D81" s="331">
        <v>42</v>
      </c>
      <c r="E81" s="359">
        <v>3.4761904761904763</v>
      </c>
      <c r="F81" s="331">
        <v>3.67</v>
      </c>
      <c r="G81" s="922">
        <v>34</v>
      </c>
      <c r="H81" s="359">
        <v>3.0882000000000001</v>
      </c>
      <c r="I81" s="923">
        <v>3.28</v>
      </c>
      <c r="J81" s="331">
        <v>43</v>
      </c>
      <c r="K81" s="359">
        <v>3.7209302325581395</v>
      </c>
      <c r="L81" s="331">
        <v>3.85</v>
      </c>
      <c r="M81" s="95">
        <v>45</v>
      </c>
      <c r="N81" s="196">
        <v>3.4444444444444446</v>
      </c>
      <c r="O81" s="230">
        <v>3.71</v>
      </c>
      <c r="P81" s="77">
        <v>40</v>
      </c>
      <c r="Q81" s="31">
        <v>3.75</v>
      </c>
      <c r="R81" s="78">
        <v>3.96</v>
      </c>
      <c r="S81" s="73">
        <v>39</v>
      </c>
      <c r="T81" s="60">
        <v>3.79</v>
      </c>
      <c r="U81" s="82">
        <v>3.99</v>
      </c>
      <c r="V81" s="88">
        <v>46</v>
      </c>
      <c r="W81" s="31">
        <v>4.0999999999999996</v>
      </c>
      <c r="X81" s="87">
        <v>4.01</v>
      </c>
      <c r="Y81" s="1364">
        <v>70</v>
      </c>
      <c r="Z81" s="287">
        <v>29</v>
      </c>
      <c r="AA81" s="287">
        <v>77</v>
      </c>
      <c r="AB81" s="287">
        <v>91</v>
      </c>
      <c r="AC81" s="213">
        <v>78</v>
      </c>
      <c r="AD81" s="40">
        <v>78</v>
      </c>
      <c r="AE81" s="246">
        <v>38</v>
      </c>
      <c r="AF81" s="251">
        <f>SUM(Y81:AE81)</f>
        <v>461</v>
      </c>
      <c r="AH81" s="242"/>
    </row>
    <row r="82" spans="1:34" ht="15" customHeight="1" x14ac:dyDescent="0.25">
      <c r="A82" s="45">
        <v>77</v>
      </c>
      <c r="B82" s="61" t="s">
        <v>25</v>
      </c>
      <c r="C82" s="1377" t="s">
        <v>145</v>
      </c>
      <c r="D82" s="1381">
        <v>51</v>
      </c>
      <c r="E82" s="1385">
        <v>3.6666666666666665</v>
      </c>
      <c r="F82" s="1381">
        <v>3.67</v>
      </c>
      <c r="G82" s="1390"/>
      <c r="H82" s="1385"/>
      <c r="I82" s="1395">
        <v>3.28</v>
      </c>
      <c r="J82" s="1381">
        <v>57</v>
      </c>
      <c r="K82" s="1385">
        <v>3.8421052631578947</v>
      </c>
      <c r="L82" s="1381">
        <v>3.85</v>
      </c>
      <c r="M82" s="95">
        <v>67</v>
      </c>
      <c r="N82" s="200">
        <v>3.6865671641791047</v>
      </c>
      <c r="O82" s="235">
        <v>3.71</v>
      </c>
      <c r="P82" s="77">
        <v>30</v>
      </c>
      <c r="Q82" s="31">
        <v>3.6666666666666665</v>
      </c>
      <c r="R82" s="78">
        <v>3.96</v>
      </c>
      <c r="S82" s="73">
        <v>41</v>
      </c>
      <c r="T82" s="60">
        <v>3.73</v>
      </c>
      <c r="U82" s="82">
        <v>3.99</v>
      </c>
      <c r="V82" s="77">
        <v>54</v>
      </c>
      <c r="W82" s="31">
        <v>3.72</v>
      </c>
      <c r="X82" s="87">
        <v>4.01</v>
      </c>
      <c r="Y82" s="1364">
        <v>48</v>
      </c>
      <c r="Z82" s="287">
        <v>58</v>
      </c>
      <c r="AA82" s="287">
        <v>53</v>
      </c>
      <c r="AB82" s="287">
        <v>58</v>
      </c>
      <c r="AC82" s="213">
        <v>89</v>
      </c>
      <c r="AD82" s="40">
        <v>87</v>
      </c>
      <c r="AE82" s="246">
        <v>90</v>
      </c>
      <c r="AF82" s="251">
        <f>SUM(Y82:AE82)</f>
        <v>483</v>
      </c>
      <c r="AH82" s="242"/>
    </row>
    <row r="83" spans="1:34" ht="15" customHeight="1" x14ac:dyDescent="0.25">
      <c r="A83" s="45">
        <v>78</v>
      </c>
      <c r="B83" s="61" t="s">
        <v>25</v>
      </c>
      <c r="C83" s="276" t="s">
        <v>123</v>
      </c>
      <c r="D83" s="328"/>
      <c r="E83" s="353"/>
      <c r="F83" s="328">
        <v>3.67</v>
      </c>
      <c r="G83" s="919"/>
      <c r="H83" s="353"/>
      <c r="I83" s="234">
        <v>3.28</v>
      </c>
      <c r="J83" s="328">
        <v>70</v>
      </c>
      <c r="K83" s="353">
        <v>3.6714285714285713</v>
      </c>
      <c r="L83" s="328">
        <v>3.85</v>
      </c>
      <c r="M83" s="77">
        <v>52</v>
      </c>
      <c r="N83" s="200">
        <v>3.3653846153846154</v>
      </c>
      <c r="O83" s="234">
        <v>3.71</v>
      </c>
      <c r="P83" s="77">
        <v>79</v>
      </c>
      <c r="Q83" s="31">
        <v>3.9493670886075951</v>
      </c>
      <c r="R83" s="78">
        <v>3.96</v>
      </c>
      <c r="S83" s="73">
        <v>25</v>
      </c>
      <c r="T83" s="60">
        <v>3.88</v>
      </c>
      <c r="U83" s="82">
        <v>3.99</v>
      </c>
      <c r="V83" s="123">
        <v>48</v>
      </c>
      <c r="W83" s="120">
        <v>4.3099999999999996</v>
      </c>
      <c r="X83" s="87">
        <v>4.01</v>
      </c>
      <c r="Y83" s="1364">
        <v>111</v>
      </c>
      <c r="Z83" s="287">
        <v>58</v>
      </c>
      <c r="AA83" s="287">
        <v>81</v>
      </c>
      <c r="AB83" s="287">
        <v>100</v>
      </c>
      <c r="AC83" s="213">
        <v>55</v>
      </c>
      <c r="AD83" s="40">
        <v>67</v>
      </c>
      <c r="AE83" s="246">
        <v>14</v>
      </c>
      <c r="AF83" s="251">
        <f>SUM(Y83:AE83)</f>
        <v>486</v>
      </c>
      <c r="AH83" s="242"/>
    </row>
    <row r="84" spans="1:34" ht="15" customHeight="1" x14ac:dyDescent="0.25">
      <c r="A84" s="45">
        <v>79</v>
      </c>
      <c r="B84" s="61" t="s">
        <v>32</v>
      </c>
      <c r="C84" s="265" t="s">
        <v>89</v>
      </c>
      <c r="D84" s="318">
        <v>12</v>
      </c>
      <c r="E84" s="342">
        <v>3.1666666666666665</v>
      </c>
      <c r="F84" s="318">
        <v>3.67</v>
      </c>
      <c r="G84" s="904">
        <v>10</v>
      </c>
      <c r="H84" s="342">
        <v>2.5</v>
      </c>
      <c r="I84" s="226">
        <v>3.28</v>
      </c>
      <c r="J84" s="318">
        <v>10</v>
      </c>
      <c r="K84" s="342">
        <v>3.9</v>
      </c>
      <c r="L84" s="318">
        <v>3.85</v>
      </c>
      <c r="M84" s="77">
        <v>7</v>
      </c>
      <c r="N84" s="200">
        <v>3.7142857142857144</v>
      </c>
      <c r="O84" s="226">
        <v>3.71</v>
      </c>
      <c r="P84" s="77">
        <v>8</v>
      </c>
      <c r="Q84" s="117">
        <v>4.125</v>
      </c>
      <c r="R84" s="78">
        <v>3.96</v>
      </c>
      <c r="S84" s="73">
        <v>19</v>
      </c>
      <c r="T84" s="60">
        <v>3.37</v>
      </c>
      <c r="U84" s="82">
        <v>3.99</v>
      </c>
      <c r="V84" s="86">
        <v>16</v>
      </c>
      <c r="W84" s="31">
        <v>3.3</v>
      </c>
      <c r="X84" s="87">
        <v>4.01</v>
      </c>
      <c r="Y84" s="1364">
        <v>102</v>
      </c>
      <c r="Z84" s="287">
        <v>51</v>
      </c>
      <c r="AA84" s="287">
        <v>42</v>
      </c>
      <c r="AB84" s="287">
        <v>55</v>
      </c>
      <c r="AC84" s="213">
        <v>26</v>
      </c>
      <c r="AD84" s="40">
        <v>114</v>
      </c>
      <c r="AE84" s="246">
        <v>112</v>
      </c>
      <c r="AF84" s="251">
        <f>SUM(Y84:AE84)</f>
        <v>502</v>
      </c>
      <c r="AH84" s="242"/>
    </row>
    <row r="85" spans="1:34" ht="15" customHeight="1" thickBot="1" x14ac:dyDescent="0.3">
      <c r="A85" s="48">
        <v>80</v>
      </c>
      <c r="B85" s="94" t="s">
        <v>25</v>
      </c>
      <c r="C85" s="1319" t="s">
        <v>122</v>
      </c>
      <c r="D85" s="1342">
        <v>69</v>
      </c>
      <c r="E85" s="1332">
        <v>3.1884057971014492</v>
      </c>
      <c r="F85" s="1342">
        <v>3.67</v>
      </c>
      <c r="G85" s="1328">
        <v>59</v>
      </c>
      <c r="H85" s="1332">
        <v>3.1016999999999997</v>
      </c>
      <c r="I85" s="1337">
        <v>3.28</v>
      </c>
      <c r="J85" s="1342">
        <v>46</v>
      </c>
      <c r="K85" s="1332">
        <v>3.5217391304347827</v>
      </c>
      <c r="L85" s="1342">
        <v>3.85</v>
      </c>
      <c r="M85" s="95">
        <v>49</v>
      </c>
      <c r="N85" s="223">
        <v>3.4489795918367347</v>
      </c>
      <c r="O85" s="1337">
        <v>3.71</v>
      </c>
      <c r="P85" s="95">
        <v>80</v>
      </c>
      <c r="Q85" s="100">
        <v>4.2249999999999996</v>
      </c>
      <c r="R85" s="96">
        <v>3.96</v>
      </c>
      <c r="S85" s="111">
        <v>44</v>
      </c>
      <c r="T85" s="97">
        <v>3.77</v>
      </c>
      <c r="U85" s="98">
        <v>3.99</v>
      </c>
      <c r="V85" s="95">
        <v>47</v>
      </c>
      <c r="W85" s="100">
        <v>3.68</v>
      </c>
      <c r="X85" s="101">
        <v>4.01</v>
      </c>
      <c r="Y85" s="1367">
        <v>101</v>
      </c>
      <c r="Z85" s="290">
        <v>27</v>
      </c>
      <c r="AA85" s="290">
        <v>99</v>
      </c>
      <c r="AB85" s="290">
        <v>87</v>
      </c>
      <c r="AC85" s="214">
        <v>14</v>
      </c>
      <c r="AD85" s="128">
        <v>83</v>
      </c>
      <c r="AE85" s="248">
        <v>95</v>
      </c>
      <c r="AF85" s="254">
        <f>SUM(Y85:AE85)</f>
        <v>506</v>
      </c>
      <c r="AH85" s="242"/>
    </row>
    <row r="86" spans="1:34" ht="15" customHeight="1" x14ac:dyDescent="0.25">
      <c r="A86" s="43">
        <v>81</v>
      </c>
      <c r="B86" s="65" t="s">
        <v>32</v>
      </c>
      <c r="C86" s="271" t="s">
        <v>73</v>
      </c>
      <c r="D86" s="316">
        <v>24</v>
      </c>
      <c r="E86" s="340">
        <v>3.2916666666666665</v>
      </c>
      <c r="F86" s="316">
        <v>3.67</v>
      </c>
      <c r="G86" s="918">
        <v>16</v>
      </c>
      <c r="H86" s="340">
        <v>3.375</v>
      </c>
      <c r="I86" s="225">
        <v>3.28</v>
      </c>
      <c r="J86" s="316">
        <v>21</v>
      </c>
      <c r="K86" s="340">
        <v>3.5714285714285716</v>
      </c>
      <c r="L86" s="316">
        <v>3.85</v>
      </c>
      <c r="M86" s="75">
        <v>17</v>
      </c>
      <c r="N86" s="201">
        <v>3.6470588235294117</v>
      </c>
      <c r="O86" s="225">
        <v>3.71</v>
      </c>
      <c r="P86" s="75">
        <v>11</v>
      </c>
      <c r="Q86" s="952">
        <v>4</v>
      </c>
      <c r="R86" s="76">
        <v>3.96</v>
      </c>
      <c r="S86" s="72">
        <v>12</v>
      </c>
      <c r="T86" s="66">
        <v>3.5</v>
      </c>
      <c r="U86" s="81">
        <v>3.99</v>
      </c>
      <c r="V86" s="110">
        <v>16</v>
      </c>
      <c r="W86" s="67">
        <v>3.6</v>
      </c>
      <c r="X86" s="85">
        <v>4.01</v>
      </c>
      <c r="Y86" s="1363">
        <v>90</v>
      </c>
      <c r="Z86" s="286">
        <v>10</v>
      </c>
      <c r="AA86" s="286">
        <v>89</v>
      </c>
      <c r="AB86" s="286">
        <v>65</v>
      </c>
      <c r="AC86" s="193">
        <v>46</v>
      </c>
      <c r="AD86" s="68">
        <v>108</v>
      </c>
      <c r="AE86" s="245">
        <v>99</v>
      </c>
      <c r="AF86" s="250">
        <f>SUM(Y86:AE86)</f>
        <v>507</v>
      </c>
      <c r="AH86" s="242"/>
    </row>
    <row r="87" spans="1:34" ht="15" customHeight="1" x14ac:dyDescent="0.25">
      <c r="A87" s="45">
        <v>82</v>
      </c>
      <c r="B87" s="61" t="s">
        <v>2</v>
      </c>
      <c r="C87" s="266" t="s">
        <v>22</v>
      </c>
      <c r="D87" s="330">
        <v>59</v>
      </c>
      <c r="E87" s="358">
        <v>3.2711864406779663</v>
      </c>
      <c r="F87" s="330">
        <v>3.67</v>
      </c>
      <c r="G87" s="367"/>
      <c r="H87" s="358"/>
      <c r="I87" s="230">
        <v>3.28</v>
      </c>
      <c r="J87" s="330">
        <v>51</v>
      </c>
      <c r="K87" s="358">
        <v>3.7647058823529411</v>
      </c>
      <c r="L87" s="330">
        <v>3.85</v>
      </c>
      <c r="M87" s="77">
        <v>51</v>
      </c>
      <c r="N87" s="200">
        <v>3.5490196078431371</v>
      </c>
      <c r="O87" s="230">
        <v>3.71</v>
      </c>
      <c r="P87" s="77">
        <v>43</v>
      </c>
      <c r="Q87" s="31">
        <v>3.86046511627907</v>
      </c>
      <c r="R87" s="78">
        <v>3.96</v>
      </c>
      <c r="S87" s="73">
        <v>40</v>
      </c>
      <c r="T87" s="60">
        <v>3.98</v>
      </c>
      <c r="U87" s="82">
        <v>3.99</v>
      </c>
      <c r="V87" s="88">
        <v>47</v>
      </c>
      <c r="W87" s="31">
        <v>3.68</v>
      </c>
      <c r="X87" s="87">
        <v>4.01</v>
      </c>
      <c r="Y87" s="1364">
        <v>92</v>
      </c>
      <c r="Z87" s="287">
        <v>58</v>
      </c>
      <c r="AA87" s="287">
        <v>70</v>
      </c>
      <c r="AB87" s="287">
        <v>77</v>
      </c>
      <c r="AC87" s="213">
        <v>68</v>
      </c>
      <c r="AD87" s="40">
        <v>54</v>
      </c>
      <c r="AE87" s="246">
        <v>96</v>
      </c>
      <c r="AF87" s="251">
        <f>SUM(Y87:AE87)</f>
        <v>515</v>
      </c>
      <c r="AH87" s="242"/>
    </row>
    <row r="88" spans="1:34" ht="15" customHeight="1" x14ac:dyDescent="0.25">
      <c r="A88" s="45">
        <v>83</v>
      </c>
      <c r="B88" s="61" t="s">
        <v>2</v>
      </c>
      <c r="C88" s="266" t="s">
        <v>8</v>
      </c>
      <c r="D88" s="330">
        <v>66</v>
      </c>
      <c r="E88" s="358">
        <v>3.2575757575757578</v>
      </c>
      <c r="F88" s="330">
        <v>3.67</v>
      </c>
      <c r="G88" s="367">
        <v>60</v>
      </c>
      <c r="H88" s="358">
        <v>3.5167000000000002</v>
      </c>
      <c r="I88" s="230">
        <v>3.28</v>
      </c>
      <c r="J88" s="330">
        <v>102</v>
      </c>
      <c r="K88" s="358">
        <v>3.5490196078431371</v>
      </c>
      <c r="L88" s="330">
        <v>3.85</v>
      </c>
      <c r="M88" s="77">
        <v>85</v>
      </c>
      <c r="N88" s="200">
        <v>3.7058823529411766</v>
      </c>
      <c r="O88" s="230">
        <v>3.71</v>
      </c>
      <c r="P88" s="77">
        <v>66</v>
      </c>
      <c r="Q88" s="31">
        <v>3.5909090909090908</v>
      </c>
      <c r="R88" s="78">
        <v>3.96</v>
      </c>
      <c r="S88" s="73">
        <v>52</v>
      </c>
      <c r="T88" s="60">
        <v>3.6</v>
      </c>
      <c r="U88" s="82">
        <v>3.99</v>
      </c>
      <c r="V88" s="88">
        <v>57</v>
      </c>
      <c r="W88" s="31">
        <v>3.9</v>
      </c>
      <c r="X88" s="87">
        <v>4.01</v>
      </c>
      <c r="Y88" s="1364">
        <v>95</v>
      </c>
      <c r="Z88" s="287">
        <v>7</v>
      </c>
      <c r="AA88" s="287">
        <v>92</v>
      </c>
      <c r="AB88" s="287">
        <v>54</v>
      </c>
      <c r="AC88" s="213">
        <v>99</v>
      </c>
      <c r="AD88" s="40">
        <v>101</v>
      </c>
      <c r="AE88" s="246">
        <v>73</v>
      </c>
      <c r="AF88" s="251">
        <f>SUM(Y88:AE88)</f>
        <v>521</v>
      </c>
      <c r="AH88" s="242"/>
    </row>
    <row r="89" spans="1:34" ht="15" customHeight="1" x14ac:dyDescent="0.25">
      <c r="A89" s="45">
        <v>84</v>
      </c>
      <c r="B89" s="61" t="s">
        <v>54</v>
      </c>
      <c r="C89" s="272" t="s">
        <v>66</v>
      </c>
      <c r="D89" s="321">
        <v>80</v>
      </c>
      <c r="E89" s="345">
        <v>3.4</v>
      </c>
      <c r="F89" s="321">
        <v>3.67</v>
      </c>
      <c r="G89" s="911"/>
      <c r="H89" s="345"/>
      <c r="I89" s="233">
        <v>3.28</v>
      </c>
      <c r="J89" s="321">
        <v>122</v>
      </c>
      <c r="K89" s="345">
        <v>3.7049180327868854</v>
      </c>
      <c r="L89" s="321">
        <v>3.85</v>
      </c>
      <c r="M89" s="77">
        <v>97</v>
      </c>
      <c r="N89" s="198">
        <v>3.4845360824742269</v>
      </c>
      <c r="O89" s="233">
        <v>3.71</v>
      </c>
      <c r="P89" s="77">
        <v>56</v>
      </c>
      <c r="Q89" s="31">
        <v>3.6785714285714284</v>
      </c>
      <c r="R89" s="78">
        <v>3.96</v>
      </c>
      <c r="S89" s="30">
        <v>76</v>
      </c>
      <c r="T89" s="60">
        <v>3.92</v>
      </c>
      <c r="U89" s="82">
        <v>3.99</v>
      </c>
      <c r="V89" s="86">
        <v>69</v>
      </c>
      <c r="W89" s="31">
        <v>3.8</v>
      </c>
      <c r="X89" s="87">
        <v>4.01</v>
      </c>
      <c r="Y89" s="1364">
        <v>84</v>
      </c>
      <c r="Z89" s="287">
        <v>58</v>
      </c>
      <c r="AA89" s="287">
        <v>78</v>
      </c>
      <c r="AB89" s="287">
        <v>83</v>
      </c>
      <c r="AC89" s="213">
        <v>83</v>
      </c>
      <c r="AD89" s="40">
        <v>61</v>
      </c>
      <c r="AE89" s="246">
        <v>82</v>
      </c>
      <c r="AF89" s="251">
        <f>SUM(Y89:AE89)</f>
        <v>529</v>
      </c>
      <c r="AH89" s="242"/>
    </row>
    <row r="90" spans="1:34" ht="15" customHeight="1" x14ac:dyDescent="0.25">
      <c r="A90" s="45">
        <v>85</v>
      </c>
      <c r="B90" s="61" t="s">
        <v>54</v>
      </c>
      <c r="C90" s="272" t="s">
        <v>57</v>
      </c>
      <c r="D90" s="321">
        <v>58</v>
      </c>
      <c r="E90" s="345">
        <v>3.4482758620689653</v>
      </c>
      <c r="F90" s="321">
        <v>3.67</v>
      </c>
      <c r="G90" s="911">
        <v>52</v>
      </c>
      <c r="H90" s="345">
        <v>3.1730999999999998</v>
      </c>
      <c r="I90" s="233">
        <v>3.28</v>
      </c>
      <c r="J90" s="321">
        <v>66</v>
      </c>
      <c r="K90" s="345">
        <v>3.7727272727272729</v>
      </c>
      <c r="L90" s="321">
        <v>3.85</v>
      </c>
      <c r="M90" s="77">
        <v>21</v>
      </c>
      <c r="N90" s="203">
        <v>3.2857142857142856</v>
      </c>
      <c r="O90" s="233">
        <v>3.71</v>
      </c>
      <c r="P90" s="77">
        <v>25</v>
      </c>
      <c r="Q90" s="31">
        <v>3.64</v>
      </c>
      <c r="R90" s="78">
        <v>3.96</v>
      </c>
      <c r="S90" s="30">
        <v>24</v>
      </c>
      <c r="T90" s="60">
        <v>3.79</v>
      </c>
      <c r="U90" s="82">
        <v>3.99</v>
      </c>
      <c r="V90" s="86">
        <v>25</v>
      </c>
      <c r="W90" s="31">
        <v>3.8</v>
      </c>
      <c r="X90" s="87">
        <v>4.01</v>
      </c>
      <c r="Y90" s="1364">
        <v>74</v>
      </c>
      <c r="Z90" s="287">
        <v>23</v>
      </c>
      <c r="AA90" s="287">
        <v>65</v>
      </c>
      <c r="AB90" s="287">
        <v>108</v>
      </c>
      <c r="AC90" s="213">
        <v>92</v>
      </c>
      <c r="AD90" s="40">
        <v>79</v>
      </c>
      <c r="AE90" s="246">
        <v>89</v>
      </c>
      <c r="AF90" s="251">
        <f>SUM(Y90:AE90)</f>
        <v>530</v>
      </c>
      <c r="AH90" s="242"/>
    </row>
    <row r="91" spans="1:34" ht="15" customHeight="1" x14ac:dyDescent="0.25">
      <c r="A91" s="45">
        <v>86</v>
      </c>
      <c r="B91" s="61" t="s">
        <v>41</v>
      </c>
      <c r="C91" s="265" t="s">
        <v>47</v>
      </c>
      <c r="D91" s="318">
        <v>70</v>
      </c>
      <c r="E91" s="342">
        <v>3.2714285714285714</v>
      </c>
      <c r="F91" s="318">
        <v>3.67</v>
      </c>
      <c r="G91" s="904"/>
      <c r="H91" s="342"/>
      <c r="I91" s="226">
        <v>3.28</v>
      </c>
      <c r="J91" s="318">
        <v>24</v>
      </c>
      <c r="K91" s="342">
        <v>3.6666666666666665</v>
      </c>
      <c r="L91" s="318">
        <v>3.85</v>
      </c>
      <c r="M91" s="77">
        <v>26</v>
      </c>
      <c r="N91" s="200">
        <v>3.8461538461538463</v>
      </c>
      <c r="O91" s="226">
        <v>3.71</v>
      </c>
      <c r="P91" s="77">
        <v>21</v>
      </c>
      <c r="Q91" s="31">
        <v>3.6666666666666665</v>
      </c>
      <c r="R91" s="78">
        <v>3.96</v>
      </c>
      <c r="S91" s="73">
        <v>29</v>
      </c>
      <c r="T91" s="60">
        <v>3.59</v>
      </c>
      <c r="U91" s="82">
        <v>3.99</v>
      </c>
      <c r="V91" s="89">
        <v>28</v>
      </c>
      <c r="W91" s="31">
        <v>3.8</v>
      </c>
      <c r="X91" s="87">
        <v>4.01</v>
      </c>
      <c r="Y91" s="1364">
        <v>93</v>
      </c>
      <c r="Z91" s="287">
        <v>58</v>
      </c>
      <c r="AA91" s="287">
        <v>85</v>
      </c>
      <c r="AB91" s="287">
        <v>25</v>
      </c>
      <c r="AC91" s="213">
        <v>90</v>
      </c>
      <c r="AD91" s="40">
        <v>102</v>
      </c>
      <c r="AE91" s="246">
        <v>88</v>
      </c>
      <c r="AF91" s="251">
        <f>SUM(Y91:AE91)</f>
        <v>541</v>
      </c>
      <c r="AH91" s="242"/>
    </row>
    <row r="92" spans="1:34" ht="15" customHeight="1" x14ac:dyDescent="0.25">
      <c r="A92" s="45">
        <v>87</v>
      </c>
      <c r="B92" s="61" t="s">
        <v>2</v>
      </c>
      <c r="C92" s="1317" t="s">
        <v>14</v>
      </c>
      <c r="D92" s="331"/>
      <c r="E92" s="359"/>
      <c r="F92" s="331">
        <v>3.67</v>
      </c>
      <c r="G92" s="922"/>
      <c r="H92" s="359"/>
      <c r="I92" s="923">
        <v>3.28</v>
      </c>
      <c r="J92" s="331">
        <v>80</v>
      </c>
      <c r="K92" s="359">
        <v>3.5249999999999999</v>
      </c>
      <c r="L92" s="331">
        <v>3.85</v>
      </c>
      <c r="M92" s="103">
        <v>52</v>
      </c>
      <c r="N92" s="200">
        <v>3.1730769230769229</v>
      </c>
      <c r="O92" s="230">
        <v>3.71</v>
      </c>
      <c r="P92" s="77">
        <v>49</v>
      </c>
      <c r="Q92" s="31">
        <v>3.9387755102040818</v>
      </c>
      <c r="R92" s="78">
        <v>3.96</v>
      </c>
      <c r="S92" s="73">
        <v>47</v>
      </c>
      <c r="T92" s="60">
        <v>3.89</v>
      </c>
      <c r="U92" s="82">
        <v>3.99</v>
      </c>
      <c r="V92" s="88">
        <v>46</v>
      </c>
      <c r="W92" s="31">
        <v>4.08</v>
      </c>
      <c r="X92" s="87">
        <v>4.01</v>
      </c>
      <c r="Y92" s="1364">
        <v>111</v>
      </c>
      <c r="Z92" s="287">
        <v>58</v>
      </c>
      <c r="AA92" s="287">
        <v>96</v>
      </c>
      <c r="AB92" s="287">
        <v>112</v>
      </c>
      <c r="AC92" s="213">
        <v>56</v>
      </c>
      <c r="AD92" s="40">
        <v>65</v>
      </c>
      <c r="AE92" s="246">
        <v>43</v>
      </c>
      <c r="AF92" s="251">
        <f>SUM(Y92:AE92)</f>
        <v>541</v>
      </c>
      <c r="AH92" s="242"/>
    </row>
    <row r="93" spans="1:34" ht="15" customHeight="1" x14ac:dyDescent="0.25">
      <c r="A93" s="45">
        <v>88</v>
      </c>
      <c r="B93" s="61" t="s">
        <v>32</v>
      </c>
      <c r="C93" s="265" t="s">
        <v>90</v>
      </c>
      <c r="D93" s="318">
        <v>50</v>
      </c>
      <c r="E93" s="342">
        <v>3.4</v>
      </c>
      <c r="F93" s="318">
        <v>3.67</v>
      </c>
      <c r="G93" s="904">
        <v>53</v>
      </c>
      <c r="H93" s="342">
        <v>2.8489999999999998</v>
      </c>
      <c r="I93" s="226">
        <v>3.28</v>
      </c>
      <c r="J93" s="318">
        <v>64</v>
      </c>
      <c r="K93" s="342">
        <v>3.5625</v>
      </c>
      <c r="L93" s="318">
        <v>3.85</v>
      </c>
      <c r="M93" s="77">
        <v>72</v>
      </c>
      <c r="N93" s="200">
        <v>3.4722222222222223</v>
      </c>
      <c r="O93" s="226">
        <v>3.71</v>
      </c>
      <c r="P93" s="77">
        <v>61</v>
      </c>
      <c r="Q93" s="117">
        <v>3.6721311475409837</v>
      </c>
      <c r="R93" s="78">
        <v>3.96</v>
      </c>
      <c r="S93" s="73">
        <v>50</v>
      </c>
      <c r="T93" s="60">
        <v>3.98</v>
      </c>
      <c r="U93" s="82">
        <v>3.99</v>
      </c>
      <c r="V93" s="86">
        <v>43</v>
      </c>
      <c r="W93" s="31">
        <v>3.5</v>
      </c>
      <c r="X93" s="87">
        <v>4.01</v>
      </c>
      <c r="Y93" s="1364">
        <v>83</v>
      </c>
      <c r="Z93" s="287">
        <v>40</v>
      </c>
      <c r="AA93" s="287">
        <v>91</v>
      </c>
      <c r="AB93" s="287">
        <v>84</v>
      </c>
      <c r="AC93" s="213">
        <v>88</v>
      </c>
      <c r="AD93" s="40">
        <v>53</v>
      </c>
      <c r="AE93" s="246">
        <v>103</v>
      </c>
      <c r="AF93" s="251">
        <f>SUM(Y93:AE93)</f>
        <v>542</v>
      </c>
      <c r="AH93" s="242"/>
    </row>
    <row r="94" spans="1:34" ht="15" customHeight="1" x14ac:dyDescent="0.25">
      <c r="A94" s="45">
        <v>89</v>
      </c>
      <c r="B94" s="61" t="s">
        <v>54</v>
      </c>
      <c r="C94" s="272" t="s">
        <v>60</v>
      </c>
      <c r="D94" s="321"/>
      <c r="E94" s="345"/>
      <c r="F94" s="321">
        <v>3.67</v>
      </c>
      <c r="G94" s="911"/>
      <c r="H94" s="345"/>
      <c r="I94" s="233">
        <v>3.28</v>
      </c>
      <c r="J94" s="321">
        <v>52</v>
      </c>
      <c r="K94" s="345">
        <v>3.4615384615384617</v>
      </c>
      <c r="L94" s="321">
        <v>3.85</v>
      </c>
      <c r="M94" s="77">
        <v>26</v>
      </c>
      <c r="N94" s="203">
        <v>3.5384615384615383</v>
      </c>
      <c r="O94" s="233">
        <v>3.71</v>
      </c>
      <c r="P94" s="77">
        <v>25</v>
      </c>
      <c r="Q94" s="31">
        <v>4.08</v>
      </c>
      <c r="R94" s="78">
        <v>3.96</v>
      </c>
      <c r="S94" s="30">
        <v>26</v>
      </c>
      <c r="T94" s="60">
        <v>3.85</v>
      </c>
      <c r="U94" s="82">
        <v>3.99</v>
      </c>
      <c r="V94" s="90">
        <v>26</v>
      </c>
      <c r="W94" s="31">
        <v>3.65</v>
      </c>
      <c r="X94" s="87">
        <v>4.01</v>
      </c>
      <c r="Y94" s="1364">
        <v>111</v>
      </c>
      <c r="Z94" s="287">
        <v>58</v>
      </c>
      <c r="AA94" s="287">
        <v>101</v>
      </c>
      <c r="AB94" s="287">
        <v>78</v>
      </c>
      <c r="AC94" s="213">
        <v>30</v>
      </c>
      <c r="AD94" s="40">
        <v>71</v>
      </c>
      <c r="AE94" s="246">
        <v>97</v>
      </c>
      <c r="AF94" s="251">
        <f>SUM(Y94:AE94)</f>
        <v>546</v>
      </c>
      <c r="AH94" s="242"/>
    </row>
    <row r="95" spans="1:34" ht="15" customHeight="1" thickBot="1" x14ac:dyDescent="0.3">
      <c r="A95" s="46">
        <v>90</v>
      </c>
      <c r="B95" s="69" t="s">
        <v>41</v>
      </c>
      <c r="C95" s="1352" t="s">
        <v>50</v>
      </c>
      <c r="D95" s="1359">
        <v>120</v>
      </c>
      <c r="E95" s="1357">
        <v>3.5333333333333332</v>
      </c>
      <c r="F95" s="1359">
        <v>3.67</v>
      </c>
      <c r="G95" s="1354"/>
      <c r="H95" s="1357"/>
      <c r="I95" s="238">
        <v>3.28</v>
      </c>
      <c r="J95" s="1359">
        <v>102</v>
      </c>
      <c r="K95" s="1357">
        <v>3.4607843137254903</v>
      </c>
      <c r="L95" s="1359">
        <v>3.85</v>
      </c>
      <c r="M95" s="79">
        <v>98</v>
      </c>
      <c r="N95" s="227">
        <v>3.4387755102040818</v>
      </c>
      <c r="O95" s="238">
        <v>3.71</v>
      </c>
      <c r="P95" s="79">
        <v>73</v>
      </c>
      <c r="Q95" s="71">
        <v>3.6712328767123288</v>
      </c>
      <c r="R95" s="80">
        <v>3.96</v>
      </c>
      <c r="S95" s="74">
        <v>68</v>
      </c>
      <c r="T95" s="70">
        <v>3.85</v>
      </c>
      <c r="U95" s="84">
        <v>3.99</v>
      </c>
      <c r="V95" s="215">
        <v>65</v>
      </c>
      <c r="W95" s="71">
        <v>3.8</v>
      </c>
      <c r="X95" s="93">
        <v>4.01</v>
      </c>
      <c r="Y95" s="1365">
        <v>63</v>
      </c>
      <c r="Z95" s="288">
        <v>58</v>
      </c>
      <c r="AA95" s="288">
        <v>100</v>
      </c>
      <c r="AB95" s="288">
        <v>89</v>
      </c>
      <c r="AC95" s="195">
        <v>87</v>
      </c>
      <c r="AD95" s="125">
        <v>70</v>
      </c>
      <c r="AE95" s="247">
        <v>83</v>
      </c>
      <c r="AF95" s="252">
        <f>SUM(Y95:AE95)</f>
        <v>550</v>
      </c>
    </row>
    <row r="96" spans="1:34" ht="15" customHeight="1" x14ac:dyDescent="0.25">
      <c r="A96" s="45">
        <v>91</v>
      </c>
      <c r="B96" s="102" t="s">
        <v>0</v>
      </c>
      <c r="C96" s="1321" t="s">
        <v>137</v>
      </c>
      <c r="D96" s="1344"/>
      <c r="E96" s="1334"/>
      <c r="F96" s="1344">
        <v>3.67</v>
      </c>
      <c r="G96" s="1353"/>
      <c r="H96" s="1356"/>
      <c r="I96" s="1339">
        <v>3.28</v>
      </c>
      <c r="J96" s="1324"/>
      <c r="K96" s="1356"/>
      <c r="L96" s="1344">
        <v>3.85</v>
      </c>
      <c r="M96" s="103">
        <v>30</v>
      </c>
      <c r="N96" s="200">
        <v>3.7</v>
      </c>
      <c r="O96" s="256">
        <v>3.71</v>
      </c>
      <c r="P96" s="103">
        <v>50</v>
      </c>
      <c r="Q96" s="42">
        <v>3.8</v>
      </c>
      <c r="R96" s="104">
        <v>3.96</v>
      </c>
      <c r="S96" s="105">
        <v>40</v>
      </c>
      <c r="T96" s="106">
        <v>4.08</v>
      </c>
      <c r="U96" s="107">
        <v>3.99</v>
      </c>
      <c r="V96" s="108">
        <v>50</v>
      </c>
      <c r="W96" s="42">
        <v>3</v>
      </c>
      <c r="X96" s="109">
        <v>4.01</v>
      </c>
      <c r="Y96" s="1366">
        <v>111</v>
      </c>
      <c r="Z96" s="289">
        <v>58</v>
      </c>
      <c r="AA96" s="289">
        <v>114</v>
      </c>
      <c r="AB96" s="289">
        <v>56</v>
      </c>
      <c r="AC96" s="194">
        <v>72</v>
      </c>
      <c r="AD96" s="41">
        <v>36</v>
      </c>
      <c r="AE96" s="246">
        <v>115</v>
      </c>
      <c r="AF96" s="253">
        <f>SUM(Y96:AE96)</f>
        <v>562</v>
      </c>
    </row>
    <row r="97" spans="1:32" ht="15" customHeight="1" x14ac:dyDescent="0.25">
      <c r="A97" s="45">
        <v>92</v>
      </c>
      <c r="B97" s="61" t="s">
        <v>41</v>
      </c>
      <c r="C97" s="937" t="s">
        <v>42</v>
      </c>
      <c r="D97" s="948"/>
      <c r="E97" s="944"/>
      <c r="F97" s="948">
        <v>3.67</v>
      </c>
      <c r="G97" s="941"/>
      <c r="H97" s="944"/>
      <c r="I97" s="241">
        <v>3.28</v>
      </c>
      <c r="J97" s="948">
        <v>50</v>
      </c>
      <c r="K97" s="944">
        <v>3.68</v>
      </c>
      <c r="L97" s="948">
        <v>3.85</v>
      </c>
      <c r="M97" s="77">
        <v>53</v>
      </c>
      <c r="N97" s="200">
        <v>3.5283018867924527</v>
      </c>
      <c r="O97" s="241">
        <v>3.71</v>
      </c>
      <c r="P97" s="77">
        <v>26</v>
      </c>
      <c r="Q97" s="31">
        <v>3.9230769230769229</v>
      </c>
      <c r="R97" s="78">
        <v>3.96</v>
      </c>
      <c r="S97" s="73">
        <v>25</v>
      </c>
      <c r="T97" s="60">
        <v>3.84</v>
      </c>
      <c r="U97" s="82">
        <v>3.99</v>
      </c>
      <c r="V97" s="91">
        <v>41</v>
      </c>
      <c r="W97" s="31">
        <v>3.5</v>
      </c>
      <c r="X97" s="87">
        <v>4.01</v>
      </c>
      <c r="Y97" s="1364">
        <v>111</v>
      </c>
      <c r="Z97" s="287">
        <v>58</v>
      </c>
      <c r="AA97" s="287">
        <v>79</v>
      </c>
      <c r="AB97" s="287">
        <v>80</v>
      </c>
      <c r="AC97" s="213">
        <v>58</v>
      </c>
      <c r="AD97" s="40">
        <v>73</v>
      </c>
      <c r="AE97" s="246">
        <v>104</v>
      </c>
      <c r="AF97" s="251">
        <f>SUM(Y97:AE97)</f>
        <v>563</v>
      </c>
    </row>
    <row r="98" spans="1:32" ht="15" customHeight="1" x14ac:dyDescent="0.25">
      <c r="A98" s="45">
        <v>93</v>
      </c>
      <c r="B98" s="61" t="s">
        <v>41</v>
      </c>
      <c r="C98" s="265" t="s">
        <v>46</v>
      </c>
      <c r="D98" s="318">
        <v>46</v>
      </c>
      <c r="E98" s="342">
        <v>2.9347826086956523</v>
      </c>
      <c r="F98" s="318">
        <v>3.67</v>
      </c>
      <c r="G98" s="904">
        <v>64</v>
      </c>
      <c r="H98" s="342">
        <v>2.375</v>
      </c>
      <c r="I98" s="226">
        <v>3.28</v>
      </c>
      <c r="J98" s="318">
        <v>62</v>
      </c>
      <c r="K98" s="342">
        <v>3.629032258064516</v>
      </c>
      <c r="L98" s="318">
        <v>3.85</v>
      </c>
      <c r="M98" s="77">
        <v>70</v>
      </c>
      <c r="N98" s="200">
        <v>3.4571428571428573</v>
      </c>
      <c r="O98" s="226">
        <v>3.71</v>
      </c>
      <c r="P98" s="77">
        <v>56</v>
      </c>
      <c r="Q98" s="31">
        <v>3.6785714285714284</v>
      </c>
      <c r="R98" s="78">
        <v>3.96</v>
      </c>
      <c r="S98" s="73">
        <v>65</v>
      </c>
      <c r="T98" s="60">
        <v>3.82</v>
      </c>
      <c r="U98" s="82">
        <v>3.99</v>
      </c>
      <c r="V98" s="89">
        <v>52</v>
      </c>
      <c r="W98" s="31">
        <v>3.8</v>
      </c>
      <c r="X98" s="87">
        <v>4.01</v>
      </c>
      <c r="Y98" s="1364">
        <v>110</v>
      </c>
      <c r="Z98" s="287">
        <v>54</v>
      </c>
      <c r="AA98" s="287">
        <v>87</v>
      </c>
      <c r="AB98" s="287">
        <v>86</v>
      </c>
      <c r="AC98" s="213">
        <v>84</v>
      </c>
      <c r="AD98" s="40">
        <v>75</v>
      </c>
      <c r="AE98" s="246">
        <v>84</v>
      </c>
      <c r="AF98" s="251">
        <f>SUM(Y98:AE98)</f>
        <v>580</v>
      </c>
    </row>
    <row r="99" spans="1:32" ht="15" customHeight="1" x14ac:dyDescent="0.25">
      <c r="A99" s="45">
        <v>94</v>
      </c>
      <c r="B99" s="61" t="s">
        <v>2</v>
      </c>
      <c r="C99" s="953" t="s">
        <v>5</v>
      </c>
      <c r="D99" s="965">
        <v>76</v>
      </c>
      <c r="E99" s="959">
        <v>3.5</v>
      </c>
      <c r="F99" s="965">
        <v>3.67</v>
      </c>
      <c r="G99" s="956">
        <v>66</v>
      </c>
      <c r="H99" s="959">
        <v>2.7122000000000002</v>
      </c>
      <c r="I99" s="962">
        <v>3.28</v>
      </c>
      <c r="J99" s="965">
        <v>67</v>
      </c>
      <c r="K99" s="959">
        <v>3.3880597014925371</v>
      </c>
      <c r="L99" s="965">
        <v>3.85</v>
      </c>
      <c r="M99" s="967">
        <v>50</v>
      </c>
      <c r="N99" s="730">
        <v>3.42</v>
      </c>
      <c r="O99" s="230">
        <v>3.71</v>
      </c>
      <c r="P99" s="77">
        <v>25</v>
      </c>
      <c r="Q99" s="31">
        <v>3.48</v>
      </c>
      <c r="R99" s="78">
        <v>3.96</v>
      </c>
      <c r="S99" s="73">
        <v>47</v>
      </c>
      <c r="T99" s="60">
        <v>3.83</v>
      </c>
      <c r="U99" s="82">
        <v>3.99</v>
      </c>
      <c r="V99" s="88">
        <v>26</v>
      </c>
      <c r="W99" s="31">
        <v>3.6</v>
      </c>
      <c r="X99" s="87">
        <v>4.01</v>
      </c>
      <c r="Y99" s="1364">
        <v>68</v>
      </c>
      <c r="Z99" s="287">
        <v>47</v>
      </c>
      <c r="AA99" s="287">
        <v>106</v>
      </c>
      <c r="AB99" s="287">
        <v>93</v>
      </c>
      <c r="AC99" s="213">
        <v>108</v>
      </c>
      <c r="AD99" s="40">
        <v>74</v>
      </c>
      <c r="AE99" s="246">
        <v>98</v>
      </c>
      <c r="AF99" s="251">
        <f>SUM(Y99:AE99)</f>
        <v>594</v>
      </c>
    </row>
    <row r="100" spans="1:32" ht="15" customHeight="1" x14ac:dyDescent="0.25">
      <c r="A100" s="45">
        <v>95</v>
      </c>
      <c r="B100" s="61" t="s">
        <v>32</v>
      </c>
      <c r="C100" s="313" t="s">
        <v>33</v>
      </c>
      <c r="D100" s="325">
        <v>43</v>
      </c>
      <c r="E100" s="350">
        <v>3.3255813953488373</v>
      </c>
      <c r="F100" s="325">
        <v>3.67</v>
      </c>
      <c r="G100" s="927"/>
      <c r="H100" s="350"/>
      <c r="I100" s="239">
        <v>3.28</v>
      </c>
      <c r="J100" s="325">
        <v>41</v>
      </c>
      <c r="K100" s="350">
        <v>3.8536585365853657</v>
      </c>
      <c r="L100" s="325">
        <v>3.85</v>
      </c>
      <c r="M100" s="77">
        <v>16</v>
      </c>
      <c r="N100" s="200">
        <v>3.375</v>
      </c>
      <c r="O100" s="239">
        <v>3.71</v>
      </c>
      <c r="P100" s="77">
        <v>30</v>
      </c>
      <c r="Q100" s="117">
        <v>3.6</v>
      </c>
      <c r="R100" s="78">
        <v>3.96</v>
      </c>
      <c r="S100" s="73">
        <v>25</v>
      </c>
      <c r="T100" s="60">
        <v>3.56</v>
      </c>
      <c r="U100" s="82">
        <v>3.99</v>
      </c>
      <c r="V100" s="86">
        <v>16</v>
      </c>
      <c r="W100" s="31">
        <v>3.6</v>
      </c>
      <c r="X100" s="87">
        <v>4.01</v>
      </c>
      <c r="Y100" s="1364">
        <v>88</v>
      </c>
      <c r="Z100" s="287">
        <v>58</v>
      </c>
      <c r="AA100" s="287">
        <v>52</v>
      </c>
      <c r="AB100" s="287">
        <v>99</v>
      </c>
      <c r="AC100" s="213">
        <v>97</v>
      </c>
      <c r="AD100" s="40">
        <v>105</v>
      </c>
      <c r="AE100" s="246">
        <v>100</v>
      </c>
      <c r="AF100" s="251">
        <f>SUM(Y100:AE100)</f>
        <v>599</v>
      </c>
    </row>
    <row r="101" spans="1:32" ht="15" customHeight="1" x14ac:dyDescent="0.25">
      <c r="A101" s="45">
        <v>96</v>
      </c>
      <c r="B101" s="61" t="s">
        <v>54</v>
      </c>
      <c r="C101" s="308" t="s">
        <v>53</v>
      </c>
      <c r="D101" s="322">
        <v>46</v>
      </c>
      <c r="E101" s="346">
        <v>3.5217391304347827</v>
      </c>
      <c r="F101" s="322">
        <v>3.67</v>
      </c>
      <c r="G101" s="928"/>
      <c r="H101" s="346"/>
      <c r="I101" s="929">
        <v>3.28</v>
      </c>
      <c r="J101" s="322">
        <v>46</v>
      </c>
      <c r="K101" s="346">
        <v>3.7826086956521738</v>
      </c>
      <c r="L101" s="322">
        <v>3.85</v>
      </c>
      <c r="M101" s="257">
        <v>74</v>
      </c>
      <c r="N101" s="203">
        <v>3.3783783783783785</v>
      </c>
      <c r="O101" s="233">
        <v>3.71</v>
      </c>
      <c r="P101" s="77">
        <v>27</v>
      </c>
      <c r="Q101" s="31">
        <v>3.4444444444444446</v>
      </c>
      <c r="R101" s="78">
        <v>3.96</v>
      </c>
      <c r="S101" s="30">
        <v>48</v>
      </c>
      <c r="T101" s="60">
        <v>3.48</v>
      </c>
      <c r="U101" s="82">
        <v>3.99</v>
      </c>
      <c r="V101" s="86">
        <v>45</v>
      </c>
      <c r="W101" s="31">
        <v>3.5</v>
      </c>
      <c r="X101" s="87">
        <v>4.01</v>
      </c>
      <c r="Y101" s="1364">
        <v>65</v>
      </c>
      <c r="Z101" s="287">
        <v>58</v>
      </c>
      <c r="AA101" s="287">
        <v>62</v>
      </c>
      <c r="AB101" s="287">
        <v>97</v>
      </c>
      <c r="AC101" s="213">
        <v>110</v>
      </c>
      <c r="AD101" s="40">
        <v>109</v>
      </c>
      <c r="AE101" s="246">
        <v>102</v>
      </c>
      <c r="AF101" s="251">
        <f>SUM(Y101:AE101)</f>
        <v>603</v>
      </c>
    </row>
    <row r="102" spans="1:32" ht="15" customHeight="1" x14ac:dyDescent="0.25">
      <c r="A102" s="45">
        <v>97</v>
      </c>
      <c r="B102" s="61" t="s">
        <v>41</v>
      </c>
      <c r="C102" s="273" t="s">
        <v>51</v>
      </c>
      <c r="D102" s="323">
        <v>96</v>
      </c>
      <c r="E102" s="347">
        <v>3.5208333333333335</v>
      </c>
      <c r="F102" s="323">
        <v>3.67</v>
      </c>
      <c r="G102" s="913">
        <v>85</v>
      </c>
      <c r="H102" s="347">
        <v>2.4706000000000001</v>
      </c>
      <c r="I102" s="232">
        <v>3.28</v>
      </c>
      <c r="J102" s="323">
        <v>81</v>
      </c>
      <c r="K102" s="347">
        <v>3.4320987654320989</v>
      </c>
      <c r="L102" s="323">
        <v>3.85</v>
      </c>
      <c r="M102" s="77">
        <v>68</v>
      </c>
      <c r="N102" s="200">
        <v>3.3235294117647061</v>
      </c>
      <c r="O102" s="232">
        <v>3.71</v>
      </c>
      <c r="P102" s="77">
        <v>70</v>
      </c>
      <c r="Q102" s="31">
        <v>3.5857142857142859</v>
      </c>
      <c r="R102" s="78">
        <v>3.96</v>
      </c>
      <c r="S102" s="73">
        <v>70</v>
      </c>
      <c r="T102" s="60">
        <v>3.63</v>
      </c>
      <c r="U102" s="82">
        <v>3.99</v>
      </c>
      <c r="V102" s="89">
        <v>48</v>
      </c>
      <c r="W102" s="31">
        <v>3.8</v>
      </c>
      <c r="X102" s="87">
        <v>4.01</v>
      </c>
      <c r="Y102" s="1364">
        <v>66</v>
      </c>
      <c r="Z102" s="287">
        <v>52</v>
      </c>
      <c r="AA102" s="287">
        <v>103</v>
      </c>
      <c r="AB102" s="287">
        <v>101</v>
      </c>
      <c r="AC102" s="213">
        <v>98</v>
      </c>
      <c r="AD102" s="40">
        <v>98</v>
      </c>
      <c r="AE102" s="246">
        <v>85</v>
      </c>
      <c r="AF102" s="251">
        <f>SUM(Y102:AE102)</f>
        <v>603</v>
      </c>
    </row>
    <row r="103" spans="1:32" ht="15" customHeight="1" x14ac:dyDescent="0.25">
      <c r="A103" s="45">
        <v>98</v>
      </c>
      <c r="B103" s="315" t="s">
        <v>2</v>
      </c>
      <c r="C103" s="266" t="s">
        <v>152</v>
      </c>
      <c r="D103" s="330">
        <v>160</v>
      </c>
      <c r="E103" s="358">
        <v>3.7625000000000002</v>
      </c>
      <c r="F103" s="330">
        <v>3.67</v>
      </c>
      <c r="G103" s="367">
        <v>109</v>
      </c>
      <c r="H103" s="358">
        <v>3.2110000000000003</v>
      </c>
      <c r="I103" s="230">
        <v>3.28</v>
      </c>
      <c r="J103" s="330">
        <v>57</v>
      </c>
      <c r="K103" s="358">
        <v>3.6666666666666665</v>
      </c>
      <c r="L103" s="330">
        <v>3.85</v>
      </c>
      <c r="M103" s="77"/>
      <c r="N103" s="200"/>
      <c r="O103" s="230">
        <v>3.71</v>
      </c>
      <c r="P103" s="77"/>
      <c r="Q103" s="31"/>
      <c r="R103" s="78">
        <v>3.96</v>
      </c>
      <c r="S103" s="73"/>
      <c r="T103" s="60"/>
      <c r="U103" s="82">
        <v>3.99</v>
      </c>
      <c r="V103" s="88"/>
      <c r="W103" s="31"/>
      <c r="X103" s="87">
        <v>4.01</v>
      </c>
      <c r="Y103" s="1364">
        <v>37</v>
      </c>
      <c r="Z103" s="287">
        <v>19</v>
      </c>
      <c r="AA103" s="287">
        <v>84</v>
      </c>
      <c r="AB103" s="287">
        <v>115</v>
      </c>
      <c r="AC103" s="213">
        <v>117</v>
      </c>
      <c r="AD103" s="40">
        <v>117</v>
      </c>
      <c r="AE103" s="246">
        <v>116</v>
      </c>
      <c r="AF103" s="251">
        <f>SUM(Y103:AE103)</f>
        <v>605</v>
      </c>
    </row>
    <row r="104" spans="1:32" ht="15" customHeight="1" x14ac:dyDescent="0.25">
      <c r="A104" s="45">
        <v>99</v>
      </c>
      <c r="B104" s="61" t="s">
        <v>2</v>
      </c>
      <c r="C104" s="266" t="s">
        <v>11</v>
      </c>
      <c r="D104" s="330">
        <v>86</v>
      </c>
      <c r="E104" s="358">
        <v>3.2906976744186047</v>
      </c>
      <c r="F104" s="330">
        <v>3.67</v>
      </c>
      <c r="G104" s="367"/>
      <c r="H104" s="358"/>
      <c r="I104" s="230">
        <v>3.28</v>
      </c>
      <c r="J104" s="330">
        <v>107</v>
      </c>
      <c r="K104" s="358">
        <v>3.542056074766355</v>
      </c>
      <c r="L104" s="330">
        <v>3.85</v>
      </c>
      <c r="M104" s="77">
        <v>100</v>
      </c>
      <c r="N104" s="200">
        <v>3.44</v>
      </c>
      <c r="O104" s="230">
        <v>3.71</v>
      </c>
      <c r="P104" s="77">
        <v>75</v>
      </c>
      <c r="Q104" s="31">
        <v>3.4933333333333332</v>
      </c>
      <c r="R104" s="78">
        <v>3.96</v>
      </c>
      <c r="S104" s="73">
        <v>52</v>
      </c>
      <c r="T104" s="60">
        <v>3.77</v>
      </c>
      <c r="U104" s="82">
        <v>3.99</v>
      </c>
      <c r="V104" s="88">
        <v>43</v>
      </c>
      <c r="W104" s="31">
        <v>3.8</v>
      </c>
      <c r="X104" s="87">
        <v>4.01</v>
      </c>
      <c r="Y104" s="1364">
        <v>91</v>
      </c>
      <c r="Z104" s="287">
        <v>58</v>
      </c>
      <c r="AA104" s="287">
        <v>93</v>
      </c>
      <c r="AB104" s="287">
        <v>88</v>
      </c>
      <c r="AC104" s="213">
        <v>106</v>
      </c>
      <c r="AD104" s="40">
        <v>82</v>
      </c>
      <c r="AE104" s="246">
        <v>87</v>
      </c>
      <c r="AF104" s="251">
        <f>SUM(Y104:AE104)</f>
        <v>605</v>
      </c>
    </row>
    <row r="105" spans="1:32" ht="15" customHeight="1" thickBot="1" x14ac:dyDescent="0.3">
      <c r="A105" s="48">
        <v>100</v>
      </c>
      <c r="B105" s="94" t="s">
        <v>32</v>
      </c>
      <c r="C105" s="270" t="s">
        <v>35</v>
      </c>
      <c r="D105" s="319">
        <v>53</v>
      </c>
      <c r="E105" s="343">
        <v>3.1698113207547172</v>
      </c>
      <c r="F105" s="319">
        <v>3.67</v>
      </c>
      <c r="G105" s="912">
        <v>37</v>
      </c>
      <c r="H105" s="343">
        <v>2.1888999999999998</v>
      </c>
      <c r="I105" s="243">
        <v>3.28</v>
      </c>
      <c r="J105" s="319">
        <v>63</v>
      </c>
      <c r="K105" s="343">
        <v>3.5714285714285716</v>
      </c>
      <c r="L105" s="319">
        <v>3.85</v>
      </c>
      <c r="M105" s="95">
        <v>46</v>
      </c>
      <c r="N105" s="223">
        <v>3.5652173913043477</v>
      </c>
      <c r="O105" s="243">
        <v>3.71</v>
      </c>
      <c r="P105" s="95">
        <v>54</v>
      </c>
      <c r="Q105" s="968">
        <v>3.6851851851851851</v>
      </c>
      <c r="R105" s="96">
        <v>3.96</v>
      </c>
      <c r="S105" s="111">
        <v>44</v>
      </c>
      <c r="T105" s="97">
        <v>3.45</v>
      </c>
      <c r="U105" s="98">
        <v>3.99</v>
      </c>
      <c r="V105" s="99">
        <v>40</v>
      </c>
      <c r="W105" s="100">
        <v>3.7</v>
      </c>
      <c r="X105" s="101">
        <v>4.01</v>
      </c>
      <c r="Y105" s="1367">
        <v>104</v>
      </c>
      <c r="Z105" s="290">
        <v>56</v>
      </c>
      <c r="AA105" s="290">
        <v>88</v>
      </c>
      <c r="AB105" s="290">
        <v>74</v>
      </c>
      <c r="AC105" s="214">
        <v>81</v>
      </c>
      <c r="AD105" s="128">
        <v>110</v>
      </c>
      <c r="AE105" s="248">
        <v>92</v>
      </c>
      <c r="AF105" s="254">
        <f>SUM(Y105:AE105)</f>
        <v>605</v>
      </c>
    </row>
    <row r="106" spans="1:32" ht="15" customHeight="1" x14ac:dyDescent="0.25">
      <c r="A106" s="43">
        <v>101</v>
      </c>
      <c r="B106" s="65" t="s">
        <v>2</v>
      </c>
      <c r="C106" s="280" t="s">
        <v>15</v>
      </c>
      <c r="D106" s="337">
        <v>68</v>
      </c>
      <c r="E106" s="366">
        <v>3.4264705882352939</v>
      </c>
      <c r="F106" s="337">
        <v>3.67</v>
      </c>
      <c r="G106" s="925"/>
      <c r="H106" s="366"/>
      <c r="I106" s="229">
        <v>3.28</v>
      </c>
      <c r="J106" s="337">
        <v>71</v>
      </c>
      <c r="K106" s="366">
        <v>3.535211267605634</v>
      </c>
      <c r="L106" s="337">
        <v>3.85</v>
      </c>
      <c r="M106" s="75">
        <v>72</v>
      </c>
      <c r="N106" s="201">
        <v>3.4166666666666665</v>
      </c>
      <c r="O106" s="229">
        <v>3.71</v>
      </c>
      <c r="P106" s="75">
        <v>42</v>
      </c>
      <c r="Q106" s="67">
        <v>3.4761904761904763</v>
      </c>
      <c r="R106" s="76">
        <v>3.96</v>
      </c>
      <c r="S106" s="72">
        <v>49</v>
      </c>
      <c r="T106" s="66">
        <v>3.57</v>
      </c>
      <c r="U106" s="81">
        <v>3.99</v>
      </c>
      <c r="V106" s="113">
        <v>47</v>
      </c>
      <c r="W106" s="67">
        <v>3.9</v>
      </c>
      <c r="X106" s="85">
        <v>4.01</v>
      </c>
      <c r="Y106" s="1363">
        <v>76</v>
      </c>
      <c r="Z106" s="286">
        <v>58</v>
      </c>
      <c r="AA106" s="286">
        <v>94</v>
      </c>
      <c r="AB106" s="286">
        <v>92</v>
      </c>
      <c r="AC106" s="193">
        <v>107</v>
      </c>
      <c r="AD106" s="68">
        <v>103</v>
      </c>
      <c r="AE106" s="245">
        <v>78</v>
      </c>
      <c r="AF106" s="250">
        <f>SUM(Y106:AE106)</f>
        <v>608</v>
      </c>
    </row>
    <row r="107" spans="1:32" ht="15" customHeight="1" x14ac:dyDescent="0.25">
      <c r="A107" s="45">
        <v>102</v>
      </c>
      <c r="B107" s="61" t="s">
        <v>54</v>
      </c>
      <c r="C107" s="272" t="s">
        <v>58</v>
      </c>
      <c r="D107" s="321">
        <v>53</v>
      </c>
      <c r="E107" s="345">
        <v>3.2075471698113209</v>
      </c>
      <c r="F107" s="321">
        <v>3.67</v>
      </c>
      <c r="G107" s="911">
        <v>48</v>
      </c>
      <c r="H107" s="345">
        <v>2.0625</v>
      </c>
      <c r="I107" s="233">
        <v>3.28</v>
      </c>
      <c r="J107" s="321">
        <v>57</v>
      </c>
      <c r="K107" s="345">
        <v>3.6666666666666665</v>
      </c>
      <c r="L107" s="321">
        <v>3.85</v>
      </c>
      <c r="M107" s="77">
        <v>49</v>
      </c>
      <c r="N107" s="203">
        <v>3.3877551020408165</v>
      </c>
      <c r="O107" s="233">
        <v>3.71</v>
      </c>
      <c r="P107" s="77">
        <v>52</v>
      </c>
      <c r="Q107" s="31">
        <v>3.5961538461538463</v>
      </c>
      <c r="R107" s="78">
        <v>3.96</v>
      </c>
      <c r="S107" s="30">
        <v>49</v>
      </c>
      <c r="T107" s="60">
        <v>3.71</v>
      </c>
      <c r="U107" s="82">
        <v>3.99</v>
      </c>
      <c r="V107" s="86">
        <v>28</v>
      </c>
      <c r="W107" s="31">
        <v>3.7</v>
      </c>
      <c r="X107" s="87">
        <v>4.01</v>
      </c>
      <c r="Y107" s="1364">
        <v>100</v>
      </c>
      <c r="Z107" s="287">
        <v>57</v>
      </c>
      <c r="AA107" s="287">
        <v>83</v>
      </c>
      <c r="AB107" s="287">
        <v>96</v>
      </c>
      <c r="AC107" s="213">
        <v>96</v>
      </c>
      <c r="AD107" s="40">
        <v>90</v>
      </c>
      <c r="AE107" s="246">
        <v>94</v>
      </c>
      <c r="AF107" s="251">
        <f>SUM(Y107:AE107)</f>
        <v>616</v>
      </c>
    </row>
    <row r="108" spans="1:32" ht="15" customHeight="1" x14ac:dyDescent="0.25">
      <c r="A108" s="45">
        <v>103</v>
      </c>
      <c r="B108" s="61" t="s">
        <v>41</v>
      </c>
      <c r="C108" s="1316" t="s">
        <v>76</v>
      </c>
      <c r="D108" s="1346">
        <v>40</v>
      </c>
      <c r="E108" s="1358">
        <v>3.5249999999999999</v>
      </c>
      <c r="F108" s="1346">
        <v>3.67</v>
      </c>
      <c r="G108" s="1355"/>
      <c r="H108" s="1358"/>
      <c r="I108" s="236">
        <v>3.28</v>
      </c>
      <c r="J108" s="1346">
        <v>66</v>
      </c>
      <c r="K108" s="1358">
        <v>3.6666666666666665</v>
      </c>
      <c r="L108" s="1346">
        <v>3.85</v>
      </c>
      <c r="M108" s="77">
        <v>23</v>
      </c>
      <c r="N108" s="200">
        <v>3.2173913043478262</v>
      </c>
      <c r="O108" s="236">
        <v>3.71</v>
      </c>
      <c r="P108" s="77">
        <v>22</v>
      </c>
      <c r="Q108" s="31">
        <v>3.4545454545454546</v>
      </c>
      <c r="R108" s="78">
        <v>3.96</v>
      </c>
      <c r="S108" s="73">
        <v>37</v>
      </c>
      <c r="T108" s="60">
        <v>3.51</v>
      </c>
      <c r="U108" s="82">
        <v>3.99</v>
      </c>
      <c r="V108" s="1361">
        <v>39</v>
      </c>
      <c r="W108" s="31">
        <v>3.4</v>
      </c>
      <c r="X108" s="87">
        <v>4.01</v>
      </c>
      <c r="Y108" s="1364">
        <v>62</v>
      </c>
      <c r="Z108" s="287">
        <v>58</v>
      </c>
      <c r="AA108" s="287">
        <v>82</v>
      </c>
      <c r="AB108" s="287">
        <v>110</v>
      </c>
      <c r="AC108" s="213">
        <v>109</v>
      </c>
      <c r="AD108" s="40">
        <v>107</v>
      </c>
      <c r="AE108" s="246">
        <v>107</v>
      </c>
      <c r="AF108" s="251">
        <f>SUM(Y108:AE108)</f>
        <v>635</v>
      </c>
    </row>
    <row r="109" spans="1:32" ht="15" customHeight="1" x14ac:dyDescent="0.25">
      <c r="A109" s="45">
        <v>104</v>
      </c>
      <c r="B109" s="61" t="s">
        <v>2</v>
      </c>
      <c r="C109" s="272" t="s">
        <v>71</v>
      </c>
      <c r="D109" s="321">
        <v>43</v>
      </c>
      <c r="E109" s="345">
        <v>2.9534883720930232</v>
      </c>
      <c r="F109" s="321">
        <v>3.67</v>
      </c>
      <c r="G109" s="911"/>
      <c r="H109" s="345"/>
      <c r="I109" s="233">
        <v>3.28</v>
      </c>
      <c r="J109" s="321">
        <v>38</v>
      </c>
      <c r="K109" s="345">
        <v>3.3157894736842106</v>
      </c>
      <c r="L109" s="321">
        <v>3.85</v>
      </c>
      <c r="M109" s="77">
        <v>43</v>
      </c>
      <c r="N109" s="200">
        <v>3.3023255813953489</v>
      </c>
      <c r="O109" s="233">
        <v>3.71</v>
      </c>
      <c r="P109" s="77">
        <v>25</v>
      </c>
      <c r="Q109" s="31">
        <v>3.8</v>
      </c>
      <c r="R109" s="78">
        <v>3.96</v>
      </c>
      <c r="S109" s="73">
        <v>24</v>
      </c>
      <c r="T109" s="60">
        <v>3.71</v>
      </c>
      <c r="U109" s="82">
        <v>3.99</v>
      </c>
      <c r="V109" s="88">
        <v>38</v>
      </c>
      <c r="W109" s="31">
        <v>3.7</v>
      </c>
      <c r="X109" s="87">
        <v>4.01</v>
      </c>
      <c r="Y109" s="1364">
        <v>109</v>
      </c>
      <c r="Z109" s="287">
        <v>58</v>
      </c>
      <c r="AA109" s="287">
        <v>110</v>
      </c>
      <c r="AB109" s="287">
        <v>104</v>
      </c>
      <c r="AC109" s="213">
        <v>73</v>
      </c>
      <c r="AD109" s="40">
        <v>91</v>
      </c>
      <c r="AE109" s="246">
        <v>93</v>
      </c>
      <c r="AF109" s="251">
        <f>SUM(Y109:AE109)</f>
        <v>638</v>
      </c>
    </row>
    <row r="110" spans="1:32" ht="15" customHeight="1" x14ac:dyDescent="0.25">
      <c r="A110" s="45">
        <v>105</v>
      </c>
      <c r="B110" s="61" t="s">
        <v>41</v>
      </c>
      <c r="C110" s="265" t="s">
        <v>43</v>
      </c>
      <c r="D110" s="318"/>
      <c r="E110" s="342"/>
      <c r="F110" s="318">
        <v>3.67</v>
      </c>
      <c r="G110" s="904"/>
      <c r="H110" s="342"/>
      <c r="I110" s="226">
        <v>3.28</v>
      </c>
      <c r="J110" s="318">
        <v>43</v>
      </c>
      <c r="K110" s="342">
        <v>3.6511627906976742</v>
      </c>
      <c r="L110" s="318">
        <v>3.85</v>
      </c>
      <c r="M110" s="77">
        <v>39</v>
      </c>
      <c r="N110" s="200">
        <v>3.4102564102564101</v>
      </c>
      <c r="O110" s="226">
        <v>3.71</v>
      </c>
      <c r="P110" s="77">
        <v>50</v>
      </c>
      <c r="Q110" s="31">
        <v>3.62</v>
      </c>
      <c r="R110" s="78">
        <v>3.96</v>
      </c>
      <c r="S110" s="73">
        <v>69</v>
      </c>
      <c r="T110" s="60">
        <v>3.74</v>
      </c>
      <c r="U110" s="82">
        <v>3.99</v>
      </c>
      <c r="V110" s="89">
        <v>18</v>
      </c>
      <c r="W110" s="31">
        <v>3.4</v>
      </c>
      <c r="X110" s="87">
        <v>4.01</v>
      </c>
      <c r="Y110" s="1364">
        <v>111</v>
      </c>
      <c r="Z110" s="287">
        <v>58</v>
      </c>
      <c r="AA110" s="287">
        <v>86</v>
      </c>
      <c r="AB110" s="287">
        <v>94</v>
      </c>
      <c r="AC110" s="213">
        <v>95</v>
      </c>
      <c r="AD110" s="40">
        <v>85</v>
      </c>
      <c r="AE110" s="246">
        <v>109</v>
      </c>
      <c r="AF110" s="251">
        <f>SUM(Y110:AE110)</f>
        <v>638</v>
      </c>
    </row>
    <row r="111" spans="1:32" ht="15" customHeight="1" x14ac:dyDescent="0.25">
      <c r="A111" s="45">
        <v>106</v>
      </c>
      <c r="B111" s="61" t="s">
        <v>41</v>
      </c>
      <c r="C111" s="273" t="s">
        <v>44</v>
      </c>
      <c r="D111" s="323">
        <v>51</v>
      </c>
      <c r="E111" s="347">
        <v>3.2352941176470589</v>
      </c>
      <c r="F111" s="323">
        <v>3.67</v>
      </c>
      <c r="G111" s="913"/>
      <c r="H111" s="347"/>
      <c r="I111" s="232">
        <v>3.28</v>
      </c>
      <c r="J111" s="323">
        <v>67</v>
      </c>
      <c r="K111" s="347">
        <v>3.3880597014925371</v>
      </c>
      <c r="L111" s="323">
        <v>3.85</v>
      </c>
      <c r="M111" s="77">
        <v>46</v>
      </c>
      <c r="N111" s="196">
        <v>3.2826086956521738</v>
      </c>
      <c r="O111" s="232">
        <v>3.71</v>
      </c>
      <c r="P111" s="77">
        <v>39</v>
      </c>
      <c r="Q111" s="31">
        <v>3.7692307692307692</v>
      </c>
      <c r="R111" s="78">
        <v>3.96</v>
      </c>
      <c r="S111" s="73">
        <v>44</v>
      </c>
      <c r="T111" s="60">
        <v>3.7</v>
      </c>
      <c r="U111" s="82">
        <v>3.99</v>
      </c>
      <c r="V111" s="92">
        <v>49</v>
      </c>
      <c r="W111" s="31">
        <v>3.4</v>
      </c>
      <c r="X111" s="87">
        <v>4.01</v>
      </c>
      <c r="Y111" s="1364">
        <v>98</v>
      </c>
      <c r="Z111" s="287">
        <v>58</v>
      </c>
      <c r="AA111" s="287">
        <v>105</v>
      </c>
      <c r="AB111" s="287">
        <v>109</v>
      </c>
      <c r="AC111" s="213">
        <v>75</v>
      </c>
      <c r="AD111" s="40">
        <v>92</v>
      </c>
      <c r="AE111" s="246">
        <v>106</v>
      </c>
      <c r="AF111" s="251">
        <f>SUM(Y111:AE111)</f>
        <v>643</v>
      </c>
    </row>
    <row r="112" spans="1:32" ht="15" customHeight="1" x14ac:dyDescent="0.25">
      <c r="A112" s="45">
        <v>107</v>
      </c>
      <c r="B112" s="61" t="s">
        <v>32</v>
      </c>
      <c r="C112" s="1320" t="s">
        <v>72</v>
      </c>
      <c r="D112" s="1343">
        <v>48</v>
      </c>
      <c r="E112" s="1333">
        <v>3.2083333333333335</v>
      </c>
      <c r="F112" s="1343">
        <v>3.67</v>
      </c>
      <c r="G112" s="1329"/>
      <c r="H112" s="1333"/>
      <c r="I112" s="1338">
        <v>3.28</v>
      </c>
      <c r="J112" s="1343">
        <v>25</v>
      </c>
      <c r="K112" s="1333">
        <v>3.12</v>
      </c>
      <c r="L112" s="1343">
        <v>3.85</v>
      </c>
      <c r="M112" s="103">
        <v>27</v>
      </c>
      <c r="N112" s="200">
        <v>3.2962962962962963</v>
      </c>
      <c r="O112" s="233">
        <v>3.71</v>
      </c>
      <c r="P112" s="77">
        <v>24</v>
      </c>
      <c r="Q112" s="117">
        <v>3.25</v>
      </c>
      <c r="R112" s="78">
        <v>3.96</v>
      </c>
      <c r="S112" s="73">
        <v>26</v>
      </c>
      <c r="T112" s="60">
        <v>3.42</v>
      </c>
      <c r="U112" s="82">
        <v>3.99</v>
      </c>
      <c r="V112" s="86">
        <v>24</v>
      </c>
      <c r="W112" s="31">
        <v>4.0999999999999996</v>
      </c>
      <c r="X112" s="87">
        <v>4.01</v>
      </c>
      <c r="Y112" s="1364">
        <v>99</v>
      </c>
      <c r="Z112" s="287">
        <v>58</v>
      </c>
      <c r="AA112" s="287">
        <v>113</v>
      </c>
      <c r="AB112" s="287">
        <v>105</v>
      </c>
      <c r="AC112" s="213">
        <v>116</v>
      </c>
      <c r="AD112" s="40">
        <v>111</v>
      </c>
      <c r="AE112" s="246">
        <v>41</v>
      </c>
      <c r="AF112" s="251">
        <f>SUM(Y112:AE112)</f>
        <v>643</v>
      </c>
    </row>
    <row r="113" spans="1:32" ht="15" customHeight="1" x14ac:dyDescent="0.25">
      <c r="A113" s="45">
        <v>108</v>
      </c>
      <c r="B113" s="61" t="s">
        <v>25</v>
      </c>
      <c r="C113" s="335" t="s">
        <v>144</v>
      </c>
      <c r="D113" s="336">
        <v>107</v>
      </c>
      <c r="E113" s="364">
        <v>3.3084112149532712</v>
      </c>
      <c r="F113" s="336">
        <v>3.67</v>
      </c>
      <c r="G113" s="920"/>
      <c r="H113" s="364"/>
      <c r="I113" s="921">
        <v>3.28</v>
      </c>
      <c r="J113" s="336">
        <v>86</v>
      </c>
      <c r="K113" s="364">
        <v>3.36046511627907</v>
      </c>
      <c r="L113" s="336">
        <v>3.85</v>
      </c>
      <c r="M113" s="103">
        <v>70</v>
      </c>
      <c r="N113" s="200">
        <v>3.2142857142857144</v>
      </c>
      <c r="O113" s="234">
        <v>3.71</v>
      </c>
      <c r="P113" s="77">
        <v>27</v>
      </c>
      <c r="Q113" s="31">
        <v>3.6296296296296298</v>
      </c>
      <c r="R113" s="78">
        <v>3.96</v>
      </c>
      <c r="S113" s="73">
        <v>29</v>
      </c>
      <c r="T113" s="60">
        <v>3.41</v>
      </c>
      <c r="U113" s="82">
        <v>3.99</v>
      </c>
      <c r="V113" s="77">
        <v>49</v>
      </c>
      <c r="W113" s="31">
        <v>3.9</v>
      </c>
      <c r="X113" s="87">
        <v>4.01</v>
      </c>
      <c r="Y113" s="1364">
        <v>89</v>
      </c>
      <c r="Z113" s="287">
        <v>58</v>
      </c>
      <c r="AA113" s="287">
        <v>107</v>
      </c>
      <c r="AB113" s="287">
        <v>111</v>
      </c>
      <c r="AC113" s="213">
        <v>94</v>
      </c>
      <c r="AD113" s="40">
        <v>112</v>
      </c>
      <c r="AE113" s="246">
        <v>77</v>
      </c>
      <c r="AF113" s="251">
        <f>SUM(Y113:AE113)</f>
        <v>648</v>
      </c>
    </row>
    <row r="114" spans="1:32" ht="15" customHeight="1" x14ac:dyDescent="0.25">
      <c r="A114" s="124">
        <v>109</v>
      </c>
      <c r="B114" s="61" t="s">
        <v>25</v>
      </c>
      <c r="C114" s="276" t="s">
        <v>141</v>
      </c>
      <c r="D114" s="328">
        <v>60</v>
      </c>
      <c r="E114" s="353">
        <v>3.1</v>
      </c>
      <c r="F114" s="328">
        <v>3.67</v>
      </c>
      <c r="G114" s="919"/>
      <c r="H114" s="353"/>
      <c r="I114" s="234">
        <v>3.28</v>
      </c>
      <c r="J114" s="328">
        <v>61</v>
      </c>
      <c r="K114" s="353">
        <v>3.360655737704918</v>
      </c>
      <c r="L114" s="328">
        <v>3.85</v>
      </c>
      <c r="M114" s="77">
        <v>70</v>
      </c>
      <c r="N114" s="694">
        <v>3.3857142857142857</v>
      </c>
      <c r="O114" s="234">
        <v>3.71</v>
      </c>
      <c r="P114" s="77">
        <v>49</v>
      </c>
      <c r="Q114" s="311">
        <v>3.6326530612244898</v>
      </c>
      <c r="R114" s="78">
        <v>3.96</v>
      </c>
      <c r="S114" s="73">
        <v>48</v>
      </c>
      <c r="T114" s="60">
        <v>3.35</v>
      </c>
      <c r="U114" s="82">
        <v>3.99</v>
      </c>
      <c r="V114" s="77">
        <v>50</v>
      </c>
      <c r="W114" s="31">
        <v>3.9</v>
      </c>
      <c r="X114" s="87">
        <v>4.01</v>
      </c>
      <c r="Y114" s="1364">
        <v>106</v>
      </c>
      <c r="Z114" s="287">
        <v>58</v>
      </c>
      <c r="AA114" s="287">
        <v>108</v>
      </c>
      <c r="AB114" s="287">
        <v>95</v>
      </c>
      <c r="AC114" s="213">
        <v>93</v>
      </c>
      <c r="AD114" s="40">
        <v>115</v>
      </c>
      <c r="AE114" s="249">
        <v>75</v>
      </c>
      <c r="AF114" s="251">
        <f>SUM(Y114:AE114)</f>
        <v>650</v>
      </c>
    </row>
    <row r="115" spans="1:32" ht="15" customHeight="1" thickBot="1" x14ac:dyDescent="0.3">
      <c r="A115" s="46">
        <v>110</v>
      </c>
      <c r="B115" s="69" t="s">
        <v>0</v>
      </c>
      <c r="C115" s="1376" t="s">
        <v>69</v>
      </c>
      <c r="D115" s="1380">
        <v>43</v>
      </c>
      <c r="E115" s="1384">
        <v>3.2558139534883721</v>
      </c>
      <c r="F115" s="1380">
        <v>3.67</v>
      </c>
      <c r="G115" s="1389">
        <v>16</v>
      </c>
      <c r="H115" s="1384">
        <v>3.1875</v>
      </c>
      <c r="I115" s="1394">
        <v>3.28</v>
      </c>
      <c r="J115" s="1397">
        <v>38</v>
      </c>
      <c r="K115" s="1384">
        <v>3.236842105263158</v>
      </c>
      <c r="L115" s="1380">
        <v>3.85</v>
      </c>
      <c r="M115" s="255">
        <v>49</v>
      </c>
      <c r="N115" s="227">
        <v>2.9795918367346941</v>
      </c>
      <c r="O115" s="951">
        <v>3.71</v>
      </c>
      <c r="P115" s="79">
        <v>37</v>
      </c>
      <c r="Q115" s="71">
        <v>3.3513513513513513</v>
      </c>
      <c r="R115" s="80">
        <v>3.96</v>
      </c>
      <c r="S115" s="74">
        <v>30</v>
      </c>
      <c r="T115" s="1360">
        <v>3.37</v>
      </c>
      <c r="U115" s="84">
        <v>3.99</v>
      </c>
      <c r="V115" s="114">
        <v>47</v>
      </c>
      <c r="W115" s="71">
        <v>3.8</v>
      </c>
      <c r="X115" s="93">
        <v>4.01</v>
      </c>
      <c r="Y115" s="1365">
        <v>94</v>
      </c>
      <c r="Z115" s="288">
        <v>20</v>
      </c>
      <c r="AA115" s="288">
        <v>112</v>
      </c>
      <c r="AB115" s="288">
        <v>114</v>
      </c>
      <c r="AC115" s="195">
        <v>115</v>
      </c>
      <c r="AD115" s="125">
        <v>113</v>
      </c>
      <c r="AE115" s="247">
        <v>86</v>
      </c>
      <c r="AF115" s="252">
        <f>SUM(Y115:AE115)</f>
        <v>654</v>
      </c>
    </row>
    <row r="116" spans="1:32" ht="15" customHeight="1" x14ac:dyDescent="0.25">
      <c r="A116" s="45">
        <v>111</v>
      </c>
      <c r="B116" s="102" t="s">
        <v>41</v>
      </c>
      <c r="C116" s="263" t="s">
        <v>49</v>
      </c>
      <c r="D116" s="317">
        <v>74</v>
      </c>
      <c r="E116" s="341">
        <v>3.3378378378378377</v>
      </c>
      <c r="F116" s="317">
        <v>3.67</v>
      </c>
      <c r="G116" s="905"/>
      <c r="H116" s="341"/>
      <c r="I116" s="256">
        <v>3.28</v>
      </c>
      <c r="J116" s="317">
        <v>31</v>
      </c>
      <c r="K116" s="341">
        <v>3.4516129032258065</v>
      </c>
      <c r="L116" s="317">
        <v>3.85</v>
      </c>
      <c r="M116" s="103">
        <v>29</v>
      </c>
      <c r="N116" s="200">
        <v>3.3793103448275863</v>
      </c>
      <c r="O116" s="256">
        <v>3.71</v>
      </c>
      <c r="P116" s="103">
        <v>35</v>
      </c>
      <c r="Q116" s="42">
        <v>3.4</v>
      </c>
      <c r="R116" s="104">
        <v>3.96</v>
      </c>
      <c r="S116" s="105">
        <v>21</v>
      </c>
      <c r="T116" s="106">
        <v>3.62</v>
      </c>
      <c r="U116" s="107">
        <v>3.99</v>
      </c>
      <c r="V116" s="899">
        <v>32</v>
      </c>
      <c r="W116" s="42">
        <v>3.4</v>
      </c>
      <c r="X116" s="109">
        <v>4.01</v>
      </c>
      <c r="Y116" s="1366">
        <v>87</v>
      </c>
      <c r="Z116" s="289">
        <v>58</v>
      </c>
      <c r="AA116" s="289">
        <v>102</v>
      </c>
      <c r="AB116" s="289">
        <v>98</v>
      </c>
      <c r="AC116" s="194">
        <v>111</v>
      </c>
      <c r="AD116" s="41">
        <v>100</v>
      </c>
      <c r="AE116" s="246">
        <v>108</v>
      </c>
      <c r="AF116" s="253">
        <f>SUM(Y116:AE116)</f>
        <v>664</v>
      </c>
    </row>
    <row r="117" spans="1:32" ht="15" customHeight="1" x14ac:dyDescent="0.25">
      <c r="A117" s="45">
        <v>112</v>
      </c>
      <c r="B117" s="61" t="s">
        <v>2</v>
      </c>
      <c r="C117" s="266" t="s">
        <v>1</v>
      </c>
      <c r="D117" s="330">
        <v>40</v>
      </c>
      <c r="E117" s="358">
        <v>3.125</v>
      </c>
      <c r="F117" s="330">
        <v>3.67</v>
      </c>
      <c r="G117" s="367">
        <v>41</v>
      </c>
      <c r="H117" s="358">
        <v>2.6830000000000003</v>
      </c>
      <c r="I117" s="230">
        <v>3.28</v>
      </c>
      <c r="J117" s="330">
        <v>48</v>
      </c>
      <c r="K117" s="358">
        <v>3.25</v>
      </c>
      <c r="L117" s="330">
        <v>3.85</v>
      </c>
      <c r="M117" s="77">
        <v>53</v>
      </c>
      <c r="N117" s="200">
        <v>3.3207547169811322</v>
      </c>
      <c r="O117" s="230">
        <v>3.71</v>
      </c>
      <c r="P117" s="77">
        <v>49</v>
      </c>
      <c r="Q117" s="31">
        <v>3.5510204081632653</v>
      </c>
      <c r="R117" s="78">
        <v>3.96</v>
      </c>
      <c r="S117" s="73">
        <v>59</v>
      </c>
      <c r="T117" s="60">
        <v>3.56</v>
      </c>
      <c r="U117" s="82">
        <v>3.99</v>
      </c>
      <c r="V117" s="88">
        <v>48</v>
      </c>
      <c r="W117" s="31">
        <v>3.7</v>
      </c>
      <c r="X117" s="87">
        <v>4.01</v>
      </c>
      <c r="Y117" s="1364">
        <v>105</v>
      </c>
      <c r="Z117" s="287">
        <v>48</v>
      </c>
      <c r="AA117" s="287">
        <v>111</v>
      </c>
      <c r="AB117" s="287">
        <v>102</v>
      </c>
      <c r="AC117" s="213">
        <v>103</v>
      </c>
      <c r="AD117" s="40">
        <v>104</v>
      </c>
      <c r="AE117" s="246">
        <v>91</v>
      </c>
      <c r="AF117" s="251">
        <f>SUM(Y117:AE117)</f>
        <v>664</v>
      </c>
    </row>
    <row r="118" spans="1:32" ht="15" customHeight="1" x14ac:dyDescent="0.25">
      <c r="A118" s="124">
        <v>113</v>
      </c>
      <c r="B118" s="61" t="s">
        <v>54</v>
      </c>
      <c r="C118" s="273" t="s">
        <v>56</v>
      </c>
      <c r="D118" s="323">
        <v>81</v>
      </c>
      <c r="E118" s="347">
        <v>3.2469135802469138</v>
      </c>
      <c r="F118" s="323">
        <v>3.67</v>
      </c>
      <c r="G118" s="913"/>
      <c r="H118" s="347"/>
      <c r="I118" s="232">
        <v>3.28</v>
      </c>
      <c r="J118" s="323">
        <v>75</v>
      </c>
      <c r="K118" s="347">
        <v>3.4</v>
      </c>
      <c r="L118" s="323">
        <v>3.85</v>
      </c>
      <c r="M118" s="77">
        <v>73</v>
      </c>
      <c r="N118" s="198">
        <v>3.3013698630136985</v>
      </c>
      <c r="O118" s="232">
        <v>3.71</v>
      </c>
      <c r="P118" s="77">
        <v>52</v>
      </c>
      <c r="Q118" s="31">
        <v>3.5769230769230771</v>
      </c>
      <c r="R118" s="78">
        <v>3.96</v>
      </c>
      <c r="S118" s="30">
        <v>27</v>
      </c>
      <c r="T118" s="60">
        <v>3.63</v>
      </c>
      <c r="U118" s="82">
        <v>3.99</v>
      </c>
      <c r="V118" s="86">
        <v>49</v>
      </c>
      <c r="W118" s="31">
        <v>3.4</v>
      </c>
      <c r="X118" s="87">
        <v>4.01</v>
      </c>
      <c r="Y118" s="1364">
        <v>97</v>
      </c>
      <c r="Z118" s="287">
        <v>58</v>
      </c>
      <c r="AA118" s="287">
        <v>104</v>
      </c>
      <c r="AB118" s="287">
        <v>103</v>
      </c>
      <c r="AC118" s="213">
        <v>101</v>
      </c>
      <c r="AD118" s="40">
        <v>99</v>
      </c>
      <c r="AE118" s="249">
        <v>105</v>
      </c>
      <c r="AF118" s="251">
        <f>SUM(Y118:AE118)</f>
        <v>667</v>
      </c>
    </row>
    <row r="119" spans="1:32" ht="15" customHeight="1" x14ac:dyDescent="0.25">
      <c r="A119" s="45">
        <v>114</v>
      </c>
      <c r="B119" s="102" t="s">
        <v>41</v>
      </c>
      <c r="C119" s="281" t="s">
        <v>45</v>
      </c>
      <c r="D119" s="339">
        <v>35</v>
      </c>
      <c r="E119" s="368">
        <v>3.0285714285714285</v>
      </c>
      <c r="F119" s="339">
        <v>3.67</v>
      </c>
      <c r="G119" s="940"/>
      <c r="H119" s="368"/>
      <c r="I119" s="930">
        <v>3.28</v>
      </c>
      <c r="J119" s="339">
        <v>39</v>
      </c>
      <c r="K119" s="368">
        <v>3.7692307692307692</v>
      </c>
      <c r="L119" s="339">
        <v>3.85</v>
      </c>
      <c r="M119" s="103">
        <v>31</v>
      </c>
      <c r="N119" s="200">
        <v>3.2903225806451615</v>
      </c>
      <c r="O119" s="930">
        <v>3.71</v>
      </c>
      <c r="P119" s="103">
        <v>18</v>
      </c>
      <c r="Q119" s="42">
        <v>3.3888888888888888</v>
      </c>
      <c r="R119" s="104">
        <v>3.96</v>
      </c>
      <c r="S119" s="105">
        <v>30</v>
      </c>
      <c r="T119" s="106">
        <v>3.53</v>
      </c>
      <c r="U119" s="107">
        <v>3.99</v>
      </c>
      <c r="V119" s="899">
        <v>21</v>
      </c>
      <c r="W119" s="42">
        <v>3.3</v>
      </c>
      <c r="X119" s="109">
        <v>4.01</v>
      </c>
      <c r="Y119" s="1366">
        <v>108</v>
      </c>
      <c r="Z119" s="289">
        <v>58</v>
      </c>
      <c r="AA119" s="289">
        <v>66</v>
      </c>
      <c r="AB119" s="289">
        <v>107</v>
      </c>
      <c r="AC119" s="194">
        <v>113</v>
      </c>
      <c r="AD119" s="41">
        <v>106</v>
      </c>
      <c r="AE119" s="246">
        <v>111</v>
      </c>
      <c r="AF119" s="253">
        <f>SUM(Y119:AE119)</f>
        <v>669</v>
      </c>
    </row>
    <row r="120" spans="1:32" ht="15" customHeight="1" x14ac:dyDescent="0.25">
      <c r="A120" s="45">
        <v>115</v>
      </c>
      <c r="B120" s="61" t="s">
        <v>41</v>
      </c>
      <c r="C120" s="273" t="s">
        <v>75</v>
      </c>
      <c r="D120" s="323">
        <v>54</v>
      </c>
      <c r="E120" s="347">
        <v>3.0370370370370372</v>
      </c>
      <c r="F120" s="323">
        <v>3.67</v>
      </c>
      <c r="G120" s="913">
        <v>48</v>
      </c>
      <c r="H120" s="347">
        <v>3.0416999999999996</v>
      </c>
      <c r="I120" s="232">
        <v>3.28</v>
      </c>
      <c r="J120" s="323">
        <v>73</v>
      </c>
      <c r="K120" s="347">
        <v>3.3287671232876712</v>
      </c>
      <c r="L120" s="323">
        <v>3.85</v>
      </c>
      <c r="M120" s="77">
        <v>44</v>
      </c>
      <c r="N120" s="200">
        <v>3.1363636363636362</v>
      </c>
      <c r="O120" s="232">
        <v>3.71</v>
      </c>
      <c r="P120" s="77">
        <v>65</v>
      </c>
      <c r="Q120" s="31">
        <v>3.5384615384615383</v>
      </c>
      <c r="R120" s="78">
        <v>3.96</v>
      </c>
      <c r="S120" s="73">
        <v>50</v>
      </c>
      <c r="T120" s="60">
        <v>3.66</v>
      </c>
      <c r="U120" s="82">
        <v>3.99</v>
      </c>
      <c r="V120" s="89">
        <v>39</v>
      </c>
      <c r="W120" s="31">
        <v>3.3</v>
      </c>
      <c r="X120" s="87">
        <v>4.01</v>
      </c>
      <c r="Y120" s="1364">
        <v>107</v>
      </c>
      <c r="Z120" s="287">
        <v>32</v>
      </c>
      <c r="AA120" s="287">
        <v>109</v>
      </c>
      <c r="AB120" s="287">
        <v>113</v>
      </c>
      <c r="AC120" s="213">
        <v>105</v>
      </c>
      <c r="AD120" s="40">
        <v>96</v>
      </c>
      <c r="AE120" s="246">
        <v>110</v>
      </c>
      <c r="AF120" s="251">
        <f>SUM(Y120:AE120)</f>
        <v>672</v>
      </c>
    </row>
    <row r="121" spans="1:32" ht="15" customHeight="1" x14ac:dyDescent="0.25">
      <c r="A121" s="45">
        <v>116</v>
      </c>
      <c r="B121" s="61" t="s">
        <v>2</v>
      </c>
      <c r="C121" s="266" t="s">
        <v>163</v>
      </c>
      <c r="D121" s="330">
        <v>87</v>
      </c>
      <c r="E121" s="358">
        <v>3.264367816091954</v>
      </c>
      <c r="F121" s="330">
        <v>3.67</v>
      </c>
      <c r="G121" s="367">
        <v>68</v>
      </c>
      <c r="H121" s="358">
        <v>3.8382999999999998</v>
      </c>
      <c r="I121" s="230">
        <v>3.28</v>
      </c>
      <c r="J121" s="330"/>
      <c r="K121" s="358"/>
      <c r="L121" s="330">
        <v>3.85</v>
      </c>
      <c r="M121" s="77"/>
      <c r="N121" s="200"/>
      <c r="O121" s="230">
        <v>3.71</v>
      </c>
      <c r="P121" s="77"/>
      <c r="Q121" s="31"/>
      <c r="R121" s="78">
        <v>3.96</v>
      </c>
      <c r="S121" s="73"/>
      <c r="T121" s="60"/>
      <c r="U121" s="82">
        <v>3.99</v>
      </c>
      <c r="V121" s="88"/>
      <c r="W121" s="31"/>
      <c r="X121" s="87">
        <v>4.01</v>
      </c>
      <c r="Y121" s="1364">
        <v>96</v>
      </c>
      <c r="Z121" s="287">
        <v>4</v>
      </c>
      <c r="AA121" s="287">
        <v>114</v>
      </c>
      <c r="AB121" s="287">
        <v>115</v>
      </c>
      <c r="AC121" s="213">
        <v>117</v>
      </c>
      <c r="AD121" s="40">
        <v>117</v>
      </c>
      <c r="AE121" s="246">
        <v>116</v>
      </c>
      <c r="AF121" s="251">
        <f>SUM(Y121:AE121)</f>
        <v>679</v>
      </c>
    </row>
    <row r="122" spans="1:32" ht="15" customHeight="1" x14ac:dyDescent="0.25">
      <c r="A122" s="45">
        <v>117</v>
      </c>
      <c r="B122" s="61" t="s">
        <v>2</v>
      </c>
      <c r="C122" s="279" t="s">
        <v>165</v>
      </c>
      <c r="D122" s="332">
        <v>31</v>
      </c>
      <c r="E122" s="360">
        <v>3.6774193548387095</v>
      </c>
      <c r="F122" s="332">
        <v>3.67</v>
      </c>
      <c r="G122" s="926">
        <v>30</v>
      </c>
      <c r="H122" s="360">
        <v>2.2000000000000002</v>
      </c>
      <c r="I122" s="260">
        <v>3.28</v>
      </c>
      <c r="J122" s="332"/>
      <c r="K122" s="360"/>
      <c r="L122" s="332">
        <v>3.85</v>
      </c>
      <c r="M122" s="103"/>
      <c r="N122" s="200"/>
      <c r="O122" s="230">
        <v>3.71</v>
      </c>
      <c r="P122" s="77"/>
      <c r="Q122" s="31"/>
      <c r="R122" s="78">
        <v>3.96</v>
      </c>
      <c r="S122" s="73"/>
      <c r="T122" s="60"/>
      <c r="U122" s="82">
        <v>3.99</v>
      </c>
      <c r="V122" s="88"/>
      <c r="W122" s="31"/>
      <c r="X122" s="87">
        <v>4.01</v>
      </c>
      <c r="Y122" s="1364">
        <v>46</v>
      </c>
      <c r="Z122" s="287">
        <v>55</v>
      </c>
      <c r="AA122" s="287">
        <v>114</v>
      </c>
      <c r="AB122" s="287">
        <v>115</v>
      </c>
      <c r="AC122" s="213">
        <v>117</v>
      </c>
      <c r="AD122" s="40">
        <v>117</v>
      </c>
      <c r="AE122" s="246">
        <v>116</v>
      </c>
      <c r="AF122" s="251">
        <f>SUM(Y122:AE122)</f>
        <v>680</v>
      </c>
    </row>
    <row r="123" spans="1:32" ht="15" customHeight="1" x14ac:dyDescent="0.25">
      <c r="A123" s="45">
        <v>118</v>
      </c>
      <c r="B123" s="61" t="s">
        <v>0</v>
      </c>
      <c r="C123" s="1321" t="s">
        <v>164</v>
      </c>
      <c r="D123" s="1344">
        <v>80</v>
      </c>
      <c r="E123" s="1334">
        <v>3.3875000000000002</v>
      </c>
      <c r="F123" s="1344">
        <v>3.67</v>
      </c>
      <c r="G123" s="1330">
        <v>65</v>
      </c>
      <c r="H123" s="1334">
        <v>2.8462000000000001</v>
      </c>
      <c r="I123" s="1339">
        <v>3.28</v>
      </c>
      <c r="J123" s="1324"/>
      <c r="K123" s="1356"/>
      <c r="L123" s="1344">
        <v>3.85</v>
      </c>
      <c r="M123" s="103"/>
      <c r="N123" s="200"/>
      <c r="O123" s="226">
        <v>3.71</v>
      </c>
      <c r="P123" s="77"/>
      <c r="Q123" s="31"/>
      <c r="R123" s="78">
        <v>3.96</v>
      </c>
      <c r="S123" s="73"/>
      <c r="T123" s="60"/>
      <c r="U123" s="82">
        <v>3.99</v>
      </c>
      <c r="V123" s="86"/>
      <c r="W123" s="31"/>
      <c r="X123" s="87">
        <v>4.01</v>
      </c>
      <c r="Y123" s="1364">
        <v>85</v>
      </c>
      <c r="Z123" s="287">
        <v>42</v>
      </c>
      <c r="AA123" s="287">
        <v>114</v>
      </c>
      <c r="AB123" s="287">
        <v>115</v>
      </c>
      <c r="AC123" s="213">
        <v>117</v>
      </c>
      <c r="AD123" s="40">
        <v>117</v>
      </c>
      <c r="AE123" s="246">
        <v>116</v>
      </c>
      <c r="AF123" s="251">
        <f>SUM(Y123:AE123)</f>
        <v>706</v>
      </c>
    </row>
    <row r="124" spans="1:32" x14ac:dyDescent="0.25">
      <c r="A124" s="45">
        <v>119</v>
      </c>
      <c r="B124" s="61" t="s">
        <v>54</v>
      </c>
      <c r="C124" s="1316" t="s">
        <v>55</v>
      </c>
      <c r="D124" s="1346"/>
      <c r="E124" s="1358"/>
      <c r="F124" s="1346">
        <v>3.67</v>
      </c>
      <c r="G124" s="1326"/>
      <c r="H124" s="32"/>
      <c r="I124" s="236">
        <v>3.28</v>
      </c>
      <c r="J124" s="1323"/>
      <c r="K124" s="32"/>
      <c r="L124" s="1346">
        <v>3.85</v>
      </c>
      <c r="M124" s="1348"/>
      <c r="N124" s="32"/>
      <c r="O124" s="236">
        <v>3.71</v>
      </c>
      <c r="P124" s="77">
        <v>25</v>
      </c>
      <c r="Q124" s="31">
        <v>3.4</v>
      </c>
      <c r="R124" s="78">
        <v>3.96</v>
      </c>
      <c r="S124" s="30">
        <v>26</v>
      </c>
      <c r="T124" s="60">
        <v>3.69</v>
      </c>
      <c r="U124" s="82">
        <v>3.99</v>
      </c>
      <c r="V124" s="90">
        <v>29</v>
      </c>
      <c r="W124" s="31">
        <v>3.2</v>
      </c>
      <c r="X124" s="87">
        <v>4.01</v>
      </c>
      <c r="Y124" s="1364">
        <v>111</v>
      </c>
      <c r="Z124" s="287">
        <v>58</v>
      </c>
      <c r="AA124" s="287">
        <v>114</v>
      </c>
      <c r="AB124" s="287">
        <v>115</v>
      </c>
      <c r="AC124" s="213">
        <v>112</v>
      </c>
      <c r="AD124" s="40">
        <v>95</v>
      </c>
      <c r="AE124" s="246">
        <v>113</v>
      </c>
      <c r="AF124" s="251">
        <f>SUM(Y124:AE124)</f>
        <v>718</v>
      </c>
    </row>
    <row r="125" spans="1:32" ht="15.75" thickBot="1" x14ac:dyDescent="0.3">
      <c r="A125" s="46">
        <v>120</v>
      </c>
      <c r="B125" s="69" t="s">
        <v>25</v>
      </c>
      <c r="C125" s="1378" t="s">
        <v>102</v>
      </c>
      <c r="D125" s="1382"/>
      <c r="E125" s="1386"/>
      <c r="F125" s="1382">
        <v>3.67</v>
      </c>
      <c r="G125" s="1391"/>
      <c r="H125" s="1392"/>
      <c r="I125" s="1396">
        <v>3.28</v>
      </c>
      <c r="J125" s="1398"/>
      <c r="K125" s="1392"/>
      <c r="L125" s="1382">
        <v>3.85</v>
      </c>
      <c r="M125" s="1401"/>
      <c r="N125" s="1362"/>
      <c r="O125" s="240">
        <v>3.71</v>
      </c>
      <c r="P125" s="79">
        <v>66</v>
      </c>
      <c r="Q125" s="71">
        <v>3.5757575757575757</v>
      </c>
      <c r="R125" s="80">
        <v>3.96</v>
      </c>
      <c r="S125" s="74">
        <v>27</v>
      </c>
      <c r="T125" s="70">
        <v>3.19</v>
      </c>
      <c r="U125" s="84">
        <v>3.99</v>
      </c>
      <c r="V125" s="79">
        <v>27</v>
      </c>
      <c r="W125" s="71">
        <v>3.1</v>
      </c>
      <c r="X125" s="93">
        <v>4.01</v>
      </c>
      <c r="Y125" s="1365">
        <v>111</v>
      </c>
      <c r="Z125" s="288">
        <v>58</v>
      </c>
      <c r="AA125" s="288">
        <v>114</v>
      </c>
      <c r="AB125" s="288">
        <v>115</v>
      </c>
      <c r="AC125" s="195">
        <v>100</v>
      </c>
      <c r="AD125" s="125">
        <v>116</v>
      </c>
      <c r="AE125" s="247">
        <v>114</v>
      </c>
      <c r="AF125" s="252">
        <f>SUM(Y125:AE125)</f>
        <v>728</v>
      </c>
    </row>
    <row r="126" spans="1:32" x14ac:dyDescent="0.25">
      <c r="C126" s="58" t="s">
        <v>109</v>
      </c>
      <c r="D126" s="58"/>
      <c r="E126" s="362">
        <f>AVERAGE(E6:E125)</f>
        <v>3.6070688163076521</v>
      </c>
      <c r="F126" s="58"/>
      <c r="G126" s="58"/>
      <c r="H126" s="362">
        <f>AVERAGE(H6:H125)</f>
        <v>3.0612649122807012</v>
      </c>
      <c r="I126" s="58"/>
      <c r="J126" s="58"/>
      <c r="K126" s="362">
        <f>AVERAGE(K6:K125)</f>
        <v>3.8086556875572071</v>
      </c>
      <c r="L126" s="58"/>
      <c r="M126" s="58"/>
      <c r="N126" s="221">
        <f>AVERAGE(N6:N125)</f>
        <v>3.6537939460857327</v>
      </c>
      <c r="O126" s="58"/>
      <c r="P126" s="18"/>
      <c r="Q126" s="64">
        <f>AVERAGE(Q6:Q125)</f>
        <v>3.8936103038000121</v>
      </c>
      <c r="R126" s="64"/>
      <c r="S126" s="64"/>
      <c r="T126" s="64">
        <f>AVERAGE(T6:T125)</f>
        <v>3.9273275862068968</v>
      </c>
      <c r="U126" s="64"/>
      <c r="V126" s="64"/>
      <c r="W126" s="64">
        <f>AVERAGE(W6:W125)</f>
        <v>3.9514782608695644</v>
      </c>
    </row>
    <row r="127" spans="1:32" x14ac:dyDescent="0.25">
      <c r="C127" s="57" t="s">
        <v>120</v>
      </c>
      <c r="D127" s="57"/>
      <c r="E127" s="57">
        <v>3.67</v>
      </c>
      <c r="F127" s="57"/>
      <c r="G127" s="57"/>
      <c r="H127" s="57">
        <v>3.28</v>
      </c>
      <c r="I127" s="57"/>
      <c r="J127" s="57"/>
      <c r="K127" s="57">
        <v>3.85</v>
      </c>
      <c r="L127" s="57"/>
      <c r="M127" s="57"/>
      <c r="N127" s="217">
        <v>3.71</v>
      </c>
      <c r="O127" s="57"/>
      <c r="P127" s="19"/>
      <c r="Q127" s="62">
        <v>3.96</v>
      </c>
      <c r="R127" s="62"/>
      <c r="S127" s="62"/>
      <c r="T127" s="62">
        <v>3.99</v>
      </c>
      <c r="U127" s="62"/>
      <c r="V127" s="62"/>
      <c r="W127" s="62">
        <v>4.01</v>
      </c>
      <c r="X127" s="63"/>
      <c r="Y127" s="63"/>
      <c r="Z127" s="63"/>
      <c r="AA127" s="63"/>
      <c r="AB127" s="63"/>
    </row>
  </sheetData>
  <sortState ref="B88:AH95">
    <sortCondition ref="AH88"/>
  </sortState>
  <mergeCells count="12">
    <mergeCell ref="AF4:AF5"/>
    <mergeCell ref="A4:A5"/>
    <mergeCell ref="B4:B5"/>
    <mergeCell ref="C4:C5"/>
    <mergeCell ref="P4:R4"/>
    <mergeCell ref="S4:U4"/>
    <mergeCell ref="V4:X4"/>
    <mergeCell ref="M4:O4"/>
    <mergeCell ref="J4:L4"/>
    <mergeCell ref="G4:I4"/>
    <mergeCell ref="D4:F4"/>
    <mergeCell ref="Y4:AE4"/>
  </mergeCells>
  <conditionalFormatting sqref="K6:K125">
    <cfRule type="containsBlanks" dxfId="86" priority="19" stopIfTrue="1">
      <formula>LEN(TRIM(K6))=0</formula>
    </cfRule>
  </conditionalFormatting>
  <conditionalFormatting sqref="H6:H127">
    <cfRule type="containsBlanks" dxfId="85" priority="8" stopIfTrue="1">
      <formula>LEN(TRIM(H6))=0</formula>
    </cfRule>
    <cfRule type="cellIs" dxfId="84" priority="9" stopIfTrue="1" operator="lessThan">
      <formula>3.5</formula>
    </cfRule>
    <cfRule type="cellIs" dxfId="83" priority="10" stopIfTrue="1" operator="between">
      <formula>3.5</formula>
      <formula>4</formula>
    </cfRule>
    <cfRule type="cellIs" dxfId="82" priority="11" stopIfTrue="1" operator="between">
      <formula>4.5</formula>
      <formula>4</formula>
    </cfRule>
  </conditionalFormatting>
  <conditionalFormatting sqref="K6:K127">
    <cfRule type="cellIs" dxfId="81" priority="763" stopIfTrue="1" operator="equal">
      <formula>$K$126</formula>
    </cfRule>
    <cfRule type="cellIs" dxfId="80" priority="764" stopIfTrue="1" operator="lessThan">
      <formula>3.5</formula>
    </cfRule>
    <cfRule type="cellIs" dxfId="79" priority="765" stopIfTrue="1" operator="between">
      <formula>$K$126</formula>
      <formula>3.5</formula>
    </cfRule>
    <cfRule type="cellIs" dxfId="78" priority="766" stopIfTrue="1" operator="between">
      <formula>4.5</formula>
      <formula>$K$126</formula>
    </cfRule>
    <cfRule type="cellIs" dxfId="77" priority="767" stopIfTrue="1" operator="greaterThanOrEqual">
      <formula>4.5</formula>
    </cfRule>
  </conditionalFormatting>
  <conditionalFormatting sqref="W6:W127">
    <cfRule type="cellIs" dxfId="76" priority="773" stopIfTrue="1" operator="equal">
      <formula>$W$126</formula>
    </cfRule>
    <cfRule type="containsBlanks" dxfId="75" priority="774" stopIfTrue="1">
      <formula>LEN(TRIM(W6))=0</formula>
    </cfRule>
    <cfRule type="cellIs" dxfId="74" priority="775" stopIfTrue="1" operator="lessThan">
      <formula>3.5</formula>
    </cfRule>
    <cfRule type="cellIs" dxfId="73" priority="776" stopIfTrue="1" operator="between">
      <formula>$W$126</formula>
      <formula>3.5</formula>
    </cfRule>
    <cfRule type="cellIs" dxfId="72" priority="777" stopIfTrue="1" operator="between">
      <formula>4.499</formula>
      <formula>$W$126</formula>
    </cfRule>
    <cfRule type="cellIs" dxfId="71" priority="778" stopIfTrue="1" operator="greaterThanOrEqual">
      <formula>4.5</formula>
    </cfRule>
  </conditionalFormatting>
  <conditionalFormatting sqref="N6:N127">
    <cfRule type="cellIs" dxfId="70" priority="785" stopIfTrue="1" operator="between">
      <formula>$N$126</formula>
      <formula>3.647</formula>
    </cfRule>
    <cfRule type="containsBlanks" dxfId="69" priority="786" stopIfTrue="1">
      <formula>LEN(TRIM(N6))=0</formula>
    </cfRule>
    <cfRule type="cellIs" dxfId="68" priority="787" stopIfTrue="1" operator="lessThan">
      <formula>3.5</formula>
    </cfRule>
    <cfRule type="cellIs" dxfId="67" priority="788" stopIfTrue="1" operator="between">
      <formula>$N$126</formula>
      <formula>3.5</formula>
    </cfRule>
    <cfRule type="cellIs" dxfId="66" priority="789" stopIfTrue="1" operator="between">
      <formula>4.5</formula>
      <formula>$N$126</formula>
    </cfRule>
    <cfRule type="cellIs" dxfId="65" priority="790" stopIfTrue="1" operator="greaterThanOrEqual">
      <formula>4.5</formula>
    </cfRule>
  </conditionalFormatting>
  <conditionalFormatting sqref="Q6:Q127">
    <cfRule type="containsBlanks" dxfId="64" priority="797" stopIfTrue="1">
      <formula>LEN(TRIM(Q6))=0</formula>
    </cfRule>
    <cfRule type="cellIs" dxfId="63" priority="798" stopIfTrue="1" operator="equal">
      <formula>$Q$126</formula>
    </cfRule>
    <cfRule type="cellIs" dxfId="62" priority="799" stopIfTrue="1" operator="lessThan">
      <formula>3.5</formula>
    </cfRule>
    <cfRule type="cellIs" dxfId="61" priority="800" stopIfTrue="1" operator="between">
      <formula>$Q$126</formula>
      <formula>3.5</formula>
    </cfRule>
    <cfRule type="cellIs" dxfId="60" priority="801" stopIfTrue="1" operator="between">
      <formula>4.5</formula>
      <formula>$Q$126</formula>
    </cfRule>
    <cfRule type="cellIs" dxfId="59" priority="802" stopIfTrue="1" operator="greaterThanOrEqual">
      <formula>4.5</formula>
    </cfRule>
  </conditionalFormatting>
  <conditionalFormatting sqref="T6:T127">
    <cfRule type="containsBlanks" dxfId="58" priority="809" stopIfTrue="1">
      <formula>LEN(TRIM(T6))=0</formula>
    </cfRule>
    <cfRule type="cellIs" dxfId="57" priority="810" stopIfTrue="1" operator="equal">
      <formula>$T$126</formula>
    </cfRule>
    <cfRule type="cellIs" dxfId="56" priority="811" stopIfTrue="1" operator="lessThan">
      <formula>3.5</formula>
    </cfRule>
    <cfRule type="cellIs" dxfId="55" priority="812" stopIfTrue="1" operator="between">
      <formula>$T$126</formula>
      <formula>3.5</formula>
    </cfRule>
    <cfRule type="cellIs" dxfId="54" priority="813" stopIfTrue="1" operator="between">
      <formula>4.5</formula>
      <formula>$T$126</formula>
    </cfRule>
    <cfRule type="cellIs" dxfId="53" priority="814" stopIfTrue="1" operator="greaterThanOrEqual">
      <formula>4.5</formula>
    </cfRule>
  </conditionalFormatting>
  <conditionalFormatting sqref="E6:E127">
    <cfRule type="cellIs" dxfId="52" priority="1" operator="equal">
      <formula>$E$126</formula>
    </cfRule>
    <cfRule type="containsBlanks" dxfId="51" priority="2">
      <formula>LEN(TRIM(E6))=0</formula>
    </cfRule>
    <cfRule type="cellIs" dxfId="50" priority="3" operator="lessThan">
      <formula>3.5</formula>
    </cfRule>
    <cfRule type="cellIs" dxfId="49" priority="4" operator="between">
      <formula>$E$126</formula>
      <formula>3.5</formula>
    </cfRule>
    <cfRule type="cellIs" dxfId="48" priority="5" operator="between">
      <formula>4.5</formula>
      <formula>$E$126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5" sqref="C5"/>
    </sheetView>
  </sheetViews>
  <sheetFormatPr defaultColWidth="8.85546875" defaultRowHeight="15" x14ac:dyDescent="0.25"/>
  <cols>
    <col min="1" max="1" width="5.7109375" style="6" customWidth="1"/>
    <col min="2" max="2" width="18.7109375" style="6" customWidth="1"/>
    <col min="3" max="3" width="31.7109375" style="1" customWidth="1"/>
    <col min="4" max="4" width="7.7109375" style="1" customWidth="1"/>
    <col min="5" max="5" width="9.7109375" style="6" customWidth="1"/>
    <col min="6" max="6" width="7.7109375" style="2" customWidth="1"/>
    <col min="7" max="7" width="9.7109375" style="1" customWidth="1"/>
    <col min="8" max="16384" width="8.85546875" style="1"/>
  </cols>
  <sheetData>
    <row r="1" spans="1:8" s="2" customFormat="1" ht="15" customHeight="1" x14ac:dyDescent="0.25">
      <c r="A1" s="14"/>
      <c r="B1" s="15"/>
      <c r="C1" s="15"/>
      <c r="D1" s="15"/>
      <c r="E1" s="8"/>
      <c r="F1" s="7"/>
      <c r="G1" s="54"/>
      <c r="H1" s="55" t="s">
        <v>113</v>
      </c>
    </row>
    <row r="2" spans="1:8" s="2" customFormat="1" ht="15" customHeight="1" x14ac:dyDescent="0.25">
      <c r="A2" s="14"/>
      <c r="B2" s="1163" t="s">
        <v>100</v>
      </c>
      <c r="C2" s="1163"/>
      <c r="D2" s="131"/>
      <c r="E2" s="21">
        <v>2021</v>
      </c>
      <c r="F2" s="7"/>
      <c r="G2" s="137"/>
      <c r="H2" s="55" t="s">
        <v>114</v>
      </c>
    </row>
    <row r="3" spans="1:8" s="2" customFormat="1" ht="15" customHeight="1" x14ac:dyDescent="0.25">
      <c r="A3" s="14"/>
      <c r="B3" s="21"/>
      <c r="C3" s="20"/>
      <c r="D3" s="20"/>
      <c r="E3" s="8"/>
      <c r="F3" s="7"/>
      <c r="G3" s="138"/>
      <c r="H3" s="55" t="s">
        <v>115</v>
      </c>
    </row>
    <row r="4" spans="1:8" s="2" customFormat="1" ht="15" customHeight="1" thickBot="1" x14ac:dyDescent="0.3">
      <c r="A4" s="14"/>
      <c r="B4" s="21"/>
      <c r="C4" s="20"/>
      <c r="D4" s="20"/>
      <c r="E4" s="8"/>
      <c r="F4" s="7"/>
      <c r="G4" s="56"/>
      <c r="H4" s="55" t="s">
        <v>116</v>
      </c>
    </row>
    <row r="5" spans="1:8" s="2" customFormat="1" ht="30" customHeight="1" thickBot="1" x14ac:dyDescent="0.3">
      <c r="A5" s="134" t="s">
        <v>68</v>
      </c>
      <c r="B5" s="135" t="s">
        <v>67</v>
      </c>
      <c r="C5" s="135" t="s">
        <v>99</v>
      </c>
      <c r="D5" s="136" t="s">
        <v>112</v>
      </c>
      <c r="E5" s="180" t="s">
        <v>150</v>
      </c>
      <c r="F5" s="7"/>
    </row>
    <row r="6" spans="1:8" s="2" customFormat="1" ht="15" customHeight="1" thickBot="1" x14ac:dyDescent="0.3">
      <c r="A6" s="134"/>
      <c r="B6" s="135"/>
      <c r="C6" s="182" t="s">
        <v>133</v>
      </c>
      <c r="D6" s="183">
        <f>SUM(D7:D63)</f>
        <v>6082</v>
      </c>
      <c r="E6" s="224">
        <f>AVERAGE(E7:E116)</f>
        <v>3.6070688163076512</v>
      </c>
      <c r="F6" s="15"/>
    </row>
    <row r="7" spans="1:8" s="2" customFormat="1" ht="15" customHeight="1" x14ac:dyDescent="0.25">
      <c r="A7" s="184">
        <v>1</v>
      </c>
      <c r="B7" s="44" t="s">
        <v>0</v>
      </c>
      <c r="C7" s="50" t="s">
        <v>96</v>
      </c>
      <c r="D7" s="152">
        <v>84</v>
      </c>
      <c r="E7" s="1297">
        <v>4.3928571428571432</v>
      </c>
      <c r="F7" s="15"/>
    </row>
    <row r="8" spans="1:8" s="3" customFormat="1" ht="15" customHeight="1" x14ac:dyDescent="0.25">
      <c r="A8" s="45">
        <v>2</v>
      </c>
      <c r="B8" s="49" t="s">
        <v>32</v>
      </c>
      <c r="C8" s="187" t="s">
        <v>140</v>
      </c>
      <c r="D8" s="160">
        <v>13</v>
      </c>
      <c r="E8" s="155">
        <v>4.2307692307692308</v>
      </c>
      <c r="F8" s="16"/>
    </row>
    <row r="9" spans="1:8" s="3" customFormat="1" ht="15" customHeight="1" x14ac:dyDescent="0.25">
      <c r="A9" s="45">
        <v>3</v>
      </c>
      <c r="B9" s="28" t="s">
        <v>32</v>
      </c>
      <c r="C9" s="1202" t="s">
        <v>167</v>
      </c>
      <c r="D9" s="153">
        <v>49</v>
      </c>
      <c r="E9" s="155">
        <v>4.2244897959183669</v>
      </c>
      <c r="F9" s="16"/>
    </row>
    <row r="10" spans="1:8" s="3" customFormat="1" ht="15" customHeight="1" x14ac:dyDescent="0.25">
      <c r="A10" s="45">
        <v>4</v>
      </c>
      <c r="B10" s="139" t="s">
        <v>65</v>
      </c>
      <c r="C10" s="167" t="s">
        <v>80</v>
      </c>
      <c r="D10" s="161">
        <v>109</v>
      </c>
      <c r="E10" s="162">
        <v>4.2110091743119265</v>
      </c>
      <c r="F10" s="16"/>
    </row>
    <row r="11" spans="1:8" s="3" customFormat="1" ht="15" customHeight="1" x14ac:dyDescent="0.25">
      <c r="A11" s="45">
        <v>5</v>
      </c>
      <c r="B11" s="932" t="s">
        <v>54</v>
      </c>
      <c r="C11" s="25" t="s">
        <v>59</v>
      </c>
      <c r="D11" s="153">
        <v>59</v>
      </c>
      <c r="E11" s="158">
        <v>4.1355932203389827</v>
      </c>
      <c r="F11" s="16"/>
    </row>
    <row r="12" spans="1:8" s="3" customFormat="1" ht="15" customHeight="1" x14ac:dyDescent="0.25">
      <c r="A12" s="45">
        <v>6</v>
      </c>
      <c r="B12" s="1294" t="s">
        <v>32</v>
      </c>
      <c r="C12" s="25" t="s">
        <v>91</v>
      </c>
      <c r="D12" s="153">
        <v>151</v>
      </c>
      <c r="E12" s="155">
        <v>4.1192052980132452</v>
      </c>
      <c r="F12" s="16"/>
    </row>
    <row r="13" spans="1:8" s="3" customFormat="1" ht="15" customHeight="1" x14ac:dyDescent="0.25">
      <c r="A13" s="45">
        <v>7</v>
      </c>
      <c r="B13" s="28" t="s">
        <v>2</v>
      </c>
      <c r="C13" s="25" t="s">
        <v>16</v>
      </c>
      <c r="D13" s="153">
        <v>107</v>
      </c>
      <c r="E13" s="155">
        <v>4.08411214953271</v>
      </c>
      <c r="F13" s="16"/>
    </row>
    <row r="14" spans="1:8" s="3" customFormat="1" ht="15" customHeight="1" x14ac:dyDescent="0.25">
      <c r="A14" s="124">
        <v>8</v>
      </c>
      <c r="B14" s="23" t="s">
        <v>65</v>
      </c>
      <c r="C14" s="25" t="s">
        <v>81</v>
      </c>
      <c r="D14" s="153">
        <v>74</v>
      </c>
      <c r="E14" s="166">
        <v>4.0540540540540544</v>
      </c>
      <c r="F14" s="16"/>
    </row>
    <row r="15" spans="1:8" s="3" customFormat="1" ht="15" customHeight="1" x14ac:dyDescent="0.25">
      <c r="A15" s="45">
        <v>9</v>
      </c>
      <c r="B15" s="28" t="s">
        <v>0</v>
      </c>
      <c r="C15" s="25" t="s">
        <v>136</v>
      </c>
      <c r="D15" s="153">
        <v>104</v>
      </c>
      <c r="E15" s="155">
        <v>4.0384615384615383</v>
      </c>
      <c r="F15" s="16"/>
    </row>
    <row r="16" spans="1:8" s="3" customFormat="1" ht="15" customHeight="1" thickBot="1" x14ac:dyDescent="0.3">
      <c r="A16" s="1291">
        <v>10</v>
      </c>
      <c r="B16" s="47" t="s">
        <v>0</v>
      </c>
      <c r="C16" s="52" t="s">
        <v>95</v>
      </c>
      <c r="D16" s="156">
        <v>76</v>
      </c>
      <c r="E16" s="1272">
        <v>4.0131578947368425</v>
      </c>
      <c r="F16" s="16"/>
    </row>
    <row r="17" spans="1:11" s="3" customFormat="1" ht="15" customHeight="1" x14ac:dyDescent="0.25">
      <c r="A17" s="45">
        <v>11</v>
      </c>
      <c r="B17" s="1295" t="s">
        <v>25</v>
      </c>
      <c r="C17" s="24" t="s">
        <v>143</v>
      </c>
      <c r="D17" s="160">
        <v>182</v>
      </c>
      <c r="E17" s="155">
        <v>3.9945054945054945</v>
      </c>
      <c r="F17" s="16"/>
    </row>
    <row r="18" spans="1:11" s="3" customFormat="1" ht="15" customHeight="1" x14ac:dyDescent="0.25">
      <c r="A18" s="45">
        <v>12</v>
      </c>
      <c r="B18" s="28" t="s">
        <v>2</v>
      </c>
      <c r="C18" s="25" t="s">
        <v>148</v>
      </c>
      <c r="D18" s="153">
        <v>195</v>
      </c>
      <c r="E18" s="166">
        <v>3.9897435897435898</v>
      </c>
      <c r="F18" s="16"/>
    </row>
    <row r="19" spans="1:11" s="3" customFormat="1" ht="15" customHeight="1" x14ac:dyDescent="0.25">
      <c r="A19" s="45">
        <v>13</v>
      </c>
      <c r="B19" s="28" t="s">
        <v>0</v>
      </c>
      <c r="C19" s="25" t="s">
        <v>107</v>
      </c>
      <c r="D19" s="153">
        <v>101</v>
      </c>
      <c r="E19" s="166">
        <v>3.9702970297029703</v>
      </c>
      <c r="F19" s="16"/>
    </row>
    <row r="20" spans="1:11" s="3" customFormat="1" ht="15" customHeight="1" x14ac:dyDescent="0.25">
      <c r="A20" s="45">
        <v>14</v>
      </c>
      <c r="B20" s="28" t="s">
        <v>32</v>
      </c>
      <c r="C20" s="25" t="s">
        <v>36</v>
      </c>
      <c r="D20" s="153">
        <v>95</v>
      </c>
      <c r="E20" s="166">
        <v>3.9578947368421051</v>
      </c>
      <c r="F20" s="16"/>
      <c r="K20" s="9"/>
    </row>
    <row r="21" spans="1:11" s="3" customFormat="1" ht="15" customHeight="1" x14ac:dyDescent="0.25">
      <c r="A21" s="45">
        <v>15</v>
      </c>
      <c r="B21" s="23" t="s">
        <v>65</v>
      </c>
      <c r="C21" s="25" t="s">
        <v>82</v>
      </c>
      <c r="D21" s="153">
        <v>111</v>
      </c>
      <c r="E21" s="172">
        <v>3.9189189189189189</v>
      </c>
      <c r="F21" s="16"/>
    </row>
    <row r="22" spans="1:11" s="3" customFormat="1" ht="15" customHeight="1" x14ac:dyDescent="0.25">
      <c r="A22" s="45">
        <v>16</v>
      </c>
      <c r="B22" s="1294" t="s">
        <v>25</v>
      </c>
      <c r="C22" s="25" t="s">
        <v>93</v>
      </c>
      <c r="D22" s="153">
        <v>74</v>
      </c>
      <c r="E22" s="166">
        <v>3.9054054054054053</v>
      </c>
      <c r="F22" s="16"/>
    </row>
    <row r="23" spans="1:11" s="3" customFormat="1" ht="15" customHeight="1" x14ac:dyDescent="0.25">
      <c r="A23" s="45">
        <v>17</v>
      </c>
      <c r="B23" s="1294" t="s">
        <v>25</v>
      </c>
      <c r="C23" s="25" t="s">
        <v>28</v>
      </c>
      <c r="D23" s="153">
        <v>72</v>
      </c>
      <c r="E23" s="166">
        <v>3.9027777777777777</v>
      </c>
      <c r="F23" s="16"/>
    </row>
    <row r="24" spans="1:11" s="3" customFormat="1" ht="15" customHeight="1" x14ac:dyDescent="0.25">
      <c r="A24" s="45">
        <v>18</v>
      </c>
      <c r="B24" s="1294" t="s">
        <v>25</v>
      </c>
      <c r="C24" s="25" t="s">
        <v>94</v>
      </c>
      <c r="D24" s="153">
        <v>102</v>
      </c>
      <c r="E24" s="166">
        <v>3.9019607843137254</v>
      </c>
      <c r="F24" s="16"/>
    </row>
    <row r="25" spans="1:11" s="4" customFormat="1" ht="15" customHeight="1" x14ac:dyDescent="0.25">
      <c r="A25" s="45">
        <v>19</v>
      </c>
      <c r="B25" s="1294" t="s">
        <v>25</v>
      </c>
      <c r="C25" s="25" t="s">
        <v>30</v>
      </c>
      <c r="D25" s="153">
        <v>126</v>
      </c>
      <c r="E25" s="166">
        <v>3.8968253968253967</v>
      </c>
      <c r="F25" s="17"/>
    </row>
    <row r="26" spans="1:11" s="3" customFormat="1" ht="15" customHeight="1" thickBot="1" x14ac:dyDescent="0.3">
      <c r="A26" s="48">
        <v>20</v>
      </c>
      <c r="B26" s="29" t="s">
        <v>0</v>
      </c>
      <c r="C26" s="167" t="s">
        <v>151</v>
      </c>
      <c r="D26" s="161">
        <v>211</v>
      </c>
      <c r="E26" s="1284">
        <v>3.8957345971563981</v>
      </c>
      <c r="F26" s="16"/>
    </row>
    <row r="27" spans="1:11" s="3" customFormat="1" ht="15" customHeight="1" x14ac:dyDescent="0.25">
      <c r="A27" s="43">
        <v>21</v>
      </c>
      <c r="B27" s="1293" t="s">
        <v>25</v>
      </c>
      <c r="C27" s="50" t="s">
        <v>29</v>
      </c>
      <c r="D27" s="152">
        <v>103</v>
      </c>
      <c r="E27" s="163">
        <v>3.8932038834951457</v>
      </c>
      <c r="F27" s="16"/>
    </row>
    <row r="28" spans="1:11" s="3" customFormat="1" ht="15" customHeight="1" x14ac:dyDescent="0.25">
      <c r="A28" s="45">
        <v>22</v>
      </c>
      <c r="B28" s="28" t="s">
        <v>32</v>
      </c>
      <c r="C28" s="25" t="s">
        <v>31</v>
      </c>
      <c r="D28" s="153">
        <v>57</v>
      </c>
      <c r="E28" s="166">
        <v>3.8771929824561404</v>
      </c>
      <c r="F28" s="16"/>
    </row>
    <row r="29" spans="1:11" s="3" customFormat="1" ht="15" customHeight="1" x14ac:dyDescent="0.25">
      <c r="A29" s="45">
        <v>23</v>
      </c>
      <c r="B29" s="1295" t="s">
        <v>25</v>
      </c>
      <c r="C29" s="24" t="s">
        <v>98</v>
      </c>
      <c r="D29" s="160">
        <v>88</v>
      </c>
      <c r="E29" s="155">
        <v>3.875</v>
      </c>
      <c r="F29" s="16"/>
    </row>
    <row r="30" spans="1:11" s="3" customFormat="1" ht="15" customHeight="1" x14ac:dyDescent="0.25">
      <c r="A30" s="45">
        <v>24</v>
      </c>
      <c r="B30" s="28" t="s">
        <v>32</v>
      </c>
      <c r="C30" s="25" t="s">
        <v>105</v>
      </c>
      <c r="D30" s="153">
        <v>207</v>
      </c>
      <c r="E30" s="155">
        <v>3.8743961352657004</v>
      </c>
      <c r="F30" s="16"/>
    </row>
    <row r="31" spans="1:11" s="3" customFormat="1" ht="15" customHeight="1" x14ac:dyDescent="0.25">
      <c r="A31" s="45">
        <v>25</v>
      </c>
      <c r="B31" s="28" t="s">
        <v>65</v>
      </c>
      <c r="C31" s="25" t="s">
        <v>134</v>
      </c>
      <c r="D31" s="153">
        <v>59</v>
      </c>
      <c r="E31" s="173">
        <v>3.8644067796610169</v>
      </c>
      <c r="F31" s="16"/>
    </row>
    <row r="32" spans="1:11" s="3" customFormat="1" ht="15" customHeight="1" x14ac:dyDescent="0.25">
      <c r="A32" s="45">
        <v>26</v>
      </c>
      <c r="B32" s="1296" t="s">
        <v>54</v>
      </c>
      <c r="C32" s="26" t="s">
        <v>62</v>
      </c>
      <c r="D32" s="153">
        <v>78</v>
      </c>
      <c r="E32" s="173">
        <v>3.858974358974359</v>
      </c>
      <c r="F32" s="16"/>
    </row>
    <row r="33" spans="1:6" s="3" customFormat="1" ht="15" customHeight="1" x14ac:dyDescent="0.25">
      <c r="A33" s="45">
        <v>27</v>
      </c>
      <c r="B33" s="932" t="s">
        <v>54</v>
      </c>
      <c r="C33" s="33" t="s">
        <v>63</v>
      </c>
      <c r="D33" s="153">
        <v>154</v>
      </c>
      <c r="E33" s="173">
        <v>3.8506493506493507</v>
      </c>
      <c r="F33" s="16"/>
    </row>
    <row r="34" spans="1:6" s="3" customFormat="1" ht="15" customHeight="1" x14ac:dyDescent="0.25">
      <c r="A34" s="45">
        <v>28</v>
      </c>
      <c r="B34" s="28" t="s">
        <v>2</v>
      </c>
      <c r="C34" s="33" t="s">
        <v>146</v>
      </c>
      <c r="D34" s="153">
        <v>182</v>
      </c>
      <c r="E34" s="155">
        <v>3.8461538461538463</v>
      </c>
      <c r="F34" s="16"/>
    </row>
    <row r="35" spans="1:6" s="3" customFormat="1" ht="15" customHeight="1" x14ac:dyDescent="0.25">
      <c r="A35" s="45">
        <v>29</v>
      </c>
      <c r="B35" s="28" t="s">
        <v>32</v>
      </c>
      <c r="C35" s="25" t="s">
        <v>38</v>
      </c>
      <c r="D35" s="153">
        <v>103</v>
      </c>
      <c r="E35" s="155">
        <v>3.8349514563106797</v>
      </c>
      <c r="F35" s="16"/>
    </row>
    <row r="36" spans="1:6" s="3" customFormat="1" ht="15" customHeight="1" thickBot="1" x14ac:dyDescent="0.3">
      <c r="A36" s="46">
        <v>30</v>
      </c>
      <c r="B36" s="129" t="s">
        <v>65</v>
      </c>
      <c r="C36" s="52" t="s">
        <v>84</v>
      </c>
      <c r="D36" s="156">
        <v>145</v>
      </c>
      <c r="E36" s="157">
        <v>3.8137931034482757</v>
      </c>
      <c r="F36" s="16"/>
    </row>
    <row r="37" spans="1:6" s="3" customFormat="1" ht="15" customHeight="1" x14ac:dyDescent="0.25">
      <c r="A37" s="45">
        <v>31</v>
      </c>
      <c r="B37" s="1290" t="s">
        <v>54</v>
      </c>
      <c r="C37" s="192" t="s">
        <v>64</v>
      </c>
      <c r="D37" s="160">
        <v>120</v>
      </c>
      <c r="E37" s="173">
        <v>3.8</v>
      </c>
      <c r="F37" s="16"/>
    </row>
    <row r="38" spans="1:6" s="3" customFormat="1" ht="15" customHeight="1" x14ac:dyDescent="0.25">
      <c r="A38" s="45">
        <v>32</v>
      </c>
      <c r="B38" s="28" t="s">
        <v>41</v>
      </c>
      <c r="C38" s="25" t="s">
        <v>138</v>
      </c>
      <c r="D38" s="153">
        <v>92</v>
      </c>
      <c r="E38" s="155">
        <v>3.7934782608695654</v>
      </c>
      <c r="F38" s="16"/>
    </row>
    <row r="39" spans="1:6" s="3" customFormat="1" ht="15" customHeight="1" x14ac:dyDescent="0.25">
      <c r="A39" s="45">
        <v>33</v>
      </c>
      <c r="B39" s="49" t="s">
        <v>32</v>
      </c>
      <c r="C39" s="284" t="s">
        <v>37</v>
      </c>
      <c r="D39" s="160">
        <v>97</v>
      </c>
      <c r="E39" s="155">
        <v>3.7938144329896906</v>
      </c>
      <c r="F39" s="16"/>
    </row>
    <row r="40" spans="1:6" s="5" customFormat="1" ht="15" customHeight="1" x14ac:dyDescent="0.25">
      <c r="A40" s="45">
        <v>34</v>
      </c>
      <c r="B40" s="1294" t="s">
        <v>25</v>
      </c>
      <c r="C40" s="26" t="s">
        <v>26</v>
      </c>
      <c r="D40" s="153">
        <v>82</v>
      </c>
      <c r="E40" s="173">
        <v>3.78</v>
      </c>
      <c r="F40" s="16"/>
    </row>
    <row r="41" spans="1:6" s="5" customFormat="1" ht="15" customHeight="1" x14ac:dyDescent="0.25">
      <c r="A41" s="45">
        <v>35</v>
      </c>
      <c r="B41" s="28" t="s">
        <v>32</v>
      </c>
      <c r="C41" s="25" t="s">
        <v>39</v>
      </c>
      <c r="D41" s="153">
        <v>79</v>
      </c>
      <c r="E41" s="155">
        <v>3.7721518987341773</v>
      </c>
      <c r="F41" s="16"/>
    </row>
    <row r="42" spans="1:6" s="5" customFormat="1" ht="15" customHeight="1" x14ac:dyDescent="0.25">
      <c r="A42" s="45">
        <v>36</v>
      </c>
      <c r="B42" s="28" t="s">
        <v>2</v>
      </c>
      <c r="C42" s="25" t="s">
        <v>21</v>
      </c>
      <c r="D42" s="153">
        <v>97</v>
      </c>
      <c r="E42" s="155">
        <v>3.7731958762886597</v>
      </c>
      <c r="F42" s="16"/>
    </row>
    <row r="43" spans="1:6" s="5" customFormat="1" ht="15" customHeight="1" x14ac:dyDescent="0.25">
      <c r="A43" s="45">
        <v>37</v>
      </c>
      <c r="B43" s="28" t="s">
        <v>2</v>
      </c>
      <c r="C43" s="25" t="s">
        <v>152</v>
      </c>
      <c r="D43" s="153">
        <v>160</v>
      </c>
      <c r="E43" s="155">
        <v>3.7625000000000002</v>
      </c>
      <c r="F43" s="16"/>
    </row>
    <row r="44" spans="1:6" s="5" customFormat="1" ht="15" customHeight="1" x14ac:dyDescent="0.25">
      <c r="A44" s="45">
        <v>38</v>
      </c>
      <c r="B44" s="1294" t="s">
        <v>25</v>
      </c>
      <c r="C44" s="25" t="s">
        <v>142</v>
      </c>
      <c r="D44" s="153">
        <v>69</v>
      </c>
      <c r="E44" s="155">
        <v>3.7536231884057969</v>
      </c>
      <c r="F44" s="16"/>
    </row>
    <row r="45" spans="1:6" s="5" customFormat="1" ht="15" customHeight="1" x14ac:dyDescent="0.25">
      <c r="A45" s="45">
        <v>39</v>
      </c>
      <c r="B45" s="28" t="s">
        <v>0</v>
      </c>
      <c r="C45" s="25" t="s">
        <v>97</v>
      </c>
      <c r="D45" s="153">
        <v>51</v>
      </c>
      <c r="E45" s="166">
        <v>3.7450980392156863</v>
      </c>
      <c r="F45" s="16"/>
    </row>
    <row r="46" spans="1:6" s="5" customFormat="1" ht="15" customHeight="1" thickBot="1" x14ac:dyDescent="0.3">
      <c r="A46" s="48">
        <v>40</v>
      </c>
      <c r="B46" s="49" t="s">
        <v>2</v>
      </c>
      <c r="C46" s="24" t="s">
        <v>147</v>
      </c>
      <c r="D46" s="160">
        <v>138</v>
      </c>
      <c r="E46" s="155">
        <v>3.7463768115942031</v>
      </c>
      <c r="F46" s="16"/>
    </row>
    <row r="47" spans="1:6" s="5" customFormat="1" ht="15" customHeight="1" x14ac:dyDescent="0.25">
      <c r="A47" s="43">
        <v>41</v>
      </c>
      <c r="B47" s="44" t="s">
        <v>0</v>
      </c>
      <c r="C47" s="50" t="s">
        <v>70</v>
      </c>
      <c r="D47" s="152">
        <v>50</v>
      </c>
      <c r="E47" s="163">
        <v>3.74</v>
      </c>
      <c r="F47" s="16"/>
    </row>
    <row r="48" spans="1:6" s="5" customFormat="1" ht="15" customHeight="1" x14ac:dyDescent="0.25">
      <c r="A48" s="45">
        <v>42</v>
      </c>
      <c r="B48" s="49" t="s">
        <v>2</v>
      </c>
      <c r="C48" s="1281" t="s">
        <v>4</v>
      </c>
      <c r="D48" s="160">
        <v>120</v>
      </c>
      <c r="E48" s="155">
        <v>3.7250000000000001</v>
      </c>
      <c r="F48" s="16"/>
    </row>
    <row r="49" spans="1:6" s="5" customFormat="1" ht="15" customHeight="1" x14ac:dyDescent="0.25">
      <c r="A49" s="45">
        <v>43</v>
      </c>
      <c r="B49" s="49" t="s">
        <v>32</v>
      </c>
      <c r="C49" s="1124" t="s">
        <v>104</v>
      </c>
      <c r="D49" s="160">
        <v>156</v>
      </c>
      <c r="E49" s="155">
        <v>3.7243589743589745</v>
      </c>
      <c r="F49" s="16"/>
    </row>
    <row r="50" spans="1:6" s="5" customFormat="1" ht="15" customHeight="1" x14ac:dyDescent="0.25">
      <c r="A50" s="45">
        <v>44</v>
      </c>
      <c r="B50" s="28" t="s">
        <v>2</v>
      </c>
      <c r="C50" s="33" t="s">
        <v>149</v>
      </c>
      <c r="D50" s="153">
        <v>234</v>
      </c>
      <c r="E50" s="155">
        <v>3.7222222222222223</v>
      </c>
      <c r="F50" s="16"/>
    </row>
    <row r="51" spans="1:6" s="5" customFormat="1" ht="15" customHeight="1" x14ac:dyDescent="0.25">
      <c r="A51" s="45">
        <v>45</v>
      </c>
      <c r="B51" s="29" t="s">
        <v>41</v>
      </c>
      <c r="C51" s="296" t="s">
        <v>87</v>
      </c>
      <c r="D51" s="153">
        <v>119</v>
      </c>
      <c r="E51" s="155">
        <v>3.7142857142857144</v>
      </c>
      <c r="F51" s="16"/>
    </row>
    <row r="52" spans="1:6" s="5" customFormat="1" ht="15" customHeight="1" x14ac:dyDescent="0.25">
      <c r="A52" s="45">
        <v>46</v>
      </c>
      <c r="B52" s="28" t="s">
        <v>2</v>
      </c>
      <c r="C52" s="33" t="s">
        <v>165</v>
      </c>
      <c r="D52" s="153">
        <v>31</v>
      </c>
      <c r="E52" s="155">
        <v>3.6774193548387095</v>
      </c>
      <c r="F52" s="16"/>
    </row>
    <row r="53" spans="1:6" s="5" customFormat="1" ht="15" customHeight="1" x14ac:dyDescent="0.25">
      <c r="A53" s="45">
        <v>47</v>
      </c>
      <c r="B53" s="28" t="s">
        <v>41</v>
      </c>
      <c r="C53" s="33" t="s">
        <v>52</v>
      </c>
      <c r="D53" s="153">
        <v>77</v>
      </c>
      <c r="E53" s="155">
        <v>3.6753246753246751</v>
      </c>
      <c r="F53" s="16"/>
    </row>
    <row r="54" spans="1:6" s="5" customFormat="1" ht="15" customHeight="1" x14ac:dyDescent="0.25">
      <c r="A54" s="45">
        <v>48</v>
      </c>
      <c r="B54" s="1294" t="s">
        <v>25</v>
      </c>
      <c r="C54" s="33" t="s">
        <v>145</v>
      </c>
      <c r="D54" s="153">
        <v>51</v>
      </c>
      <c r="E54" s="155">
        <v>3.6666666666666665</v>
      </c>
      <c r="F54" s="16"/>
    </row>
    <row r="55" spans="1:6" s="5" customFormat="1" ht="15" customHeight="1" x14ac:dyDescent="0.25">
      <c r="A55" s="45">
        <v>49</v>
      </c>
      <c r="B55" s="1294" t="s">
        <v>2</v>
      </c>
      <c r="C55" s="33" t="s">
        <v>7</v>
      </c>
      <c r="D55" s="153">
        <v>77</v>
      </c>
      <c r="E55" s="166">
        <v>3.6623376623376624</v>
      </c>
      <c r="F55" s="16"/>
    </row>
    <row r="56" spans="1:6" s="5" customFormat="1" ht="15" customHeight="1" thickBot="1" x14ac:dyDescent="0.3">
      <c r="A56" s="1291">
        <v>50</v>
      </c>
      <c r="B56" s="47" t="s">
        <v>2</v>
      </c>
      <c r="C56" s="1315" t="s">
        <v>24</v>
      </c>
      <c r="D56" s="156">
        <v>90</v>
      </c>
      <c r="E56" s="1272">
        <v>3.6555555555555554</v>
      </c>
      <c r="F56" s="16"/>
    </row>
    <row r="57" spans="1:6" s="5" customFormat="1" ht="15" customHeight="1" x14ac:dyDescent="0.25">
      <c r="A57" s="45">
        <v>51</v>
      </c>
      <c r="B57" s="1290" t="s">
        <v>54</v>
      </c>
      <c r="C57" s="1281" t="s">
        <v>61</v>
      </c>
      <c r="D57" s="160">
        <v>112</v>
      </c>
      <c r="E57" s="155">
        <v>3.6607142857142856</v>
      </c>
      <c r="F57" s="16"/>
    </row>
    <row r="58" spans="1:6" s="5" customFormat="1" ht="15" customHeight="1" x14ac:dyDescent="0.25">
      <c r="A58" s="45">
        <v>52</v>
      </c>
      <c r="B58" s="49" t="s">
        <v>2</v>
      </c>
      <c r="C58" s="24" t="s">
        <v>18</v>
      </c>
      <c r="D58" s="160">
        <v>157</v>
      </c>
      <c r="E58" s="155">
        <v>3.6496815286624202</v>
      </c>
      <c r="F58" s="16"/>
    </row>
    <row r="59" spans="1:6" s="5" customFormat="1" ht="15" customHeight="1" x14ac:dyDescent="0.25">
      <c r="A59" s="45">
        <v>53</v>
      </c>
      <c r="B59" s="932" t="s">
        <v>65</v>
      </c>
      <c r="C59" s="59" t="s">
        <v>83</v>
      </c>
      <c r="D59" s="153">
        <v>106</v>
      </c>
      <c r="E59" s="154">
        <v>3.641509433962264</v>
      </c>
      <c r="F59" s="16"/>
    </row>
    <row r="60" spans="1:6" s="5" customFormat="1" ht="15" customHeight="1" x14ac:dyDescent="0.25">
      <c r="A60" s="45">
        <v>54</v>
      </c>
      <c r="B60" s="28" t="s">
        <v>2</v>
      </c>
      <c r="C60" s="25" t="s">
        <v>106</v>
      </c>
      <c r="D60" s="153">
        <v>131</v>
      </c>
      <c r="E60" s="155">
        <v>3.6335877862595418</v>
      </c>
      <c r="F60" s="16"/>
    </row>
    <row r="61" spans="1:6" s="5" customFormat="1" ht="15" customHeight="1" x14ac:dyDescent="0.25">
      <c r="A61" s="45">
        <v>55</v>
      </c>
      <c r="B61" s="28" t="s">
        <v>41</v>
      </c>
      <c r="C61" s="25" t="s">
        <v>40</v>
      </c>
      <c r="D61" s="153">
        <v>109</v>
      </c>
      <c r="E61" s="155">
        <v>3.6146788990825689</v>
      </c>
      <c r="F61" s="16"/>
    </row>
    <row r="62" spans="1:6" s="5" customFormat="1" ht="15" customHeight="1" x14ac:dyDescent="0.25">
      <c r="A62" s="45">
        <v>56</v>
      </c>
      <c r="B62" s="28" t="s">
        <v>2</v>
      </c>
      <c r="C62" s="25" t="s">
        <v>19</v>
      </c>
      <c r="D62" s="153">
        <v>144</v>
      </c>
      <c r="E62" s="155">
        <v>3.6111111111111112</v>
      </c>
      <c r="F62" s="16"/>
    </row>
    <row r="63" spans="1:6" s="5" customFormat="1" ht="15" customHeight="1" x14ac:dyDescent="0.25">
      <c r="A63" s="48">
        <v>57</v>
      </c>
      <c r="B63" s="302" t="s">
        <v>32</v>
      </c>
      <c r="C63" s="306" t="s">
        <v>34</v>
      </c>
      <c r="D63" s="161">
        <v>62</v>
      </c>
      <c r="E63" s="1298">
        <v>3.5806451612903225</v>
      </c>
      <c r="F63" s="16"/>
    </row>
    <row r="64" spans="1:6" s="5" customFormat="1" ht="15" customHeight="1" x14ac:dyDescent="0.25">
      <c r="A64" s="124">
        <v>58</v>
      </c>
      <c r="B64" s="28" t="s">
        <v>2</v>
      </c>
      <c r="C64" s="25" t="s">
        <v>6</v>
      </c>
      <c r="D64" s="153">
        <v>74</v>
      </c>
      <c r="E64" s="166">
        <v>3.5675675675675675</v>
      </c>
      <c r="F64" s="16"/>
    </row>
    <row r="65" spans="1:6" s="5" customFormat="1" ht="15" customHeight="1" x14ac:dyDescent="0.25">
      <c r="A65" s="124">
        <v>59</v>
      </c>
      <c r="B65" s="28" t="s">
        <v>2</v>
      </c>
      <c r="C65" s="25" t="s">
        <v>9</v>
      </c>
      <c r="D65" s="153">
        <v>103</v>
      </c>
      <c r="E65" s="166">
        <v>3.5728155339805827</v>
      </c>
      <c r="F65" s="16"/>
    </row>
    <row r="66" spans="1:6" s="5" customFormat="1" ht="15" customHeight="1" thickBot="1" x14ac:dyDescent="0.3">
      <c r="A66" s="1291">
        <v>60</v>
      </c>
      <c r="B66" s="47" t="s">
        <v>32</v>
      </c>
      <c r="C66" s="1300" t="s">
        <v>121</v>
      </c>
      <c r="D66" s="156">
        <v>80</v>
      </c>
      <c r="E66" s="1272">
        <v>3.55</v>
      </c>
      <c r="F66" s="16"/>
    </row>
    <row r="67" spans="1:6" s="5" customFormat="1" ht="15" customHeight="1" x14ac:dyDescent="0.25">
      <c r="A67" s="43">
        <v>61</v>
      </c>
      <c r="B67" s="1293" t="s">
        <v>25</v>
      </c>
      <c r="C67" s="50" t="s">
        <v>27</v>
      </c>
      <c r="D67" s="152">
        <v>54</v>
      </c>
      <c r="E67" s="163">
        <v>3.5370370370370372</v>
      </c>
      <c r="F67" s="16"/>
    </row>
    <row r="68" spans="1:6" s="5" customFormat="1" ht="15" customHeight="1" x14ac:dyDescent="0.25">
      <c r="A68" s="124">
        <v>62</v>
      </c>
      <c r="B68" s="28" t="s">
        <v>41</v>
      </c>
      <c r="C68" s="35" t="s">
        <v>76</v>
      </c>
      <c r="D68" s="153">
        <v>40</v>
      </c>
      <c r="E68" s="166">
        <v>3.5249999999999999</v>
      </c>
      <c r="F68" s="16"/>
    </row>
    <row r="69" spans="1:6" s="5" customFormat="1" ht="15" customHeight="1" x14ac:dyDescent="0.25">
      <c r="A69" s="124">
        <v>63</v>
      </c>
      <c r="B69" s="28" t="s">
        <v>41</v>
      </c>
      <c r="C69" s="25" t="s">
        <v>50</v>
      </c>
      <c r="D69" s="153">
        <v>120</v>
      </c>
      <c r="E69" s="166">
        <v>3.5333333333333332</v>
      </c>
      <c r="F69" s="16"/>
    </row>
    <row r="70" spans="1:6" s="5" customFormat="1" ht="15" customHeight="1" x14ac:dyDescent="0.25">
      <c r="A70" s="124">
        <v>64</v>
      </c>
      <c r="B70" s="28" t="s">
        <v>2</v>
      </c>
      <c r="C70" s="25" t="s">
        <v>3</v>
      </c>
      <c r="D70" s="153">
        <v>27</v>
      </c>
      <c r="E70" s="166">
        <v>3.5185185185185186</v>
      </c>
      <c r="F70" s="16"/>
    </row>
    <row r="71" spans="1:6" s="5" customFormat="1" ht="15" customHeight="1" x14ac:dyDescent="0.25">
      <c r="A71" s="124">
        <v>65</v>
      </c>
      <c r="B71" s="28" t="s">
        <v>54</v>
      </c>
      <c r="C71" s="35" t="s">
        <v>53</v>
      </c>
      <c r="D71" s="153">
        <v>46</v>
      </c>
      <c r="E71" s="158">
        <v>3.5217391304347827</v>
      </c>
      <c r="F71" s="16"/>
    </row>
    <row r="72" spans="1:6" s="5" customFormat="1" ht="15" customHeight="1" x14ac:dyDescent="0.25">
      <c r="A72" s="124">
        <v>66</v>
      </c>
      <c r="B72" s="28" t="s">
        <v>41</v>
      </c>
      <c r="C72" s="25" t="s">
        <v>51</v>
      </c>
      <c r="D72" s="153">
        <v>96</v>
      </c>
      <c r="E72" s="166">
        <v>3.5208333333333335</v>
      </c>
      <c r="F72" s="16"/>
    </row>
    <row r="73" spans="1:6" s="5" customFormat="1" ht="15" customHeight="1" x14ac:dyDescent="0.25">
      <c r="A73" s="124">
        <v>67</v>
      </c>
      <c r="B73" s="932" t="s">
        <v>54</v>
      </c>
      <c r="C73" s="26" t="s">
        <v>103</v>
      </c>
      <c r="D73" s="153">
        <v>54</v>
      </c>
      <c r="E73" s="158">
        <v>3.5</v>
      </c>
      <c r="F73" s="16"/>
    </row>
    <row r="74" spans="1:6" s="5" customFormat="1" ht="15" customHeight="1" x14ac:dyDescent="0.25">
      <c r="A74" s="124">
        <v>68</v>
      </c>
      <c r="B74" s="28" t="s">
        <v>2</v>
      </c>
      <c r="C74" s="25" t="s">
        <v>5</v>
      </c>
      <c r="D74" s="153">
        <v>76</v>
      </c>
      <c r="E74" s="166">
        <v>3.5</v>
      </c>
      <c r="F74" s="16"/>
    </row>
    <row r="75" spans="1:6" s="5" customFormat="1" ht="15" customHeight="1" x14ac:dyDescent="0.25">
      <c r="A75" s="124">
        <v>69</v>
      </c>
      <c r="B75" s="28" t="s">
        <v>2</v>
      </c>
      <c r="C75" s="25" t="s">
        <v>12</v>
      </c>
      <c r="D75" s="153">
        <v>111</v>
      </c>
      <c r="E75" s="166">
        <v>3.5045045045045047</v>
      </c>
      <c r="F75" s="16"/>
    </row>
    <row r="76" spans="1:6" s="5" customFormat="1" ht="15" customHeight="1" thickBot="1" x14ac:dyDescent="0.3">
      <c r="A76" s="1291">
        <v>70</v>
      </c>
      <c r="B76" s="47" t="s">
        <v>2</v>
      </c>
      <c r="C76" s="52" t="s">
        <v>23</v>
      </c>
      <c r="D76" s="156">
        <v>42</v>
      </c>
      <c r="E76" s="1272">
        <v>3.4761904761904763</v>
      </c>
      <c r="F76" s="16"/>
    </row>
    <row r="77" spans="1:6" s="5" customFormat="1" ht="15" customHeight="1" x14ac:dyDescent="0.25">
      <c r="A77" s="43">
        <v>71</v>
      </c>
      <c r="B77" s="44" t="s">
        <v>41</v>
      </c>
      <c r="C77" s="1301" t="s">
        <v>77</v>
      </c>
      <c r="D77" s="152">
        <v>103</v>
      </c>
      <c r="E77" s="163">
        <v>3.4757281553398056</v>
      </c>
      <c r="F77" s="16"/>
    </row>
    <row r="78" spans="1:6" s="5" customFormat="1" ht="15" customHeight="1" x14ac:dyDescent="0.25">
      <c r="A78" s="124">
        <v>72</v>
      </c>
      <c r="B78" s="28" t="s">
        <v>2</v>
      </c>
      <c r="C78" s="25" t="s">
        <v>17</v>
      </c>
      <c r="D78" s="153">
        <v>75</v>
      </c>
      <c r="E78" s="166">
        <v>3.4666666666666668</v>
      </c>
      <c r="F78" s="16"/>
    </row>
    <row r="79" spans="1:6" s="5" customFormat="1" ht="15" customHeight="1" x14ac:dyDescent="0.25">
      <c r="A79" s="124">
        <v>73</v>
      </c>
      <c r="B79" s="23" t="s">
        <v>65</v>
      </c>
      <c r="C79" s="25" t="s">
        <v>86</v>
      </c>
      <c r="D79" s="153">
        <v>69</v>
      </c>
      <c r="E79" s="172">
        <v>3.4637681159420288</v>
      </c>
      <c r="F79" s="16"/>
    </row>
    <row r="80" spans="1:6" s="5" customFormat="1" ht="15" customHeight="1" x14ac:dyDescent="0.25">
      <c r="A80" s="124">
        <v>74</v>
      </c>
      <c r="B80" s="932" t="s">
        <v>54</v>
      </c>
      <c r="C80" s="725" t="s">
        <v>57</v>
      </c>
      <c r="D80" s="1123">
        <v>58</v>
      </c>
      <c r="E80" s="158">
        <v>3.4482758620689653</v>
      </c>
      <c r="F80" s="16"/>
    </row>
    <row r="81" spans="1:6" s="5" customFormat="1" ht="15" customHeight="1" x14ac:dyDescent="0.25">
      <c r="A81" s="124">
        <v>75</v>
      </c>
      <c r="B81" s="28" t="s">
        <v>2</v>
      </c>
      <c r="C81" s="25" t="s">
        <v>10</v>
      </c>
      <c r="D81" s="153">
        <v>105</v>
      </c>
      <c r="E81" s="166">
        <v>3.4380952380952383</v>
      </c>
      <c r="F81" s="16"/>
    </row>
    <row r="82" spans="1:6" s="5" customFormat="1" ht="15" customHeight="1" x14ac:dyDescent="0.25">
      <c r="A82" s="124">
        <v>76</v>
      </c>
      <c r="B82" s="28" t="s">
        <v>2</v>
      </c>
      <c r="C82" s="25" t="s">
        <v>15</v>
      </c>
      <c r="D82" s="153">
        <v>68</v>
      </c>
      <c r="E82" s="166">
        <v>3.4264705882352939</v>
      </c>
      <c r="F82" s="16"/>
    </row>
    <row r="83" spans="1:6" s="5" customFormat="1" ht="15" customHeight="1" x14ac:dyDescent="0.25">
      <c r="A83" s="124">
        <v>77</v>
      </c>
      <c r="B83" s="28" t="s">
        <v>41</v>
      </c>
      <c r="C83" s="25" t="s">
        <v>48</v>
      </c>
      <c r="D83" s="153">
        <v>101</v>
      </c>
      <c r="E83" s="166">
        <v>3.4257425742574257</v>
      </c>
      <c r="F83" s="16"/>
    </row>
    <row r="84" spans="1:6" s="5" customFormat="1" ht="15" customHeight="1" x14ac:dyDescent="0.25">
      <c r="A84" s="124">
        <v>78</v>
      </c>
      <c r="B84" s="28" t="s">
        <v>2</v>
      </c>
      <c r="C84" s="25" t="s">
        <v>20</v>
      </c>
      <c r="D84" s="153">
        <v>79</v>
      </c>
      <c r="E84" s="166">
        <v>3.4177215189873418</v>
      </c>
      <c r="F84" s="16"/>
    </row>
    <row r="85" spans="1:6" s="5" customFormat="1" ht="15" customHeight="1" x14ac:dyDescent="0.25">
      <c r="A85" s="124">
        <v>79</v>
      </c>
      <c r="B85" s="49" t="s">
        <v>54</v>
      </c>
      <c r="C85" s="192" t="s">
        <v>74</v>
      </c>
      <c r="D85" s="160">
        <v>121</v>
      </c>
      <c r="E85" s="173">
        <v>3.4214876033057853</v>
      </c>
      <c r="F85" s="16"/>
    </row>
    <row r="86" spans="1:6" s="5" customFormat="1" ht="15" customHeight="1" thickBot="1" x14ac:dyDescent="0.3">
      <c r="A86" s="1291">
        <v>80</v>
      </c>
      <c r="B86" s="47" t="s">
        <v>2</v>
      </c>
      <c r="C86" s="52" t="s">
        <v>13</v>
      </c>
      <c r="D86" s="156">
        <v>136</v>
      </c>
      <c r="E86" s="1272">
        <v>3.4191176470588234</v>
      </c>
      <c r="F86" s="16"/>
    </row>
    <row r="87" spans="1:6" s="5" customFormat="1" ht="15" customHeight="1" x14ac:dyDescent="0.25">
      <c r="A87" s="45">
        <v>81</v>
      </c>
      <c r="B87" s="1290" t="s">
        <v>65</v>
      </c>
      <c r="C87" s="199" t="s">
        <v>85</v>
      </c>
      <c r="D87" s="160">
        <v>46</v>
      </c>
      <c r="E87" s="155">
        <v>3.4130434782608696</v>
      </c>
      <c r="F87" s="16"/>
    </row>
    <row r="88" spans="1:6" s="5" customFormat="1" ht="15" customHeight="1" x14ac:dyDescent="0.25">
      <c r="A88" s="124">
        <v>82</v>
      </c>
      <c r="B88" s="49" t="s">
        <v>41</v>
      </c>
      <c r="C88" s="24" t="s">
        <v>79</v>
      </c>
      <c r="D88" s="160">
        <v>75</v>
      </c>
      <c r="E88" s="155">
        <v>3.4133333333333336</v>
      </c>
      <c r="F88" s="16"/>
    </row>
    <row r="89" spans="1:6" s="5" customFormat="1" ht="15" customHeight="1" x14ac:dyDescent="0.25">
      <c r="A89" s="124">
        <v>83</v>
      </c>
      <c r="B89" s="28" t="s">
        <v>32</v>
      </c>
      <c r="C89" s="25" t="s">
        <v>90</v>
      </c>
      <c r="D89" s="153">
        <v>50</v>
      </c>
      <c r="E89" s="166">
        <v>3.4</v>
      </c>
      <c r="F89" s="16"/>
    </row>
    <row r="90" spans="1:6" s="5" customFormat="1" ht="15" customHeight="1" x14ac:dyDescent="0.25">
      <c r="A90" s="124">
        <v>84</v>
      </c>
      <c r="B90" s="932" t="s">
        <v>54</v>
      </c>
      <c r="C90" s="26" t="s">
        <v>66</v>
      </c>
      <c r="D90" s="153">
        <v>80</v>
      </c>
      <c r="E90" s="158">
        <v>3.4</v>
      </c>
      <c r="F90" s="16"/>
    </row>
    <row r="91" spans="1:6" s="5" customFormat="1" ht="15" customHeight="1" x14ac:dyDescent="0.25">
      <c r="A91" s="124">
        <v>85</v>
      </c>
      <c r="B91" s="28" t="s">
        <v>0</v>
      </c>
      <c r="C91" s="25" t="s">
        <v>164</v>
      </c>
      <c r="D91" s="153">
        <v>80</v>
      </c>
      <c r="E91" s="166">
        <v>3.3875000000000002</v>
      </c>
      <c r="F91" s="16"/>
    </row>
    <row r="92" spans="1:6" s="5" customFormat="1" ht="15" customHeight="1" x14ac:dyDescent="0.25">
      <c r="A92" s="124">
        <v>86</v>
      </c>
      <c r="B92" s="28" t="s">
        <v>41</v>
      </c>
      <c r="C92" s="35" t="s">
        <v>78</v>
      </c>
      <c r="D92" s="153">
        <v>26</v>
      </c>
      <c r="E92" s="166">
        <v>3.3846153846153846</v>
      </c>
      <c r="F92" s="16"/>
    </row>
    <row r="93" spans="1:6" s="5" customFormat="1" ht="15" customHeight="1" x14ac:dyDescent="0.25">
      <c r="A93" s="124">
        <v>87</v>
      </c>
      <c r="B93" s="28" t="s">
        <v>41</v>
      </c>
      <c r="C93" s="25" t="s">
        <v>49</v>
      </c>
      <c r="D93" s="153">
        <v>74</v>
      </c>
      <c r="E93" s="166">
        <v>3.3378378378378377</v>
      </c>
      <c r="F93" s="16"/>
    </row>
    <row r="94" spans="1:6" s="5" customFormat="1" ht="15" customHeight="1" x14ac:dyDescent="0.25">
      <c r="A94" s="124">
        <v>88</v>
      </c>
      <c r="B94" s="28" t="s">
        <v>32</v>
      </c>
      <c r="C94" s="32" t="s">
        <v>33</v>
      </c>
      <c r="D94" s="153">
        <v>43</v>
      </c>
      <c r="E94" s="166">
        <v>3.3255813953488373</v>
      </c>
      <c r="F94" s="16"/>
    </row>
    <row r="95" spans="1:6" s="5" customFormat="1" ht="15" customHeight="1" x14ac:dyDescent="0.25">
      <c r="A95" s="124">
        <v>89</v>
      </c>
      <c r="B95" s="1294" t="s">
        <v>25</v>
      </c>
      <c r="C95" s="25" t="s">
        <v>144</v>
      </c>
      <c r="D95" s="153">
        <v>107</v>
      </c>
      <c r="E95" s="166">
        <v>3.3084112149532712</v>
      </c>
      <c r="F95" s="16"/>
    </row>
    <row r="96" spans="1:6" s="5" customFormat="1" ht="15" customHeight="1" thickBot="1" x14ac:dyDescent="0.3">
      <c r="A96" s="1291">
        <v>90</v>
      </c>
      <c r="B96" s="47" t="s">
        <v>32</v>
      </c>
      <c r="C96" s="1302" t="s">
        <v>73</v>
      </c>
      <c r="D96" s="156">
        <v>24</v>
      </c>
      <c r="E96" s="1272">
        <v>3.2916666666666665</v>
      </c>
      <c r="F96" s="16"/>
    </row>
    <row r="97" spans="1:6" s="5" customFormat="1" ht="15" customHeight="1" x14ac:dyDescent="0.25">
      <c r="A97" s="43">
        <v>91</v>
      </c>
      <c r="B97" s="44" t="s">
        <v>2</v>
      </c>
      <c r="C97" s="50" t="s">
        <v>11</v>
      </c>
      <c r="D97" s="152">
        <v>86</v>
      </c>
      <c r="E97" s="163">
        <v>3.2906976744186047</v>
      </c>
      <c r="F97" s="16"/>
    </row>
    <row r="98" spans="1:6" s="5" customFormat="1" ht="15" customHeight="1" x14ac:dyDescent="0.25">
      <c r="A98" s="124">
        <v>92</v>
      </c>
      <c r="B98" s="28" t="s">
        <v>2</v>
      </c>
      <c r="C98" s="25" t="s">
        <v>22</v>
      </c>
      <c r="D98" s="153">
        <v>59</v>
      </c>
      <c r="E98" s="166">
        <v>3.2711864406779663</v>
      </c>
      <c r="F98" s="16"/>
    </row>
    <row r="99" spans="1:6" s="5" customFormat="1" ht="15" customHeight="1" x14ac:dyDescent="0.25">
      <c r="A99" s="124">
        <v>93</v>
      </c>
      <c r="B99" s="28" t="s">
        <v>41</v>
      </c>
      <c r="C99" s="35" t="s">
        <v>47</v>
      </c>
      <c r="D99" s="153">
        <v>70</v>
      </c>
      <c r="E99" s="166">
        <v>3.2714285714285714</v>
      </c>
      <c r="F99" s="16"/>
    </row>
    <row r="100" spans="1:6" s="5" customFormat="1" ht="15" customHeight="1" x14ac:dyDescent="0.25">
      <c r="A100" s="124">
        <v>94</v>
      </c>
      <c r="B100" s="28" t="s">
        <v>0</v>
      </c>
      <c r="C100" s="25" t="s">
        <v>69</v>
      </c>
      <c r="D100" s="153">
        <v>43</v>
      </c>
      <c r="E100" s="166">
        <v>3.2558139534883721</v>
      </c>
      <c r="F100" s="16"/>
    </row>
    <row r="101" spans="1:6" s="5" customFormat="1" ht="15" customHeight="1" x14ac:dyDescent="0.25">
      <c r="A101" s="124">
        <v>95</v>
      </c>
      <c r="B101" s="28" t="s">
        <v>2</v>
      </c>
      <c r="C101" s="25" t="s">
        <v>8</v>
      </c>
      <c r="D101" s="153">
        <v>66</v>
      </c>
      <c r="E101" s="166">
        <v>3.2575757575757578</v>
      </c>
      <c r="F101" s="16"/>
    </row>
    <row r="102" spans="1:6" s="5" customFormat="1" ht="15" customHeight="1" x14ac:dyDescent="0.25">
      <c r="A102" s="124">
        <v>96</v>
      </c>
      <c r="B102" s="28" t="s">
        <v>2</v>
      </c>
      <c r="C102" s="25" t="s">
        <v>163</v>
      </c>
      <c r="D102" s="153">
        <v>87</v>
      </c>
      <c r="E102" s="166">
        <v>3.264367816091954</v>
      </c>
      <c r="F102" s="16"/>
    </row>
    <row r="103" spans="1:6" s="5" customFormat="1" ht="15" customHeight="1" x14ac:dyDescent="0.25">
      <c r="A103" s="124">
        <v>97</v>
      </c>
      <c r="B103" s="28" t="s">
        <v>54</v>
      </c>
      <c r="C103" s="26" t="s">
        <v>56</v>
      </c>
      <c r="D103" s="153">
        <v>81</v>
      </c>
      <c r="E103" s="158">
        <v>3.2469135802469138</v>
      </c>
      <c r="F103" s="16"/>
    </row>
    <row r="104" spans="1:6" s="5" customFormat="1" ht="15" customHeight="1" x14ac:dyDescent="0.25">
      <c r="A104" s="124">
        <v>98</v>
      </c>
      <c r="B104" s="28" t="s">
        <v>41</v>
      </c>
      <c r="C104" s="894" t="s">
        <v>44</v>
      </c>
      <c r="D104" s="153">
        <v>51</v>
      </c>
      <c r="E104" s="166">
        <v>3.2352941176470589</v>
      </c>
      <c r="F104" s="16"/>
    </row>
    <row r="105" spans="1:6" s="5" customFormat="1" ht="15" customHeight="1" x14ac:dyDescent="0.25">
      <c r="A105" s="124">
        <v>99</v>
      </c>
      <c r="B105" s="28" t="s">
        <v>32</v>
      </c>
      <c r="C105" s="35" t="s">
        <v>72</v>
      </c>
      <c r="D105" s="153">
        <v>48</v>
      </c>
      <c r="E105" s="166">
        <v>3.2083333333333335</v>
      </c>
      <c r="F105" s="16"/>
    </row>
    <row r="106" spans="1:6" s="5" customFormat="1" ht="15" customHeight="1" thickBot="1" x14ac:dyDescent="0.3">
      <c r="A106" s="1291">
        <v>100</v>
      </c>
      <c r="B106" s="47" t="s">
        <v>54</v>
      </c>
      <c r="C106" s="892" t="s">
        <v>58</v>
      </c>
      <c r="D106" s="156">
        <v>53</v>
      </c>
      <c r="E106" s="1292">
        <v>3.2075471698113209</v>
      </c>
      <c r="F106" s="16"/>
    </row>
    <row r="107" spans="1:6" s="5" customFormat="1" ht="15" customHeight="1" x14ac:dyDescent="0.25">
      <c r="A107" s="43">
        <v>101</v>
      </c>
      <c r="B107" s="1293" t="s">
        <v>25</v>
      </c>
      <c r="C107" s="50" t="s">
        <v>122</v>
      </c>
      <c r="D107" s="152">
        <v>69</v>
      </c>
      <c r="E107" s="163">
        <v>3.1884057971014492</v>
      </c>
      <c r="F107" s="16"/>
    </row>
    <row r="108" spans="1:6" s="5" customFormat="1" ht="15" customHeight="1" x14ac:dyDescent="0.25">
      <c r="A108" s="124">
        <v>102</v>
      </c>
      <c r="B108" s="28" t="s">
        <v>32</v>
      </c>
      <c r="C108" s="25" t="s">
        <v>89</v>
      </c>
      <c r="D108" s="153">
        <v>12</v>
      </c>
      <c r="E108" s="166">
        <v>3.1666666666666665</v>
      </c>
      <c r="F108" s="16"/>
    </row>
    <row r="109" spans="1:6" s="5" customFormat="1" ht="15" customHeight="1" x14ac:dyDescent="0.25">
      <c r="A109" s="124">
        <v>103</v>
      </c>
      <c r="B109" s="28" t="s">
        <v>32</v>
      </c>
      <c r="C109" s="25" t="s">
        <v>88</v>
      </c>
      <c r="D109" s="153">
        <v>47</v>
      </c>
      <c r="E109" s="166">
        <v>3.1702127659574466</v>
      </c>
      <c r="F109" s="16"/>
    </row>
    <row r="110" spans="1:6" s="5" customFormat="1" ht="15" customHeight="1" x14ac:dyDescent="0.25">
      <c r="A110" s="124">
        <v>104</v>
      </c>
      <c r="B110" s="28" t="s">
        <v>32</v>
      </c>
      <c r="C110" s="25" t="s">
        <v>35</v>
      </c>
      <c r="D110" s="153">
        <v>53</v>
      </c>
      <c r="E110" s="166">
        <v>3.1698113207547172</v>
      </c>
      <c r="F110" s="16"/>
    </row>
    <row r="111" spans="1:6" s="5" customFormat="1" ht="15" customHeight="1" x14ac:dyDescent="0.25">
      <c r="A111" s="124">
        <v>105</v>
      </c>
      <c r="B111" s="28" t="s">
        <v>2</v>
      </c>
      <c r="C111" s="25" t="s">
        <v>1</v>
      </c>
      <c r="D111" s="153">
        <v>40</v>
      </c>
      <c r="E111" s="166">
        <v>3.125</v>
      </c>
      <c r="F111" s="16"/>
    </row>
    <row r="112" spans="1:6" s="5" customFormat="1" ht="15" customHeight="1" x14ac:dyDescent="0.25">
      <c r="A112" s="124">
        <v>106</v>
      </c>
      <c r="B112" s="1294" t="s">
        <v>25</v>
      </c>
      <c r="C112" s="25" t="s">
        <v>141</v>
      </c>
      <c r="D112" s="153">
        <v>60</v>
      </c>
      <c r="E112" s="166">
        <v>3.1</v>
      </c>
      <c r="F112" s="16"/>
    </row>
    <row r="113" spans="1:11" s="5" customFormat="1" ht="15" customHeight="1" x14ac:dyDescent="0.25">
      <c r="A113" s="124">
        <v>107</v>
      </c>
      <c r="B113" s="28" t="s">
        <v>41</v>
      </c>
      <c r="C113" s="25" t="s">
        <v>75</v>
      </c>
      <c r="D113" s="153">
        <v>54</v>
      </c>
      <c r="E113" s="166">
        <v>3.0370370370370372</v>
      </c>
      <c r="F113" s="16"/>
    </row>
    <row r="114" spans="1:11" s="5" customFormat="1" ht="15" customHeight="1" x14ac:dyDescent="0.25">
      <c r="A114" s="124">
        <v>108</v>
      </c>
      <c r="B114" s="28" t="s">
        <v>41</v>
      </c>
      <c r="C114" s="25" t="s">
        <v>45</v>
      </c>
      <c r="D114" s="153">
        <v>35</v>
      </c>
      <c r="E114" s="166">
        <v>3.0285714285714285</v>
      </c>
      <c r="F114" s="16"/>
    </row>
    <row r="115" spans="1:11" s="5" customFormat="1" ht="15" customHeight="1" x14ac:dyDescent="0.25">
      <c r="A115" s="124">
        <v>109</v>
      </c>
      <c r="B115" s="28" t="s">
        <v>2</v>
      </c>
      <c r="C115" s="25" t="s">
        <v>71</v>
      </c>
      <c r="D115" s="153">
        <v>43</v>
      </c>
      <c r="E115" s="166">
        <v>2.9534883720930232</v>
      </c>
      <c r="F115" s="16"/>
    </row>
    <row r="116" spans="1:11" s="5" customFormat="1" ht="15" customHeight="1" thickBot="1" x14ac:dyDescent="0.3">
      <c r="A116" s="1291">
        <v>110</v>
      </c>
      <c r="B116" s="47" t="s">
        <v>41</v>
      </c>
      <c r="C116" s="1299" t="s">
        <v>46</v>
      </c>
      <c r="D116" s="156">
        <v>46</v>
      </c>
      <c r="E116" s="1272">
        <v>2.9347826086956523</v>
      </c>
      <c r="F116" s="16"/>
    </row>
    <row r="117" spans="1:11" ht="15" customHeight="1" x14ac:dyDescent="0.25">
      <c r="A117" s="12"/>
      <c r="B117" s="14"/>
      <c r="C117" s="933"/>
      <c r="D117" s="181" t="s">
        <v>125</v>
      </c>
      <c r="E117" s="170">
        <f>AVERAGE(E7:E116)</f>
        <v>3.6070688163076512</v>
      </c>
    </row>
    <row r="118" spans="1:11" x14ac:dyDescent="0.25">
      <c r="A118" s="12"/>
      <c r="B118" s="14"/>
      <c r="C118" s="933"/>
      <c r="D118" s="934" t="s">
        <v>108</v>
      </c>
      <c r="E118" s="53">
        <v>3.67</v>
      </c>
    </row>
    <row r="119" spans="1:11" x14ac:dyDescent="0.25">
      <c r="A119" s="12"/>
      <c r="B119" s="12"/>
      <c r="C119" s="13"/>
      <c r="D119" s="13"/>
    </row>
    <row r="120" spans="1:11" ht="14.45" customHeight="1" x14ac:dyDescent="0.25">
      <c r="A120" s="12"/>
      <c r="G120" s="1164"/>
      <c r="H120" s="1164"/>
      <c r="I120" s="1164"/>
      <c r="J120" s="1164"/>
      <c r="K120" s="1164"/>
    </row>
    <row r="121" spans="1:11" x14ac:dyDescent="0.25">
      <c r="A121" s="12"/>
      <c r="G121" s="133"/>
      <c r="H121" s="1164"/>
      <c r="I121" s="1164"/>
      <c r="J121" s="1164"/>
      <c r="K121" s="1164"/>
    </row>
    <row r="122" spans="1:11" x14ac:dyDescent="0.25">
      <c r="A122" s="12"/>
      <c r="G122" s="133"/>
      <c r="H122" s="133"/>
      <c r="I122" s="133"/>
      <c r="J122" s="133"/>
      <c r="K122" s="133"/>
    </row>
  </sheetData>
  <mergeCells count="4">
    <mergeCell ref="B2:C2"/>
    <mergeCell ref="G120:K120"/>
    <mergeCell ref="H121:I121"/>
    <mergeCell ref="J121:K121"/>
  </mergeCells>
  <conditionalFormatting sqref="E6:E118">
    <cfRule type="cellIs" dxfId="47" priority="754" stopIfTrue="1" operator="equal">
      <formula>$E$117</formula>
    </cfRule>
    <cfRule type="cellIs" dxfId="46" priority="755" stopIfTrue="1" operator="lessThan">
      <formula>3.5</formula>
    </cfRule>
    <cfRule type="cellIs" dxfId="45" priority="756" stopIfTrue="1" operator="between">
      <formula>3.5</formula>
      <formula>$E$117</formula>
    </cfRule>
    <cfRule type="cellIs" dxfId="44" priority="757" stopIfTrue="1" operator="between">
      <formula>4.5</formula>
      <formula>$E$117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1278" customWidth="1"/>
    <col min="2" max="2" width="10.7109375" style="1279" customWidth="1"/>
    <col min="3" max="3" width="31.7109375" style="1277" customWidth="1"/>
    <col min="4" max="8" width="7.7109375" style="1277" customWidth="1"/>
    <col min="9" max="9" width="9.7109375" style="1278" customWidth="1"/>
    <col min="10" max="10" width="7.7109375" style="1182" customWidth="1"/>
    <col min="11" max="16384" width="8.85546875" style="1277"/>
  </cols>
  <sheetData>
    <row r="1" spans="1:12" s="1182" customFormat="1" x14ac:dyDescent="0.25">
      <c r="A1" s="1177"/>
      <c r="B1" s="1178"/>
      <c r="C1" s="1179"/>
      <c r="D1" s="1179"/>
      <c r="E1" s="1179"/>
      <c r="F1" s="1179"/>
      <c r="G1" s="1180"/>
      <c r="H1" s="1180"/>
      <c r="I1" s="1181"/>
      <c r="J1" s="1180"/>
      <c r="K1" s="54"/>
      <c r="L1" s="55" t="s">
        <v>113</v>
      </c>
    </row>
    <row r="2" spans="1:12" s="1182" customFormat="1" ht="15.75" x14ac:dyDescent="0.25">
      <c r="A2" s="1177"/>
      <c r="B2" s="1183"/>
      <c r="C2" s="1184" t="s">
        <v>100</v>
      </c>
      <c r="D2" s="1184"/>
      <c r="E2" s="1185"/>
      <c r="G2" s="1180"/>
      <c r="H2" s="1180"/>
      <c r="I2" s="1186">
        <v>2021</v>
      </c>
      <c r="J2" s="1180"/>
      <c r="K2" s="137"/>
      <c r="L2" s="55" t="s">
        <v>114</v>
      </c>
    </row>
    <row r="3" spans="1:12" s="1182" customFormat="1" ht="15.75" thickBot="1" x14ac:dyDescent="0.3">
      <c r="A3" s="1177"/>
      <c r="B3" s="1183"/>
      <c r="C3" s="1187"/>
      <c r="D3" s="1187"/>
      <c r="E3" s="1187"/>
      <c r="F3" s="1187"/>
      <c r="G3" s="1180"/>
      <c r="H3" s="1180"/>
      <c r="I3" s="1181"/>
      <c r="J3" s="1180"/>
      <c r="K3" s="138"/>
      <c r="L3" s="55" t="s">
        <v>115</v>
      </c>
    </row>
    <row r="4" spans="1:12" s="1182" customFormat="1" ht="18" customHeight="1" x14ac:dyDescent="0.25">
      <c r="A4" s="1165" t="s">
        <v>68</v>
      </c>
      <c r="B4" s="1167" t="s">
        <v>110</v>
      </c>
      <c r="C4" s="1167" t="s">
        <v>99</v>
      </c>
      <c r="D4" s="1170" t="s">
        <v>112</v>
      </c>
      <c r="E4" s="1172" t="s">
        <v>166</v>
      </c>
      <c r="F4" s="1173"/>
      <c r="G4" s="1173"/>
      <c r="H4" s="1174"/>
      <c r="I4" s="1175" t="s">
        <v>124</v>
      </c>
      <c r="J4" s="1180"/>
      <c r="K4" s="56"/>
      <c r="L4" s="55" t="s">
        <v>116</v>
      </c>
    </row>
    <row r="5" spans="1:12" s="1182" customFormat="1" ht="22.5" customHeight="1" thickBot="1" x14ac:dyDescent="0.3">
      <c r="A5" s="1166"/>
      <c r="B5" s="1168"/>
      <c r="C5" s="1168"/>
      <c r="D5" s="1171"/>
      <c r="E5" s="22">
        <v>5</v>
      </c>
      <c r="F5" s="22">
        <v>4</v>
      </c>
      <c r="G5" s="22">
        <v>3</v>
      </c>
      <c r="H5" s="22">
        <v>2</v>
      </c>
      <c r="I5" s="1176"/>
      <c r="J5" s="1179"/>
    </row>
    <row r="6" spans="1:12" s="1182" customFormat="1" ht="15" customHeight="1" thickBot="1" x14ac:dyDescent="0.3">
      <c r="A6" s="146"/>
      <c r="B6" s="147"/>
      <c r="C6" s="150" t="s">
        <v>133</v>
      </c>
      <c r="D6" s="151">
        <f>D7+D8+D17+D30+D48+D68+D82+D114</f>
        <v>9628</v>
      </c>
      <c r="E6" s="1188">
        <f>E7+E8+E17+E30+E48+E68+E82+E114</f>
        <v>1695</v>
      </c>
      <c r="F6" s="1188">
        <f>F7+F8+F17+F30+F48+F68+F82+F114</f>
        <v>3486</v>
      </c>
      <c r="G6" s="1188">
        <f>G7+G8+G17+G30+G48+G68+G82+G114</f>
        <v>4012</v>
      </c>
      <c r="H6" s="1188">
        <f>H7+H8+H17+H30+H48+H68+H82+H114</f>
        <v>435</v>
      </c>
      <c r="I6" s="1283">
        <f t="shared" ref="I6" si="0">(H6*2+G6*3+F6*4+E6*5)/D6</f>
        <v>3.6689862899875365</v>
      </c>
      <c r="J6" s="1179"/>
    </row>
    <row r="7" spans="1:12" s="1182" customFormat="1" ht="15" customHeight="1" thickBot="1" x14ac:dyDescent="0.3">
      <c r="A7" s="1189">
        <v>1</v>
      </c>
      <c r="B7" s="1190">
        <v>50050</v>
      </c>
      <c r="C7" s="1191" t="s">
        <v>26</v>
      </c>
      <c r="D7" s="1192">
        <f>E7+F7+G7+H7</f>
        <v>82</v>
      </c>
      <c r="E7" s="1193">
        <v>9</v>
      </c>
      <c r="F7" s="1193">
        <v>48</v>
      </c>
      <c r="G7" s="1193">
        <v>23</v>
      </c>
      <c r="H7" s="1193">
        <v>2</v>
      </c>
      <c r="I7" s="1194">
        <f>(H7*2+G7*3+F7*4+E7*5)/D7</f>
        <v>3.7804878048780486</v>
      </c>
      <c r="J7" s="1179"/>
    </row>
    <row r="8" spans="1:12" s="1182" customFormat="1" ht="15" customHeight="1" thickBot="1" x14ac:dyDescent="0.3">
      <c r="A8" s="144"/>
      <c r="B8" s="148"/>
      <c r="C8" s="148" t="s">
        <v>132</v>
      </c>
      <c r="D8" s="149">
        <f>SUM(D9:D16)</f>
        <v>719</v>
      </c>
      <c r="E8" s="1195">
        <f>SUM(E9:E16)</f>
        <v>171</v>
      </c>
      <c r="F8" s="1195">
        <f>SUM(F9:F16)</f>
        <v>277</v>
      </c>
      <c r="G8" s="1195">
        <f>SUM(G9:G16)</f>
        <v>252</v>
      </c>
      <c r="H8" s="1195">
        <f>SUM(H9:H16)</f>
        <v>19</v>
      </c>
      <c r="I8" s="295">
        <f>AVERAGE(I9:I16)</f>
        <v>3.7975628823199195</v>
      </c>
      <c r="J8" s="1179"/>
    </row>
    <row r="9" spans="1:12" s="1201" customFormat="1" ht="15" customHeight="1" x14ac:dyDescent="0.25">
      <c r="A9" s="45">
        <v>1</v>
      </c>
      <c r="B9" s="1196">
        <v>10002</v>
      </c>
      <c r="C9" s="1197" t="s">
        <v>82</v>
      </c>
      <c r="D9" s="1198">
        <f>E9+F9+G9+H9</f>
        <v>111</v>
      </c>
      <c r="E9" s="1199">
        <v>28</v>
      </c>
      <c r="F9" s="1199">
        <v>48</v>
      </c>
      <c r="G9" s="1199">
        <v>33</v>
      </c>
      <c r="H9" s="1199">
        <v>2</v>
      </c>
      <c r="I9" s="154">
        <f t="shared" ref="I9:I16" si="1">(H9*2+G9*3+F9*4+E9*5)/D9</f>
        <v>3.9189189189189189</v>
      </c>
      <c r="J9" s="1200"/>
    </row>
    <row r="10" spans="1:12" s="1201" customFormat="1" ht="15" customHeight="1" x14ac:dyDescent="0.25">
      <c r="A10" s="45">
        <v>2</v>
      </c>
      <c r="B10" s="1196">
        <v>10090</v>
      </c>
      <c r="C10" s="1202" t="s">
        <v>84</v>
      </c>
      <c r="D10" s="1198">
        <f t="shared" ref="D10:D16" si="2">E10+F10+G10+H10</f>
        <v>145</v>
      </c>
      <c r="E10" s="1199">
        <v>31</v>
      </c>
      <c r="F10" s="1199">
        <v>60</v>
      </c>
      <c r="G10" s="1199">
        <v>50</v>
      </c>
      <c r="H10" s="1199">
        <v>4</v>
      </c>
      <c r="I10" s="155">
        <f t="shared" si="1"/>
        <v>3.8137931034482757</v>
      </c>
      <c r="J10" s="1200"/>
    </row>
    <row r="11" spans="1:12" s="1201" customFormat="1" ht="15" customHeight="1" x14ac:dyDescent="0.25">
      <c r="A11" s="45">
        <v>3</v>
      </c>
      <c r="B11" s="1203">
        <v>10004</v>
      </c>
      <c r="C11" s="1204" t="s">
        <v>80</v>
      </c>
      <c r="D11" s="1205">
        <f t="shared" si="2"/>
        <v>109</v>
      </c>
      <c r="E11" s="1206">
        <v>44</v>
      </c>
      <c r="F11" s="1206">
        <v>47</v>
      </c>
      <c r="G11" s="1206">
        <v>15</v>
      </c>
      <c r="H11" s="1206">
        <v>3</v>
      </c>
      <c r="I11" s="171">
        <f t="shared" si="1"/>
        <v>4.2110091743119265</v>
      </c>
      <c r="J11" s="1200"/>
    </row>
    <row r="12" spans="1:12" s="1201" customFormat="1" ht="15" customHeight="1" x14ac:dyDescent="0.25">
      <c r="A12" s="45">
        <v>4</v>
      </c>
      <c r="B12" s="1196">
        <v>10001</v>
      </c>
      <c r="C12" s="1207" t="s">
        <v>81</v>
      </c>
      <c r="D12" s="1198">
        <f t="shared" si="2"/>
        <v>74</v>
      </c>
      <c r="E12" s="1199">
        <v>23</v>
      </c>
      <c r="F12" s="1199">
        <v>32</v>
      </c>
      <c r="G12" s="1199">
        <v>19</v>
      </c>
      <c r="H12" s="1199"/>
      <c r="I12" s="172">
        <f t="shared" si="1"/>
        <v>4.0540540540540544</v>
      </c>
      <c r="J12" s="1200"/>
    </row>
    <row r="13" spans="1:12" s="1201" customFormat="1" ht="15" customHeight="1" x14ac:dyDescent="0.25">
      <c r="A13" s="45">
        <v>5</v>
      </c>
      <c r="B13" s="1196">
        <v>10120</v>
      </c>
      <c r="C13" s="1202" t="s">
        <v>86</v>
      </c>
      <c r="D13" s="1198">
        <f t="shared" si="2"/>
        <v>69</v>
      </c>
      <c r="E13" s="1199">
        <v>6</v>
      </c>
      <c r="F13" s="1199">
        <v>23</v>
      </c>
      <c r="G13" s="1199">
        <v>37</v>
      </c>
      <c r="H13" s="1199">
        <v>3</v>
      </c>
      <c r="I13" s="155">
        <f t="shared" si="1"/>
        <v>3.4637681159420288</v>
      </c>
      <c r="J13" s="1200"/>
    </row>
    <row r="14" spans="1:12" s="1201" customFormat="1" ht="15" customHeight="1" x14ac:dyDescent="0.25">
      <c r="A14" s="45">
        <v>6</v>
      </c>
      <c r="B14" s="1196">
        <v>10190</v>
      </c>
      <c r="C14" s="1202" t="s">
        <v>83</v>
      </c>
      <c r="D14" s="1198">
        <f t="shared" si="2"/>
        <v>106</v>
      </c>
      <c r="E14" s="1199">
        <v>19</v>
      </c>
      <c r="F14" s="1199">
        <v>33</v>
      </c>
      <c r="G14" s="1199">
        <v>51</v>
      </c>
      <c r="H14" s="1199">
        <v>3</v>
      </c>
      <c r="I14" s="155">
        <f t="shared" si="1"/>
        <v>3.641509433962264</v>
      </c>
      <c r="J14" s="1200"/>
    </row>
    <row r="15" spans="1:12" s="1201" customFormat="1" ht="15" customHeight="1" x14ac:dyDescent="0.25">
      <c r="A15" s="45">
        <v>7</v>
      </c>
      <c r="B15" s="1196">
        <v>10320</v>
      </c>
      <c r="C15" s="1202" t="s">
        <v>85</v>
      </c>
      <c r="D15" s="1198">
        <f t="shared" si="2"/>
        <v>46</v>
      </c>
      <c r="E15" s="1208">
        <v>5</v>
      </c>
      <c r="F15" s="1208">
        <v>10</v>
      </c>
      <c r="G15" s="1208">
        <v>30</v>
      </c>
      <c r="H15" s="1208">
        <v>1</v>
      </c>
      <c r="I15" s="155">
        <f>(H15*2+G15*3+F15*4+E15*5)/D15</f>
        <v>3.4130434782608696</v>
      </c>
      <c r="J15" s="1200"/>
    </row>
    <row r="16" spans="1:12" s="1201" customFormat="1" ht="15" customHeight="1" thickBot="1" x14ac:dyDescent="0.3">
      <c r="A16" s="48">
        <v>8</v>
      </c>
      <c r="B16" s="1203">
        <v>10860</v>
      </c>
      <c r="C16" s="1204" t="s">
        <v>134</v>
      </c>
      <c r="D16" s="1205">
        <f t="shared" si="2"/>
        <v>59</v>
      </c>
      <c r="E16" s="1206">
        <v>15</v>
      </c>
      <c r="F16" s="1206">
        <v>24</v>
      </c>
      <c r="G16" s="1206">
        <v>17</v>
      </c>
      <c r="H16" s="1206">
        <v>3</v>
      </c>
      <c r="I16" s="162">
        <f t="shared" si="1"/>
        <v>3.8644067796610169</v>
      </c>
      <c r="J16" s="1200"/>
    </row>
    <row r="17" spans="1:10" s="1201" customFormat="1" ht="15" customHeight="1" thickBot="1" x14ac:dyDescent="0.3">
      <c r="A17" s="144"/>
      <c r="B17" s="1209"/>
      <c r="C17" s="145" t="s">
        <v>131</v>
      </c>
      <c r="D17" s="1210">
        <f>SUM(D18:D29)</f>
        <v>1016</v>
      </c>
      <c r="E17" s="1211">
        <f>SUM(E18:E29)</f>
        <v>159</v>
      </c>
      <c r="F17" s="1211">
        <f>SUM(F18:F29)</f>
        <v>374</v>
      </c>
      <c r="G17" s="1211">
        <f>SUM(G18:G29)</f>
        <v>417</v>
      </c>
      <c r="H17" s="1211">
        <f>SUM(H18:H29)</f>
        <v>66</v>
      </c>
      <c r="I17" s="143">
        <f>AVERAGE(I18:I29)</f>
        <v>3.5876578801287287</v>
      </c>
      <c r="J17" s="1200"/>
    </row>
    <row r="18" spans="1:10" s="1201" customFormat="1" ht="15" customHeight="1" x14ac:dyDescent="0.25">
      <c r="A18" s="43">
        <v>1</v>
      </c>
      <c r="B18" s="1212">
        <v>20040</v>
      </c>
      <c r="C18" s="1213" t="s">
        <v>61</v>
      </c>
      <c r="D18" s="1214">
        <f t="shared" ref="D18:D29" si="3">E18+F18+G18+H18</f>
        <v>112</v>
      </c>
      <c r="E18" s="1215">
        <v>13</v>
      </c>
      <c r="F18" s="1215">
        <v>50</v>
      </c>
      <c r="G18" s="1215">
        <v>47</v>
      </c>
      <c r="H18" s="1215">
        <v>2</v>
      </c>
      <c r="I18" s="1216">
        <f t="shared" ref="I18:I29" si="4">(H18*2+G18*3+F18*4+E18*5)/D18</f>
        <v>3.6607142857142856</v>
      </c>
      <c r="J18" s="1200"/>
    </row>
    <row r="19" spans="1:10" s="1201" customFormat="1" ht="15" customHeight="1" x14ac:dyDescent="0.25">
      <c r="A19" s="45">
        <v>2</v>
      </c>
      <c r="B19" s="1196">
        <v>20061</v>
      </c>
      <c r="C19" s="1202" t="s">
        <v>59</v>
      </c>
      <c r="D19" s="1198">
        <f t="shared" si="3"/>
        <v>59</v>
      </c>
      <c r="E19" s="1217">
        <v>20</v>
      </c>
      <c r="F19" s="1217">
        <v>28</v>
      </c>
      <c r="G19" s="1217">
        <v>10</v>
      </c>
      <c r="H19" s="1217">
        <v>1</v>
      </c>
      <c r="I19" s="1218">
        <f t="shared" si="4"/>
        <v>4.1355932203389827</v>
      </c>
      <c r="J19" s="1200"/>
    </row>
    <row r="20" spans="1:10" s="1201" customFormat="1" ht="15" customHeight="1" x14ac:dyDescent="0.25">
      <c r="A20" s="45">
        <v>3</v>
      </c>
      <c r="B20" s="1196">
        <v>21020</v>
      </c>
      <c r="C20" s="1202" t="s">
        <v>62</v>
      </c>
      <c r="D20" s="1198">
        <f t="shared" si="3"/>
        <v>78</v>
      </c>
      <c r="E20" s="1217">
        <v>20</v>
      </c>
      <c r="F20" s="1217">
        <v>28</v>
      </c>
      <c r="G20" s="1217">
        <v>29</v>
      </c>
      <c r="H20" s="1217">
        <v>1</v>
      </c>
      <c r="I20" s="1218">
        <f t="shared" si="4"/>
        <v>3.858974358974359</v>
      </c>
      <c r="J20" s="1200"/>
    </row>
    <row r="21" spans="1:10" s="1201" customFormat="1" ht="15" customHeight="1" x14ac:dyDescent="0.25">
      <c r="A21" s="45">
        <v>4</v>
      </c>
      <c r="B21" s="1196">
        <v>20060</v>
      </c>
      <c r="C21" s="1219" t="s">
        <v>63</v>
      </c>
      <c r="D21" s="1198">
        <f t="shared" si="3"/>
        <v>154</v>
      </c>
      <c r="E21" s="1220">
        <v>36</v>
      </c>
      <c r="F21" s="1220">
        <v>64</v>
      </c>
      <c r="G21" s="1220">
        <v>49</v>
      </c>
      <c r="H21" s="1220">
        <v>5</v>
      </c>
      <c r="I21" s="1218">
        <f t="shared" si="4"/>
        <v>3.8506493506493507</v>
      </c>
      <c r="J21" s="1200"/>
    </row>
    <row r="22" spans="1:10" s="1201" customFormat="1" ht="15" customHeight="1" x14ac:dyDescent="0.25">
      <c r="A22" s="45">
        <v>5</v>
      </c>
      <c r="B22" s="1196">
        <v>20400</v>
      </c>
      <c r="C22" s="1219" t="s">
        <v>64</v>
      </c>
      <c r="D22" s="1198">
        <f t="shared" si="3"/>
        <v>120</v>
      </c>
      <c r="E22" s="1217">
        <v>25</v>
      </c>
      <c r="F22" s="1217">
        <v>53</v>
      </c>
      <c r="G22" s="1217">
        <v>35</v>
      </c>
      <c r="H22" s="1217">
        <v>7</v>
      </c>
      <c r="I22" s="1218">
        <f t="shared" si="4"/>
        <v>3.8</v>
      </c>
      <c r="J22" s="1200"/>
    </row>
    <row r="23" spans="1:10" s="1201" customFormat="1" ht="15" customHeight="1" x14ac:dyDescent="0.25">
      <c r="A23" s="45">
        <v>6</v>
      </c>
      <c r="B23" s="1196">
        <v>20080</v>
      </c>
      <c r="C23" s="1219" t="s">
        <v>103</v>
      </c>
      <c r="D23" s="1198">
        <f t="shared" si="3"/>
        <v>54</v>
      </c>
      <c r="E23" s="1217">
        <v>7</v>
      </c>
      <c r="F23" s="1217">
        <v>19</v>
      </c>
      <c r="G23" s="1217">
        <v>22</v>
      </c>
      <c r="H23" s="1217">
        <v>6</v>
      </c>
      <c r="I23" s="1218">
        <f t="shared" si="4"/>
        <v>3.5</v>
      </c>
      <c r="J23" s="1200"/>
    </row>
    <row r="24" spans="1:10" s="1201" customFormat="1" ht="15" customHeight="1" x14ac:dyDescent="0.25">
      <c r="A24" s="45">
        <v>7</v>
      </c>
      <c r="B24" s="1196">
        <v>20460</v>
      </c>
      <c r="C24" s="1219" t="s">
        <v>66</v>
      </c>
      <c r="D24" s="1198">
        <f t="shared" si="3"/>
        <v>80</v>
      </c>
      <c r="E24" s="1217">
        <v>6</v>
      </c>
      <c r="F24" s="1217">
        <v>25</v>
      </c>
      <c r="G24" s="1217">
        <v>44</v>
      </c>
      <c r="H24" s="1217">
        <v>5</v>
      </c>
      <c r="I24" s="1218">
        <f t="shared" si="4"/>
        <v>3.4</v>
      </c>
      <c r="J24" s="1200"/>
    </row>
    <row r="25" spans="1:10" s="1201" customFormat="1" ht="15" customHeight="1" x14ac:dyDescent="0.25">
      <c r="A25" s="45">
        <v>8</v>
      </c>
      <c r="B25" s="1196">
        <v>20550</v>
      </c>
      <c r="C25" s="1219" t="s">
        <v>57</v>
      </c>
      <c r="D25" s="1198">
        <f t="shared" si="3"/>
        <v>58</v>
      </c>
      <c r="E25" s="1217">
        <v>4</v>
      </c>
      <c r="F25" s="1217">
        <v>24</v>
      </c>
      <c r="G25" s="1217">
        <v>24</v>
      </c>
      <c r="H25" s="1217">
        <v>6</v>
      </c>
      <c r="I25" s="1218">
        <f t="shared" si="4"/>
        <v>3.4482758620689653</v>
      </c>
      <c r="J25" s="1200"/>
    </row>
    <row r="26" spans="1:10" s="1222" customFormat="1" ht="15" customHeight="1" x14ac:dyDescent="0.25">
      <c r="A26" s="45">
        <v>9</v>
      </c>
      <c r="B26" s="1196">
        <v>20630</v>
      </c>
      <c r="C26" s="1219" t="s">
        <v>58</v>
      </c>
      <c r="D26" s="1198">
        <f t="shared" si="3"/>
        <v>53</v>
      </c>
      <c r="E26" s="1217">
        <v>1</v>
      </c>
      <c r="F26" s="1217">
        <v>17</v>
      </c>
      <c r="G26" s="1217">
        <v>27</v>
      </c>
      <c r="H26" s="1217">
        <v>8</v>
      </c>
      <c r="I26" s="1218">
        <f t="shared" si="4"/>
        <v>3.2075471698113209</v>
      </c>
      <c r="J26" s="1221"/>
    </row>
    <row r="27" spans="1:10" s="1201" customFormat="1" ht="15" customHeight="1" x14ac:dyDescent="0.25">
      <c r="A27" s="45">
        <v>10</v>
      </c>
      <c r="B27" s="1196">
        <v>20810</v>
      </c>
      <c r="C27" s="1223" t="s">
        <v>56</v>
      </c>
      <c r="D27" s="1198">
        <f t="shared" si="3"/>
        <v>81</v>
      </c>
      <c r="E27" s="1217">
        <v>9</v>
      </c>
      <c r="F27" s="1217">
        <v>18</v>
      </c>
      <c r="G27" s="1217">
        <v>38</v>
      </c>
      <c r="H27" s="1217">
        <v>16</v>
      </c>
      <c r="I27" s="1218">
        <f t="shared" si="4"/>
        <v>3.2469135802469138</v>
      </c>
      <c r="J27" s="1200"/>
    </row>
    <row r="28" spans="1:10" s="1201" customFormat="1" ht="15" customHeight="1" x14ac:dyDescent="0.25">
      <c r="A28" s="45">
        <v>11</v>
      </c>
      <c r="B28" s="1196">
        <v>20900</v>
      </c>
      <c r="C28" s="1219" t="s">
        <v>74</v>
      </c>
      <c r="D28" s="1198">
        <f t="shared" si="3"/>
        <v>121</v>
      </c>
      <c r="E28" s="1217">
        <v>9</v>
      </c>
      <c r="F28" s="1217">
        <v>40</v>
      </c>
      <c r="G28" s="1217">
        <v>65</v>
      </c>
      <c r="H28" s="1217">
        <v>7</v>
      </c>
      <c r="I28" s="1218">
        <f t="shared" si="4"/>
        <v>3.4214876033057853</v>
      </c>
      <c r="J28" s="1200"/>
    </row>
    <row r="29" spans="1:10" s="1201" customFormat="1" ht="15" customHeight="1" thickBot="1" x14ac:dyDescent="0.3">
      <c r="A29" s="45">
        <v>12</v>
      </c>
      <c r="B29" s="1224">
        <v>21349</v>
      </c>
      <c r="C29" s="1225" t="s">
        <v>53</v>
      </c>
      <c r="D29" s="1226">
        <f t="shared" si="3"/>
        <v>46</v>
      </c>
      <c r="E29" s="1227">
        <v>9</v>
      </c>
      <c r="F29" s="1227">
        <v>8</v>
      </c>
      <c r="G29" s="1227">
        <v>27</v>
      </c>
      <c r="H29" s="1227">
        <v>2</v>
      </c>
      <c r="I29" s="1228">
        <f t="shared" si="4"/>
        <v>3.5217391304347827</v>
      </c>
      <c r="J29" s="1200"/>
    </row>
    <row r="30" spans="1:10" s="1201" customFormat="1" ht="15" customHeight="1" thickBot="1" x14ac:dyDescent="0.3">
      <c r="A30" s="144"/>
      <c r="B30" s="1209"/>
      <c r="C30" s="145" t="s">
        <v>130</v>
      </c>
      <c r="D30" s="1210">
        <f>SUM(D31:D47)</f>
        <v>1288</v>
      </c>
      <c r="E30" s="1229">
        <f>SUM(E31:E47)</f>
        <v>146</v>
      </c>
      <c r="F30" s="1229">
        <f>SUM(F31:F47)</f>
        <v>402</v>
      </c>
      <c r="G30" s="1229">
        <f>SUM(G31:G47)</f>
        <v>647</v>
      </c>
      <c r="H30" s="1229">
        <f>SUM(H31:H47)</f>
        <v>93</v>
      </c>
      <c r="I30" s="1230">
        <f>AVERAGE(I31:I47)</f>
        <v>3.407135603823102</v>
      </c>
      <c r="J30" s="1200"/>
    </row>
    <row r="31" spans="1:10" s="1201" customFormat="1" ht="15" customHeight="1" x14ac:dyDescent="0.25">
      <c r="A31" s="43">
        <v>1</v>
      </c>
      <c r="B31" s="1196">
        <v>30070</v>
      </c>
      <c r="C31" s="1202" t="s">
        <v>87</v>
      </c>
      <c r="D31" s="1198">
        <f t="shared" ref="D31:D47" si="5">E31+F31+G31+H31</f>
        <v>119</v>
      </c>
      <c r="E31" s="1199">
        <v>17</v>
      </c>
      <c r="F31" s="1199">
        <v>52</v>
      </c>
      <c r="G31" s="1199">
        <v>49</v>
      </c>
      <c r="H31" s="1199">
        <v>1</v>
      </c>
      <c r="I31" s="155">
        <f t="shared" ref="I31:I47" si="6">(H31*2+G31*3+F31*4+E31*5)/D31</f>
        <v>3.7142857142857144</v>
      </c>
      <c r="J31" s="1200"/>
    </row>
    <row r="32" spans="1:10" s="1201" customFormat="1" ht="15" customHeight="1" x14ac:dyDescent="0.25">
      <c r="A32" s="45">
        <v>2</v>
      </c>
      <c r="B32" s="1196">
        <v>30480</v>
      </c>
      <c r="C32" s="1202" t="s">
        <v>138</v>
      </c>
      <c r="D32" s="1198">
        <f>E32+F32+G32+H32</f>
        <v>92</v>
      </c>
      <c r="E32" s="1199">
        <v>19</v>
      </c>
      <c r="F32" s="1199">
        <v>37</v>
      </c>
      <c r="G32" s="1199">
        <v>34</v>
      </c>
      <c r="H32" s="1199">
        <v>2</v>
      </c>
      <c r="I32" s="155">
        <f>(H32*2+G32*3+F32*4+E32*5)/D32</f>
        <v>3.7934782608695654</v>
      </c>
      <c r="J32" s="1200"/>
    </row>
    <row r="33" spans="1:10" s="1201" customFormat="1" ht="15" customHeight="1" x14ac:dyDescent="0.25">
      <c r="A33" s="45">
        <v>3</v>
      </c>
      <c r="B33" s="1196">
        <v>30460</v>
      </c>
      <c r="C33" s="1202" t="s">
        <v>79</v>
      </c>
      <c r="D33" s="1198">
        <f>E33+F33+G33+H33</f>
        <v>75</v>
      </c>
      <c r="E33" s="1199">
        <v>7</v>
      </c>
      <c r="F33" s="1199">
        <v>20</v>
      </c>
      <c r="G33" s="1199">
        <v>45</v>
      </c>
      <c r="H33" s="1199">
        <v>3</v>
      </c>
      <c r="I33" s="155">
        <f>(H33*2+G33*3+F33*4+E33*5)/D33</f>
        <v>3.4133333333333336</v>
      </c>
      <c r="J33" s="1200"/>
    </row>
    <row r="34" spans="1:10" s="1201" customFormat="1" ht="15" customHeight="1" x14ac:dyDescent="0.25">
      <c r="A34" s="45">
        <v>4</v>
      </c>
      <c r="B34" s="1231">
        <v>30030</v>
      </c>
      <c r="C34" s="1197" t="s">
        <v>78</v>
      </c>
      <c r="D34" s="1232">
        <f>E34+F34+G34+H34</f>
        <v>26</v>
      </c>
      <c r="E34" s="1233">
        <v>2</v>
      </c>
      <c r="F34" s="1233">
        <v>7</v>
      </c>
      <c r="G34" s="1233">
        <v>16</v>
      </c>
      <c r="H34" s="1233">
        <v>1</v>
      </c>
      <c r="I34" s="155">
        <f>(H34*2+G34*3+F34*4+E34*5)/D34</f>
        <v>3.3846153846153846</v>
      </c>
      <c r="J34" s="1200"/>
    </row>
    <row r="35" spans="1:10" s="1201" customFormat="1" ht="15" customHeight="1" x14ac:dyDescent="0.25">
      <c r="A35" s="45">
        <v>5</v>
      </c>
      <c r="B35" s="1196">
        <v>31000</v>
      </c>
      <c r="C35" s="1223" t="s">
        <v>77</v>
      </c>
      <c r="D35" s="1198">
        <f>E35+F35+G35+H35</f>
        <v>103</v>
      </c>
      <c r="E35" s="1199">
        <v>9</v>
      </c>
      <c r="F35" s="1199">
        <v>35</v>
      </c>
      <c r="G35" s="1199">
        <v>55</v>
      </c>
      <c r="H35" s="1199">
        <v>4</v>
      </c>
      <c r="I35" s="155">
        <f>(H35*2+G35*3+F35*4+E35*5)/D35</f>
        <v>3.4757281553398056</v>
      </c>
      <c r="J35" s="1200"/>
    </row>
    <row r="36" spans="1:10" s="1201" customFormat="1" ht="15" customHeight="1" x14ac:dyDescent="0.25">
      <c r="A36" s="45">
        <v>6</v>
      </c>
      <c r="B36" s="1196">
        <v>30130</v>
      </c>
      <c r="C36" s="1202" t="s">
        <v>49</v>
      </c>
      <c r="D36" s="1198">
        <f t="shared" si="5"/>
        <v>74</v>
      </c>
      <c r="E36" s="1199">
        <v>4</v>
      </c>
      <c r="F36" s="1199">
        <v>19</v>
      </c>
      <c r="G36" s="1199">
        <v>49</v>
      </c>
      <c r="H36" s="1199">
        <v>2</v>
      </c>
      <c r="I36" s="155">
        <f t="shared" si="6"/>
        <v>3.3378378378378377</v>
      </c>
      <c r="J36" s="1200"/>
    </row>
    <row r="37" spans="1:10" s="1201" customFormat="1" ht="15" customHeight="1" x14ac:dyDescent="0.25">
      <c r="A37" s="45">
        <v>7</v>
      </c>
      <c r="B37" s="1203">
        <v>30160</v>
      </c>
      <c r="C37" s="1202" t="s">
        <v>46</v>
      </c>
      <c r="D37" s="1198">
        <f t="shared" si="5"/>
        <v>46</v>
      </c>
      <c r="E37" s="1199">
        <v>1</v>
      </c>
      <c r="F37" s="1199">
        <v>6</v>
      </c>
      <c r="G37" s="1199">
        <v>28</v>
      </c>
      <c r="H37" s="1199">
        <v>11</v>
      </c>
      <c r="I37" s="155">
        <f t="shared" si="6"/>
        <v>2.9347826086956523</v>
      </c>
      <c r="J37" s="1200"/>
    </row>
    <row r="38" spans="1:10" s="1201" customFormat="1" ht="15" customHeight="1" x14ac:dyDescent="0.25">
      <c r="A38" s="45">
        <v>8</v>
      </c>
      <c r="B38" s="1196">
        <v>30310</v>
      </c>
      <c r="C38" s="1234" t="s">
        <v>47</v>
      </c>
      <c r="D38" s="1198">
        <f t="shared" si="5"/>
        <v>70</v>
      </c>
      <c r="E38" s="1199">
        <v>4</v>
      </c>
      <c r="F38" s="1199">
        <v>21</v>
      </c>
      <c r="G38" s="1199">
        <v>35</v>
      </c>
      <c r="H38" s="1199">
        <v>10</v>
      </c>
      <c r="I38" s="155">
        <f t="shared" si="6"/>
        <v>3.2714285714285714</v>
      </c>
      <c r="J38" s="1200"/>
    </row>
    <row r="39" spans="1:10" s="1201" customFormat="1" ht="15" customHeight="1" x14ac:dyDescent="0.25">
      <c r="A39" s="45">
        <v>9</v>
      </c>
      <c r="B39" s="1196">
        <v>30440</v>
      </c>
      <c r="C39" s="1234" t="s">
        <v>48</v>
      </c>
      <c r="D39" s="1198">
        <f t="shared" si="5"/>
        <v>101</v>
      </c>
      <c r="E39" s="1199">
        <v>14</v>
      </c>
      <c r="F39" s="1199">
        <v>22</v>
      </c>
      <c r="G39" s="1199">
        <v>58</v>
      </c>
      <c r="H39" s="1199">
        <v>7</v>
      </c>
      <c r="I39" s="155">
        <f t="shared" si="6"/>
        <v>3.4257425742574257</v>
      </c>
      <c r="J39" s="1200"/>
    </row>
    <row r="40" spans="1:10" s="1201" customFormat="1" ht="15" customHeight="1" x14ac:dyDescent="0.25">
      <c r="A40" s="45">
        <v>10</v>
      </c>
      <c r="B40" s="1196">
        <v>30500</v>
      </c>
      <c r="C40" s="1223" t="s">
        <v>45</v>
      </c>
      <c r="D40" s="1198">
        <f t="shared" si="5"/>
        <v>35</v>
      </c>
      <c r="E40" s="1199">
        <v>1</v>
      </c>
      <c r="F40" s="1199">
        <v>3</v>
      </c>
      <c r="G40" s="1199">
        <v>27</v>
      </c>
      <c r="H40" s="1199">
        <v>4</v>
      </c>
      <c r="I40" s="155">
        <f t="shared" si="6"/>
        <v>3.0285714285714285</v>
      </c>
      <c r="J40" s="1200"/>
    </row>
    <row r="41" spans="1:10" s="1235" customFormat="1" ht="15" customHeight="1" x14ac:dyDescent="0.25">
      <c r="A41" s="45">
        <v>11</v>
      </c>
      <c r="B41" s="1196">
        <v>30530</v>
      </c>
      <c r="C41" s="1223" t="s">
        <v>51</v>
      </c>
      <c r="D41" s="1198">
        <f t="shared" si="5"/>
        <v>96</v>
      </c>
      <c r="E41" s="1199">
        <v>11</v>
      </c>
      <c r="F41" s="1199">
        <v>29</v>
      </c>
      <c r="G41" s="1199">
        <v>55</v>
      </c>
      <c r="H41" s="1199">
        <v>1</v>
      </c>
      <c r="I41" s="155">
        <f t="shared" si="6"/>
        <v>3.5208333333333335</v>
      </c>
      <c r="J41" s="1200"/>
    </row>
    <row r="42" spans="1:10" s="1235" customFormat="1" ht="15" customHeight="1" x14ac:dyDescent="0.25">
      <c r="A42" s="45">
        <v>12</v>
      </c>
      <c r="B42" s="1196">
        <v>30640</v>
      </c>
      <c r="C42" s="1223" t="s">
        <v>52</v>
      </c>
      <c r="D42" s="1198">
        <f t="shared" si="5"/>
        <v>77</v>
      </c>
      <c r="E42" s="1199">
        <v>14</v>
      </c>
      <c r="F42" s="1199">
        <v>30</v>
      </c>
      <c r="G42" s="1199">
        <v>27</v>
      </c>
      <c r="H42" s="1199">
        <v>6</v>
      </c>
      <c r="I42" s="155">
        <f t="shared" si="6"/>
        <v>3.6753246753246751</v>
      </c>
      <c r="J42" s="1200"/>
    </row>
    <row r="43" spans="1:10" s="1235" customFormat="1" ht="15" customHeight="1" x14ac:dyDescent="0.25">
      <c r="A43" s="124">
        <v>13</v>
      </c>
      <c r="B43" s="1196">
        <v>30650</v>
      </c>
      <c r="C43" s="1223" t="s">
        <v>75</v>
      </c>
      <c r="D43" s="1198">
        <f t="shared" si="5"/>
        <v>54</v>
      </c>
      <c r="E43" s="1199">
        <v>4</v>
      </c>
      <c r="F43" s="1199">
        <v>10</v>
      </c>
      <c r="G43" s="1199">
        <v>24</v>
      </c>
      <c r="H43" s="1199">
        <v>16</v>
      </c>
      <c r="I43" s="155">
        <f t="shared" si="6"/>
        <v>3.0370370370370372</v>
      </c>
      <c r="J43" s="1200"/>
    </row>
    <row r="44" spans="1:10" s="1235" customFormat="1" ht="15" customHeight="1" x14ac:dyDescent="0.25">
      <c r="A44" s="45">
        <v>14</v>
      </c>
      <c r="B44" s="1196">
        <v>30790</v>
      </c>
      <c r="C44" s="32" t="s">
        <v>76</v>
      </c>
      <c r="D44" s="1198">
        <f t="shared" si="5"/>
        <v>40</v>
      </c>
      <c r="E44" s="1199">
        <v>6</v>
      </c>
      <c r="F44" s="1199">
        <v>13</v>
      </c>
      <c r="G44" s="1199">
        <v>17</v>
      </c>
      <c r="H44" s="1199">
        <v>4</v>
      </c>
      <c r="I44" s="155">
        <f t="shared" si="6"/>
        <v>3.5249999999999999</v>
      </c>
      <c r="J44" s="1200"/>
    </row>
    <row r="45" spans="1:10" s="1235" customFormat="1" ht="15" customHeight="1" x14ac:dyDescent="0.25">
      <c r="A45" s="45">
        <v>15</v>
      </c>
      <c r="B45" s="1196">
        <v>30890</v>
      </c>
      <c r="C45" s="1223" t="s">
        <v>44</v>
      </c>
      <c r="D45" s="1198">
        <f t="shared" si="5"/>
        <v>51</v>
      </c>
      <c r="E45" s="1199">
        <v>2</v>
      </c>
      <c r="F45" s="1199">
        <v>17</v>
      </c>
      <c r="G45" s="1199">
        <v>23</v>
      </c>
      <c r="H45" s="1199">
        <v>9</v>
      </c>
      <c r="I45" s="155">
        <f t="shared" si="6"/>
        <v>3.2352941176470589</v>
      </c>
      <c r="J45" s="1200"/>
    </row>
    <row r="46" spans="1:10" s="1235" customFormat="1" ht="15" customHeight="1" x14ac:dyDescent="0.25">
      <c r="A46" s="45">
        <v>16</v>
      </c>
      <c r="B46" s="1196">
        <v>30940</v>
      </c>
      <c r="C46" s="1223" t="s">
        <v>40</v>
      </c>
      <c r="D46" s="1198">
        <f t="shared" si="5"/>
        <v>109</v>
      </c>
      <c r="E46" s="1199">
        <v>13</v>
      </c>
      <c r="F46" s="1199">
        <v>45</v>
      </c>
      <c r="G46" s="1199">
        <v>47</v>
      </c>
      <c r="H46" s="1199">
        <v>4</v>
      </c>
      <c r="I46" s="155">
        <f t="shared" si="6"/>
        <v>3.6146788990825689</v>
      </c>
      <c r="J46" s="1200"/>
    </row>
    <row r="47" spans="1:10" s="1235" customFormat="1" ht="15" customHeight="1" thickBot="1" x14ac:dyDescent="0.3">
      <c r="A47" s="45">
        <v>17</v>
      </c>
      <c r="B47" s="1203">
        <v>31480</v>
      </c>
      <c r="C47" s="1236" t="s">
        <v>50</v>
      </c>
      <c r="D47" s="1205">
        <f t="shared" si="5"/>
        <v>120</v>
      </c>
      <c r="E47" s="1206">
        <v>18</v>
      </c>
      <c r="F47" s="1206">
        <v>36</v>
      </c>
      <c r="G47" s="1206">
        <v>58</v>
      </c>
      <c r="H47" s="1206">
        <v>8</v>
      </c>
      <c r="I47" s="162">
        <f t="shared" si="6"/>
        <v>3.5333333333333332</v>
      </c>
      <c r="J47" s="1200"/>
    </row>
    <row r="48" spans="1:10" s="1235" customFormat="1" ht="15" customHeight="1" thickBot="1" x14ac:dyDescent="0.3">
      <c r="A48" s="144"/>
      <c r="B48" s="1209"/>
      <c r="C48" s="1237" t="s">
        <v>129</v>
      </c>
      <c r="D48" s="1210">
        <f>SUM(D49:D67)</f>
        <v>1426</v>
      </c>
      <c r="E48" s="1211">
        <f>SUM(E49:E67)</f>
        <v>291</v>
      </c>
      <c r="F48" s="1211">
        <f>SUM(F49:F67)</f>
        <v>513</v>
      </c>
      <c r="G48" s="1211">
        <f t="shared" ref="G48:H48" si="7">SUM(G49:G67)</f>
        <v>581</v>
      </c>
      <c r="H48" s="1211">
        <f t="shared" si="7"/>
        <v>41</v>
      </c>
      <c r="I48" s="143">
        <f>AVERAGE(I49:I67)</f>
        <v>3.6459022237724361</v>
      </c>
      <c r="J48" s="1200"/>
    </row>
    <row r="49" spans="1:10" s="1235" customFormat="1" ht="15" customHeight="1" x14ac:dyDescent="0.25">
      <c r="A49" s="43">
        <v>1</v>
      </c>
      <c r="B49" s="1212">
        <v>40010</v>
      </c>
      <c r="C49" s="1238" t="s">
        <v>105</v>
      </c>
      <c r="D49" s="1214">
        <f t="shared" ref="D49:D66" si="8">E49+F49+G49+H49</f>
        <v>207</v>
      </c>
      <c r="E49" s="1239">
        <v>48</v>
      </c>
      <c r="F49" s="1239">
        <v>87</v>
      </c>
      <c r="G49" s="1239">
        <v>70</v>
      </c>
      <c r="H49" s="1239">
        <v>2</v>
      </c>
      <c r="I49" s="163">
        <f t="shared" ref="I49:I66" si="9">(H49*2+G49*3+F49*4+E49*5)/D49</f>
        <v>3.8743961352657004</v>
      </c>
      <c r="J49" s="1200"/>
    </row>
    <row r="50" spans="1:10" s="1235" customFormat="1" ht="15" customHeight="1" x14ac:dyDescent="0.25">
      <c r="A50" s="45">
        <v>2</v>
      </c>
      <c r="B50" s="1196">
        <v>40030</v>
      </c>
      <c r="C50" s="1234" t="s">
        <v>167</v>
      </c>
      <c r="D50" s="1198">
        <f t="shared" si="8"/>
        <v>49</v>
      </c>
      <c r="E50" s="1199">
        <v>23</v>
      </c>
      <c r="F50" s="1199">
        <v>14</v>
      </c>
      <c r="G50" s="1199">
        <v>12</v>
      </c>
      <c r="H50" s="1199"/>
      <c r="I50" s="155">
        <f t="shared" si="9"/>
        <v>4.2244897959183669</v>
      </c>
      <c r="J50" s="1200"/>
    </row>
    <row r="51" spans="1:10" s="1235" customFormat="1" ht="15" customHeight="1" x14ac:dyDescent="0.25">
      <c r="A51" s="45">
        <v>3</v>
      </c>
      <c r="B51" s="1196">
        <v>40410</v>
      </c>
      <c r="C51" s="1202" t="s">
        <v>91</v>
      </c>
      <c r="D51" s="1198">
        <f t="shared" si="8"/>
        <v>151</v>
      </c>
      <c r="E51" s="1199">
        <v>51</v>
      </c>
      <c r="F51" s="1199">
        <v>67</v>
      </c>
      <c r="G51" s="1199">
        <v>33</v>
      </c>
      <c r="H51" s="1199"/>
      <c r="I51" s="155">
        <f t="shared" si="9"/>
        <v>4.1192052980132452</v>
      </c>
      <c r="J51" s="1200"/>
    </row>
    <row r="52" spans="1:10" s="1235" customFormat="1" ht="15" customHeight="1" x14ac:dyDescent="0.25">
      <c r="A52" s="45">
        <v>4</v>
      </c>
      <c r="B52" s="1196">
        <v>40011</v>
      </c>
      <c r="C52" s="1234" t="s">
        <v>104</v>
      </c>
      <c r="D52" s="1198">
        <f t="shared" si="8"/>
        <v>156</v>
      </c>
      <c r="E52" s="1199">
        <v>29</v>
      </c>
      <c r="F52" s="1199">
        <v>61</v>
      </c>
      <c r="G52" s="1199">
        <v>60</v>
      </c>
      <c r="H52" s="1199">
        <v>6</v>
      </c>
      <c r="I52" s="155">
        <f t="shared" si="9"/>
        <v>3.7243589743589745</v>
      </c>
      <c r="J52" s="1200"/>
    </row>
    <row r="53" spans="1:10" s="1235" customFormat="1" ht="15" customHeight="1" x14ac:dyDescent="0.25">
      <c r="A53" s="45">
        <v>5</v>
      </c>
      <c r="B53" s="1196">
        <v>40080</v>
      </c>
      <c r="C53" s="1234" t="s">
        <v>37</v>
      </c>
      <c r="D53" s="1198">
        <f t="shared" si="8"/>
        <v>97</v>
      </c>
      <c r="E53" s="1199">
        <v>19</v>
      </c>
      <c r="F53" s="1199">
        <v>40</v>
      </c>
      <c r="G53" s="1199">
        <v>37</v>
      </c>
      <c r="H53" s="1199">
        <v>1</v>
      </c>
      <c r="I53" s="155">
        <f t="shared" si="9"/>
        <v>3.7938144329896906</v>
      </c>
      <c r="J53" s="1200"/>
    </row>
    <row r="54" spans="1:10" s="1235" customFormat="1" ht="15" customHeight="1" x14ac:dyDescent="0.25">
      <c r="A54" s="45">
        <v>6</v>
      </c>
      <c r="B54" s="1196">
        <v>40100</v>
      </c>
      <c r="C54" s="1234" t="s">
        <v>36</v>
      </c>
      <c r="D54" s="1198">
        <f t="shared" si="8"/>
        <v>95</v>
      </c>
      <c r="E54" s="1199">
        <v>31</v>
      </c>
      <c r="F54" s="1199">
        <v>29</v>
      </c>
      <c r="G54" s="1199">
        <v>35</v>
      </c>
      <c r="H54" s="1199"/>
      <c r="I54" s="155">
        <f t="shared" si="9"/>
        <v>3.9578947368421051</v>
      </c>
      <c r="J54" s="1200"/>
    </row>
    <row r="55" spans="1:10" s="1235" customFormat="1" ht="15" customHeight="1" x14ac:dyDescent="0.25">
      <c r="A55" s="1240">
        <v>7</v>
      </c>
      <c r="B55" s="1203">
        <v>40020</v>
      </c>
      <c r="C55" s="1234" t="s">
        <v>140</v>
      </c>
      <c r="D55" s="1198">
        <f t="shared" si="8"/>
        <v>13</v>
      </c>
      <c r="E55" s="1241">
        <v>5</v>
      </c>
      <c r="F55" s="1241">
        <v>6</v>
      </c>
      <c r="G55" s="1241">
        <v>2</v>
      </c>
      <c r="H55" s="1241"/>
      <c r="I55" s="155">
        <f t="shared" si="9"/>
        <v>4.2307692307692308</v>
      </c>
      <c r="J55" s="1200"/>
    </row>
    <row r="56" spans="1:10" s="1235" customFormat="1" ht="15" customHeight="1" x14ac:dyDescent="0.25">
      <c r="A56" s="1242">
        <v>8</v>
      </c>
      <c r="B56" s="1196">
        <v>40031</v>
      </c>
      <c r="C56" s="1234" t="s">
        <v>39</v>
      </c>
      <c r="D56" s="1198">
        <f t="shared" si="8"/>
        <v>79</v>
      </c>
      <c r="E56" s="1199">
        <v>17</v>
      </c>
      <c r="F56" s="1199">
        <v>27</v>
      </c>
      <c r="G56" s="1199">
        <v>35</v>
      </c>
      <c r="H56" s="1199"/>
      <c r="I56" s="155">
        <f t="shared" si="9"/>
        <v>3.7721518987341773</v>
      </c>
      <c r="J56" s="1200"/>
    </row>
    <row r="57" spans="1:10" s="1235" customFormat="1" ht="15" customHeight="1" x14ac:dyDescent="0.25">
      <c r="A57" s="45">
        <v>9</v>
      </c>
      <c r="B57" s="1196">
        <v>40210</v>
      </c>
      <c r="C57" s="1243" t="s">
        <v>88</v>
      </c>
      <c r="D57" s="1198">
        <f t="shared" si="8"/>
        <v>47</v>
      </c>
      <c r="E57" s="1199">
        <v>2</v>
      </c>
      <c r="F57" s="1199">
        <v>9</v>
      </c>
      <c r="G57" s="1199">
        <v>31</v>
      </c>
      <c r="H57" s="1199">
        <v>5</v>
      </c>
      <c r="I57" s="155">
        <f t="shared" si="9"/>
        <v>3.1702127659574466</v>
      </c>
      <c r="J57" s="1200"/>
    </row>
    <row r="58" spans="1:10" s="1235" customFormat="1" ht="15" customHeight="1" x14ac:dyDescent="0.25">
      <c r="A58" s="45">
        <v>10</v>
      </c>
      <c r="B58" s="1196">
        <v>40300</v>
      </c>
      <c r="C58" s="1202" t="s">
        <v>73</v>
      </c>
      <c r="D58" s="1198">
        <f t="shared" si="8"/>
        <v>24</v>
      </c>
      <c r="E58" s="1199"/>
      <c r="F58" s="1199">
        <v>9</v>
      </c>
      <c r="G58" s="1199">
        <v>13</v>
      </c>
      <c r="H58" s="1199">
        <v>2</v>
      </c>
      <c r="I58" s="155">
        <f t="shared" si="9"/>
        <v>3.2916666666666665</v>
      </c>
      <c r="J58" s="1200"/>
    </row>
    <row r="59" spans="1:10" s="1235" customFormat="1" ht="15" customHeight="1" x14ac:dyDescent="0.25">
      <c r="A59" s="45">
        <v>11</v>
      </c>
      <c r="B59" s="1196">
        <v>40360</v>
      </c>
      <c r="C59" s="1219" t="s">
        <v>72</v>
      </c>
      <c r="D59" s="1198">
        <f t="shared" si="8"/>
        <v>48</v>
      </c>
      <c r="E59" s="1199">
        <v>2</v>
      </c>
      <c r="F59" s="1199">
        <v>10</v>
      </c>
      <c r="G59" s="1199">
        <v>32</v>
      </c>
      <c r="H59" s="1199">
        <v>4</v>
      </c>
      <c r="I59" s="155">
        <f t="shared" si="9"/>
        <v>3.2083333333333335</v>
      </c>
      <c r="J59" s="1200"/>
    </row>
    <row r="60" spans="1:10" s="1235" customFormat="1" ht="15" customHeight="1" x14ac:dyDescent="0.25">
      <c r="A60" s="1240">
        <v>12</v>
      </c>
      <c r="B60" s="1196">
        <v>40390</v>
      </c>
      <c r="C60" s="38" t="s">
        <v>33</v>
      </c>
      <c r="D60" s="1198">
        <f t="shared" si="8"/>
        <v>43</v>
      </c>
      <c r="E60" s="1199">
        <v>4</v>
      </c>
      <c r="F60" s="1199">
        <v>10</v>
      </c>
      <c r="G60" s="1199">
        <v>25</v>
      </c>
      <c r="H60" s="1199">
        <v>4</v>
      </c>
      <c r="I60" s="155">
        <f t="shared" si="9"/>
        <v>3.3255813953488373</v>
      </c>
      <c r="J60" s="1200"/>
    </row>
    <row r="61" spans="1:10" s="1235" customFormat="1" ht="15" customHeight="1" x14ac:dyDescent="0.25">
      <c r="A61" s="45">
        <v>13</v>
      </c>
      <c r="B61" s="1244">
        <v>40720</v>
      </c>
      <c r="C61" s="1245" t="s">
        <v>121</v>
      </c>
      <c r="D61" s="1198">
        <f t="shared" si="8"/>
        <v>80</v>
      </c>
      <c r="E61" s="164">
        <v>12</v>
      </c>
      <c r="F61" s="164">
        <v>23</v>
      </c>
      <c r="G61" s="164">
        <v>42</v>
      </c>
      <c r="H61" s="164">
        <v>3</v>
      </c>
      <c r="I61" s="165">
        <f t="shared" si="9"/>
        <v>3.55</v>
      </c>
      <c r="J61" s="1200"/>
    </row>
    <row r="62" spans="1:10" s="1235" customFormat="1" ht="15" customHeight="1" x14ac:dyDescent="0.25">
      <c r="A62" s="45">
        <v>14</v>
      </c>
      <c r="B62" s="1196">
        <v>40730</v>
      </c>
      <c r="C62" s="1202" t="s">
        <v>89</v>
      </c>
      <c r="D62" s="1198">
        <f t="shared" si="8"/>
        <v>12</v>
      </c>
      <c r="E62" s="1199">
        <v>1</v>
      </c>
      <c r="F62" s="1199">
        <v>1</v>
      </c>
      <c r="G62" s="1199">
        <v>9</v>
      </c>
      <c r="H62" s="1199">
        <v>1</v>
      </c>
      <c r="I62" s="155">
        <f t="shared" si="9"/>
        <v>3.1666666666666665</v>
      </c>
      <c r="J62" s="1200"/>
    </row>
    <row r="63" spans="1:10" s="1235" customFormat="1" ht="15" customHeight="1" x14ac:dyDescent="0.25">
      <c r="A63" s="45">
        <v>15</v>
      </c>
      <c r="B63" s="1196">
        <v>40820</v>
      </c>
      <c r="C63" s="1202" t="s">
        <v>34</v>
      </c>
      <c r="D63" s="1198">
        <f t="shared" si="8"/>
        <v>62</v>
      </c>
      <c r="E63" s="1199">
        <v>7</v>
      </c>
      <c r="F63" s="1199">
        <v>23</v>
      </c>
      <c r="G63" s="1199">
        <v>31</v>
      </c>
      <c r="H63" s="1199">
        <v>1</v>
      </c>
      <c r="I63" s="155">
        <f t="shared" si="9"/>
        <v>3.5806451612903225</v>
      </c>
      <c r="J63" s="1200"/>
    </row>
    <row r="64" spans="1:10" s="1235" customFormat="1" ht="15" customHeight="1" x14ac:dyDescent="0.25">
      <c r="A64" s="45">
        <v>16</v>
      </c>
      <c r="B64" s="1196">
        <v>40840</v>
      </c>
      <c r="C64" s="1202" t="s">
        <v>35</v>
      </c>
      <c r="D64" s="1198">
        <f t="shared" si="8"/>
        <v>53</v>
      </c>
      <c r="E64" s="1199">
        <v>2</v>
      </c>
      <c r="F64" s="1199">
        <v>12</v>
      </c>
      <c r="G64" s="1199">
        <v>32</v>
      </c>
      <c r="H64" s="1199">
        <v>7</v>
      </c>
      <c r="I64" s="155">
        <f t="shared" si="9"/>
        <v>3.1698113207547172</v>
      </c>
      <c r="J64" s="1200"/>
    </row>
    <row r="65" spans="1:10" s="1235" customFormat="1" ht="15" customHeight="1" x14ac:dyDescent="0.25">
      <c r="A65" s="45">
        <v>17</v>
      </c>
      <c r="B65" s="1196">
        <v>40950</v>
      </c>
      <c r="C65" s="1202" t="s">
        <v>90</v>
      </c>
      <c r="D65" s="1198">
        <f t="shared" si="8"/>
        <v>50</v>
      </c>
      <c r="E65" s="1199">
        <v>4</v>
      </c>
      <c r="F65" s="1199">
        <v>16</v>
      </c>
      <c r="G65" s="1199">
        <v>26</v>
      </c>
      <c r="H65" s="1199">
        <v>4</v>
      </c>
      <c r="I65" s="155">
        <f t="shared" si="9"/>
        <v>3.4</v>
      </c>
      <c r="J65" s="1200"/>
    </row>
    <row r="66" spans="1:10" s="1235" customFormat="1" ht="15" customHeight="1" x14ac:dyDescent="0.25">
      <c r="A66" s="45">
        <v>18</v>
      </c>
      <c r="B66" s="1196">
        <v>40990</v>
      </c>
      <c r="C66" s="1202" t="s">
        <v>38</v>
      </c>
      <c r="D66" s="1198">
        <f t="shared" si="8"/>
        <v>103</v>
      </c>
      <c r="E66" s="1199">
        <v>24</v>
      </c>
      <c r="F66" s="1199">
        <v>39</v>
      </c>
      <c r="G66" s="1199">
        <v>39</v>
      </c>
      <c r="H66" s="1199">
        <v>1</v>
      </c>
      <c r="I66" s="166">
        <f t="shared" si="9"/>
        <v>3.8349514563106797</v>
      </c>
      <c r="J66" s="1200"/>
    </row>
    <row r="67" spans="1:10" s="1235" customFormat="1" ht="15" customHeight="1" thickBot="1" x14ac:dyDescent="0.3">
      <c r="A67" s="124">
        <v>19</v>
      </c>
      <c r="B67" s="1196">
        <v>40133</v>
      </c>
      <c r="C67" s="1246" t="s">
        <v>31</v>
      </c>
      <c r="D67" s="1198">
        <f>E67+F67+G67+H67</f>
        <v>57</v>
      </c>
      <c r="E67" s="1199">
        <v>10</v>
      </c>
      <c r="F67" s="1199">
        <v>30</v>
      </c>
      <c r="G67" s="1199">
        <v>17</v>
      </c>
      <c r="H67" s="1199"/>
      <c r="I67" s="155">
        <f>(H67*2+G67*3+F67*4+E67*5)/D67</f>
        <v>3.8771929824561404</v>
      </c>
      <c r="J67" s="1200"/>
    </row>
    <row r="68" spans="1:10" s="1235" customFormat="1" ht="15" customHeight="1" thickBot="1" x14ac:dyDescent="0.3">
      <c r="A68" s="144"/>
      <c r="B68" s="1209"/>
      <c r="C68" s="142" t="s">
        <v>128</v>
      </c>
      <c r="D68" s="1210">
        <f>SUM(D69:D81)</f>
        <v>1157</v>
      </c>
      <c r="E68" s="1211">
        <f>SUM(E69:E81)</f>
        <v>220</v>
      </c>
      <c r="F68" s="1211">
        <f>SUM(F69:F81)</f>
        <v>458</v>
      </c>
      <c r="G68" s="1211">
        <f>SUM(G69:G81)</f>
        <v>435</v>
      </c>
      <c r="H68" s="1211">
        <f>SUM(H69:H81)</f>
        <v>44</v>
      </c>
      <c r="I68" s="143">
        <f>AVERAGE(I69:I81)</f>
        <v>3.6864478958836289</v>
      </c>
      <c r="J68" s="1200"/>
    </row>
    <row r="69" spans="1:10" s="1235" customFormat="1" ht="15" customHeight="1" x14ac:dyDescent="0.25">
      <c r="A69" s="45">
        <v>1</v>
      </c>
      <c r="B69" s="1231">
        <v>50040</v>
      </c>
      <c r="C69" s="1247" t="s">
        <v>93</v>
      </c>
      <c r="D69" s="1248">
        <f t="shared" ref="D69:D81" si="10">E69+F69+G69+H69</f>
        <v>74</v>
      </c>
      <c r="E69" s="1249">
        <v>17</v>
      </c>
      <c r="F69" s="1249">
        <v>33</v>
      </c>
      <c r="G69" s="1249">
        <v>24</v>
      </c>
      <c r="H69" s="1233"/>
      <c r="I69" s="155">
        <f t="shared" ref="I69:I81" si="11">(H69*2+G69*3+F69*4+E69*5)/D69</f>
        <v>3.9054054054054053</v>
      </c>
      <c r="J69" s="1200"/>
    </row>
    <row r="70" spans="1:10" s="1235" customFormat="1" ht="15" customHeight="1" x14ac:dyDescent="0.25">
      <c r="A70" s="45">
        <v>2</v>
      </c>
      <c r="B70" s="1196">
        <v>50003</v>
      </c>
      <c r="C70" s="1250" t="s">
        <v>98</v>
      </c>
      <c r="D70" s="1251">
        <f t="shared" si="10"/>
        <v>88</v>
      </c>
      <c r="E70" s="1252">
        <v>17</v>
      </c>
      <c r="F70" s="1252">
        <v>44</v>
      </c>
      <c r="G70" s="1252">
        <v>26</v>
      </c>
      <c r="H70" s="1199">
        <v>1</v>
      </c>
      <c r="I70" s="155">
        <f t="shared" si="11"/>
        <v>3.875</v>
      </c>
      <c r="J70" s="1200"/>
    </row>
    <row r="71" spans="1:10" s="1235" customFormat="1" ht="15" customHeight="1" x14ac:dyDescent="0.25">
      <c r="A71" s="45">
        <v>3</v>
      </c>
      <c r="B71" s="1196">
        <v>50060</v>
      </c>
      <c r="C71" s="1207" t="s">
        <v>30</v>
      </c>
      <c r="D71" s="1198">
        <f t="shared" si="10"/>
        <v>126</v>
      </c>
      <c r="E71" s="1199">
        <v>27</v>
      </c>
      <c r="F71" s="1199">
        <v>59</v>
      </c>
      <c r="G71" s="1199">
        <v>40</v>
      </c>
      <c r="H71" s="1199"/>
      <c r="I71" s="155">
        <f t="shared" si="11"/>
        <v>3.8968253968253967</v>
      </c>
      <c r="J71" s="1200"/>
    </row>
    <row r="72" spans="1:10" s="1235" customFormat="1" ht="15" customHeight="1" x14ac:dyDescent="0.25">
      <c r="A72" s="45">
        <v>4</v>
      </c>
      <c r="B72" s="1196">
        <v>50170</v>
      </c>
      <c r="C72" s="1253" t="s">
        <v>27</v>
      </c>
      <c r="D72" s="1198">
        <f t="shared" si="10"/>
        <v>54</v>
      </c>
      <c r="E72" s="1199">
        <v>4</v>
      </c>
      <c r="F72" s="1199">
        <v>23</v>
      </c>
      <c r="G72" s="1199">
        <v>25</v>
      </c>
      <c r="H72" s="1199">
        <v>2</v>
      </c>
      <c r="I72" s="155">
        <f t="shared" si="11"/>
        <v>3.5370370370370372</v>
      </c>
      <c r="J72" s="1200"/>
    </row>
    <row r="73" spans="1:10" s="1235" customFormat="1" ht="15" customHeight="1" x14ac:dyDescent="0.25">
      <c r="A73" s="45">
        <v>5</v>
      </c>
      <c r="B73" s="1196">
        <v>50230</v>
      </c>
      <c r="C73" s="1253" t="s">
        <v>28</v>
      </c>
      <c r="D73" s="1198">
        <f t="shared" si="10"/>
        <v>72</v>
      </c>
      <c r="E73" s="1199">
        <v>16</v>
      </c>
      <c r="F73" s="1199">
        <v>33</v>
      </c>
      <c r="G73" s="1199">
        <v>23</v>
      </c>
      <c r="H73" s="1199"/>
      <c r="I73" s="155">
        <f t="shared" si="11"/>
        <v>3.9027777777777777</v>
      </c>
      <c r="J73" s="1200"/>
    </row>
    <row r="74" spans="1:10" s="1235" customFormat="1" ht="15" customHeight="1" x14ac:dyDescent="0.25">
      <c r="A74" s="45">
        <v>6</v>
      </c>
      <c r="B74" s="1203">
        <v>50340</v>
      </c>
      <c r="C74" s="1253" t="s">
        <v>141</v>
      </c>
      <c r="D74" s="1198">
        <f t="shared" si="10"/>
        <v>60</v>
      </c>
      <c r="E74" s="1199">
        <v>2</v>
      </c>
      <c r="F74" s="1199">
        <v>15</v>
      </c>
      <c r="G74" s="1199">
        <v>30</v>
      </c>
      <c r="H74" s="1199">
        <v>13</v>
      </c>
      <c r="I74" s="1254">
        <f t="shared" si="11"/>
        <v>3.1</v>
      </c>
      <c r="J74" s="1200"/>
    </row>
    <row r="75" spans="1:10" s="1235" customFormat="1" ht="15" customHeight="1" x14ac:dyDescent="0.25">
      <c r="A75" s="45">
        <v>7</v>
      </c>
      <c r="B75" s="1196">
        <v>50420</v>
      </c>
      <c r="C75" s="1253" t="s">
        <v>142</v>
      </c>
      <c r="D75" s="1198">
        <f t="shared" si="10"/>
        <v>69</v>
      </c>
      <c r="E75" s="1199">
        <v>17</v>
      </c>
      <c r="F75" s="1199">
        <v>21</v>
      </c>
      <c r="G75" s="1199">
        <v>28</v>
      </c>
      <c r="H75" s="1199">
        <v>3</v>
      </c>
      <c r="I75" s="155">
        <f t="shared" si="11"/>
        <v>3.7536231884057969</v>
      </c>
      <c r="J75" s="1200"/>
    </row>
    <row r="76" spans="1:10" s="1235" customFormat="1" ht="15" customHeight="1" x14ac:dyDescent="0.25">
      <c r="A76" s="45">
        <v>8</v>
      </c>
      <c r="B76" s="1196">
        <v>50450</v>
      </c>
      <c r="C76" s="1253" t="s">
        <v>94</v>
      </c>
      <c r="D76" s="1198">
        <f t="shared" si="10"/>
        <v>102</v>
      </c>
      <c r="E76" s="1199">
        <v>24</v>
      </c>
      <c r="F76" s="1199">
        <v>47</v>
      </c>
      <c r="G76" s="1199">
        <v>28</v>
      </c>
      <c r="H76" s="1199">
        <v>3</v>
      </c>
      <c r="I76" s="155">
        <f t="shared" si="11"/>
        <v>3.9019607843137254</v>
      </c>
      <c r="J76" s="1200"/>
    </row>
    <row r="77" spans="1:10" s="1235" customFormat="1" ht="15" customHeight="1" x14ac:dyDescent="0.25">
      <c r="A77" s="45">
        <v>9</v>
      </c>
      <c r="B77" s="1196">
        <v>50620</v>
      </c>
      <c r="C77" s="1253" t="s">
        <v>122</v>
      </c>
      <c r="D77" s="1198">
        <f t="shared" si="10"/>
        <v>69</v>
      </c>
      <c r="E77" s="1199">
        <v>4</v>
      </c>
      <c r="F77" s="1199">
        <v>17</v>
      </c>
      <c r="G77" s="1199">
        <v>36</v>
      </c>
      <c r="H77" s="1199">
        <v>12</v>
      </c>
      <c r="I77" s="155">
        <f t="shared" si="11"/>
        <v>3.1884057971014492</v>
      </c>
      <c r="J77" s="1200"/>
    </row>
    <row r="78" spans="1:10" s="1235" customFormat="1" ht="15" customHeight="1" x14ac:dyDescent="0.25">
      <c r="A78" s="45">
        <v>10</v>
      </c>
      <c r="B78" s="1196">
        <v>50760</v>
      </c>
      <c r="C78" s="1253" t="s">
        <v>143</v>
      </c>
      <c r="D78" s="1198">
        <f t="shared" si="10"/>
        <v>182</v>
      </c>
      <c r="E78" s="1199">
        <v>52</v>
      </c>
      <c r="F78" s="1199">
        <v>80</v>
      </c>
      <c r="G78" s="1199">
        <v>47</v>
      </c>
      <c r="H78" s="1199">
        <v>3</v>
      </c>
      <c r="I78" s="155">
        <f t="shared" si="11"/>
        <v>3.9945054945054945</v>
      </c>
      <c r="J78" s="1200"/>
    </row>
    <row r="79" spans="1:10" s="1235" customFormat="1" ht="15" customHeight="1" x14ac:dyDescent="0.25">
      <c r="A79" s="45">
        <v>11</v>
      </c>
      <c r="B79" s="1196">
        <v>50780</v>
      </c>
      <c r="C79" s="1255" t="s">
        <v>144</v>
      </c>
      <c r="D79" s="1205">
        <f t="shared" si="10"/>
        <v>107</v>
      </c>
      <c r="E79" s="1206">
        <v>3</v>
      </c>
      <c r="F79" s="1206">
        <v>30</v>
      </c>
      <c r="G79" s="1206">
        <v>71</v>
      </c>
      <c r="H79" s="1206">
        <v>3</v>
      </c>
      <c r="I79" s="162">
        <f t="shared" si="11"/>
        <v>3.3084112149532712</v>
      </c>
      <c r="J79" s="1200"/>
    </row>
    <row r="80" spans="1:10" s="1235" customFormat="1" ht="15" customHeight="1" x14ac:dyDescent="0.25">
      <c r="A80" s="45">
        <v>12</v>
      </c>
      <c r="B80" s="1203">
        <v>50930</v>
      </c>
      <c r="C80" s="1207" t="s">
        <v>145</v>
      </c>
      <c r="D80" s="1251">
        <f t="shared" si="10"/>
        <v>51</v>
      </c>
      <c r="E80" s="1252">
        <v>11</v>
      </c>
      <c r="F80" s="1252">
        <v>16</v>
      </c>
      <c r="G80" s="1252">
        <v>20</v>
      </c>
      <c r="H80" s="1199">
        <v>4</v>
      </c>
      <c r="I80" s="166">
        <f t="shared" si="11"/>
        <v>3.6666666666666665</v>
      </c>
      <c r="J80" s="1200"/>
    </row>
    <row r="81" spans="1:10" s="1235" customFormat="1" ht="15" customHeight="1" thickBot="1" x14ac:dyDescent="0.3">
      <c r="A81" s="48">
        <v>13</v>
      </c>
      <c r="B81" s="1203">
        <v>51370</v>
      </c>
      <c r="C81" s="1256" t="s">
        <v>29</v>
      </c>
      <c r="D81" s="1205">
        <f t="shared" si="10"/>
        <v>103</v>
      </c>
      <c r="E81" s="1206">
        <v>26</v>
      </c>
      <c r="F81" s="1206">
        <v>40</v>
      </c>
      <c r="G81" s="1206">
        <v>37</v>
      </c>
      <c r="H81" s="1206"/>
      <c r="I81" s="162">
        <f t="shared" si="11"/>
        <v>3.8932038834951457</v>
      </c>
      <c r="J81" s="1200"/>
    </row>
    <row r="82" spans="1:10" s="1235" customFormat="1" ht="15" customHeight="1" thickBot="1" x14ac:dyDescent="0.3">
      <c r="A82" s="141"/>
      <c r="B82" s="1190"/>
      <c r="C82" s="1257" t="s">
        <v>127</v>
      </c>
      <c r="D82" s="1210">
        <f>SUM(D83:D113)</f>
        <v>3140</v>
      </c>
      <c r="E82" s="1211">
        <f t="shared" ref="E82:H82" si="12">SUM(E83:E113)</f>
        <v>487</v>
      </c>
      <c r="F82" s="1211">
        <f t="shared" si="12"/>
        <v>1115</v>
      </c>
      <c r="G82" s="1211">
        <f t="shared" si="12"/>
        <v>1385</v>
      </c>
      <c r="H82" s="1211">
        <f t="shared" si="12"/>
        <v>153</v>
      </c>
      <c r="I82" s="143">
        <f>AVERAGE(I83:I113)</f>
        <v>3.5486768327407274</v>
      </c>
      <c r="J82" s="1200"/>
    </row>
    <row r="83" spans="1:10" s="1235" customFormat="1" ht="15" customHeight="1" x14ac:dyDescent="0.25">
      <c r="A83" s="124">
        <v>1</v>
      </c>
      <c r="B83" s="1196">
        <v>60010</v>
      </c>
      <c r="C83" s="1258" t="s">
        <v>7</v>
      </c>
      <c r="D83" s="1198">
        <f t="shared" ref="D83:D113" si="13">E83+F83+G83+H83</f>
        <v>77</v>
      </c>
      <c r="E83" s="1259">
        <v>12</v>
      </c>
      <c r="F83" s="1259">
        <v>29</v>
      </c>
      <c r="G83" s="1259">
        <v>34</v>
      </c>
      <c r="H83" s="1259">
        <v>2</v>
      </c>
      <c r="I83" s="155">
        <f t="shared" ref="I83:I113" si="14">(H83*2+G83*3+F83*4+E83*5)/D83</f>
        <v>3.6623376623376624</v>
      </c>
      <c r="J83" s="1200"/>
    </row>
    <row r="84" spans="1:10" s="1235" customFormat="1" ht="15" customHeight="1" x14ac:dyDescent="0.25">
      <c r="A84" s="45">
        <v>2</v>
      </c>
      <c r="B84" s="1196">
        <v>60020</v>
      </c>
      <c r="C84" s="1260" t="s">
        <v>71</v>
      </c>
      <c r="D84" s="1198">
        <f t="shared" si="13"/>
        <v>43</v>
      </c>
      <c r="E84" s="1259">
        <v>1</v>
      </c>
      <c r="F84" s="1259">
        <v>3</v>
      </c>
      <c r="G84" s="1259">
        <v>32</v>
      </c>
      <c r="H84" s="1259">
        <v>7</v>
      </c>
      <c r="I84" s="155">
        <f t="shared" si="14"/>
        <v>2.9534883720930232</v>
      </c>
      <c r="J84" s="1200"/>
    </row>
    <row r="85" spans="1:10" s="1235" customFormat="1" ht="15" customHeight="1" x14ac:dyDescent="0.25">
      <c r="A85" s="45">
        <v>3</v>
      </c>
      <c r="B85" s="1196">
        <v>60050</v>
      </c>
      <c r="C85" s="1258" t="s">
        <v>9</v>
      </c>
      <c r="D85" s="1198">
        <f t="shared" si="13"/>
        <v>103</v>
      </c>
      <c r="E85" s="1259">
        <v>12</v>
      </c>
      <c r="F85" s="1259">
        <v>41</v>
      </c>
      <c r="G85" s="1259">
        <v>44</v>
      </c>
      <c r="H85" s="1259">
        <v>6</v>
      </c>
      <c r="I85" s="155">
        <f t="shared" si="14"/>
        <v>3.5728155339805827</v>
      </c>
      <c r="J85" s="1200"/>
    </row>
    <row r="86" spans="1:10" s="1235" customFormat="1" ht="15" customHeight="1" x14ac:dyDescent="0.25">
      <c r="A86" s="45">
        <v>4</v>
      </c>
      <c r="B86" s="1196">
        <v>60070</v>
      </c>
      <c r="C86" s="1258" t="s">
        <v>21</v>
      </c>
      <c r="D86" s="1198">
        <f t="shared" si="13"/>
        <v>97</v>
      </c>
      <c r="E86" s="1259">
        <v>17</v>
      </c>
      <c r="F86" s="1259">
        <v>42</v>
      </c>
      <c r="G86" s="1259">
        <v>37</v>
      </c>
      <c r="H86" s="1259">
        <v>1</v>
      </c>
      <c r="I86" s="155">
        <f t="shared" si="14"/>
        <v>3.7731958762886597</v>
      </c>
      <c r="J86" s="1200"/>
    </row>
    <row r="87" spans="1:10" s="1235" customFormat="1" ht="15" customHeight="1" x14ac:dyDescent="0.25">
      <c r="A87" s="45">
        <v>5</v>
      </c>
      <c r="B87" s="1196">
        <v>60180</v>
      </c>
      <c r="C87" s="1258" t="s">
        <v>12</v>
      </c>
      <c r="D87" s="1198">
        <f t="shared" si="13"/>
        <v>111</v>
      </c>
      <c r="E87" s="1259">
        <v>12</v>
      </c>
      <c r="F87" s="1259">
        <v>36</v>
      </c>
      <c r="G87" s="1259">
        <v>59</v>
      </c>
      <c r="H87" s="1259">
        <v>4</v>
      </c>
      <c r="I87" s="155">
        <f t="shared" si="14"/>
        <v>3.5045045045045047</v>
      </c>
      <c r="J87" s="1200"/>
    </row>
    <row r="88" spans="1:10" s="1235" customFormat="1" ht="15" customHeight="1" x14ac:dyDescent="0.25">
      <c r="A88" s="45">
        <v>6</v>
      </c>
      <c r="B88" s="1196">
        <v>60240</v>
      </c>
      <c r="C88" s="1258" t="s">
        <v>19</v>
      </c>
      <c r="D88" s="1198">
        <f t="shared" si="13"/>
        <v>144</v>
      </c>
      <c r="E88" s="1259">
        <v>22</v>
      </c>
      <c r="F88" s="1259">
        <v>48</v>
      </c>
      <c r="G88" s="1259">
        <v>70</v>
      </c>
      <c r="H88" s="1259">
        <v>4</v>
      </c>
      <c r="I88" s="155">
        <f t="shared" si="14"/>
        <v>3.6111111111111112</v>
      </c>
      <c r="J88" s="1200"/>
    </row>
    <row r="89" spans="1:10" s="1235" customFormat="1" ht="15" customHeight="1" x14ac:dyDescent="0.25">
      <c r="A89" s="45">
        <v>7</v>
      </c>
      <c r="B89" s="1196">
        <v>60560</v>
      </c>
      <c r="C89" s="1258" t="s">
        <v>23</v>
      </c>
      <c r="D89" s="1198">
        <f t="shared" si="13"/>
        <v>42</v>
      </c>
      <c r="E89" s="1259">
        <v>5</v>
      </c>
      <c r="F89" s="1259">
        <v>14</v>
      </c>
      <c r="G89" s="1259">
        <v>19</v>
      </c>
      <c r="H89" s="1259">
        <v>4</v>
      </c>
      <c r="I89" s="155">
        <f t="shared" si="14"/>
        <v>3.4761904761904763</v>
      </c>
      <c r="J89" s="1200"/>
    </row>
    <row r="90" spans="1:10" s="1235" customFormat="1" ht="15" customHeight="1" x14ac:dyDescent="0.25">
      <c r="A90" s="45">
        <v>8</v>
      </c>
      <c r="B90" s="1196">
        <v>60660</v>
      </c>
      <c r="C90" s="1258" t="s">
        <v>3</v>
      </c>
      <c r="D90" s="1198">
        <f t="shared" si="13"/>
        <v>27</v>
      </c>
      <c r="E90" s="1259">
        <v>2</v>
      </c>
      <c r="F90" s="1259">
        <v>10</v>
      </c>
      <c r="G90" s="1259">
        <v>15</v>
      </c>
      <c r="H90" s="1259"/>
      <c r="I90" s="155">
        <f t="shared" si="14"/>
        <v>3.5185185185185186</v>
      </c>
      <c r="J90" s="1200"/>
    </row>
    <row r="91" spans="1:10" s="1235" customFormat="1" ht="15" customHeight="1" x14ac:dyDescent="0.25">
      <c r="A91" s="45">
        <v>9</v>
      </c>
      <c r="B91" s="1196">
        <v>60001</v>
      </c>
      <c r="C91" s="1261" t="s">
        <v>5</v>
      </c>
      <c r="D91" s="1198">
        <f t="shared" si="13"/>
        <v>76</v>
      </c>
      <c r="E91" s="1259">
        <v>10</v>
      </c>
      <c r="F91" s="1259">
        <v>24</v>
      </c>
      <c r="G91" s="1259">
        <v>36</v>
      </c>
      <c r="H91" s="1259">
        <v>6</v>
      </c>
      <c r="I91" s="155">
        <f t="shared" si="14"/>
        <v>3.5</v>
      </c>
      <c r="J91" s="1200"/>
    </row>
    <row r="92" spans="1:10" s="1235" customFormat="1" ht="15" customHeight="1" x14ac:dyDescent="0.25">
      <c r="A92" s="45">
        <v>10</v>
      </c>
      <c r="B92" s="178">
        <v>60701</v>
      </c>
      <c r="C92" s="1262" t="s">
        <v>1</v>
      </c>
      <c r="D92" s="1263">
        <f t="shared" si="13"/>
        <v>40</v>
      </c>
      <c r="E92" s="1264">
        <v>1</v>
      </c>
      <c r="F92" s="1264">
        <v>8</v>
      </c>
      <c r="G92" s="1264">
        <v>26</v>
      </c>
      <c r="H92" s="1264">
        <v>5</v>
      </c>
      <c r="I92" s="1265">
        <f t="shared" si="14"/>
        <v>3.125</v>
      </c>
      <c r="J92" s="1200"/>
    </row>
    <row r="93" spans="1:10" s="1235" customFormat="1" ht="15" customHeight="1" x14ac:dyDescent="0.25">
      <c r="A93" s="45">
        <v>11</v>
      </c>
      <c r="B93" s="1196">
        <v>60850</v>
      </c>
      <c r="C93" s="1261" t="s">
        <v>20</v>
      </c>
      <c r="D93" s="1198">
        <f t="shared" si="13"/>
        <v>79</v>
      </c>
      <c r="E93" s="1220">
        <v>4</v>
      </c>
      <c r="F93" s="1220">
        <v>29</v>
      </c>
      <c r="G93" s="1220">
        <v>42</v>
      </c>
      <c r="H93" s="1220">
        <v>4</v>
      </c>
      <c r="I93" s="155">
        <f t="shared" si="14"/>
        <v>3.4177215189873418</v>
      </c>
      <c r="J93" s="1200"/>
    </row>
    <row r="94" spans="1:10" s="1235" customFormat="1" ht="15" customHeight="1" x14ac:dyDescent="0.25">
      <c r="A94" s="45">
        <v>12</v>
      </c>
      <c r="B94" s="1196">
        <v>60910</v>
      </c>
      <c r="C94" s="1261" t="s">
        <v>17</v>
      </c>
      <c r="D94" s="1198">
        <f t="shared" si="13"/>
        <v>75</v>
      </c>
      <c r="E94" s="1220">
        <v>7</v>
      </c>
      <c r="F94" s="1220">
        <v>27</v>
      </c>
      <c r="G94" s="1220">
        <v>35</v>
      </c>
      <c r="H94" s="1220">
        <v>6</v>
      </c>
      <c r="I94" s="155">
        <f t="shared" si="14"/>
        <v>3.4666666666666668</v>
      </c>
      <c r="J94" s="1200"/>
    </row>
    <row r="95" spans="1:10" s="1235" customFormat="1" ht="15" customHeight="1" x14ac:dyDescent="0.25">
      <c r="A95" s="45">
        <v>13</v>
      </c>
      <c r="B95" s="1196">
        <v>60980</v>
      </c>
      <c r="C95" s="1261" t="s">
        <v>6</v>
      </c>
      <c r="D95" s="1198">
        <f t="shared" si="13"/>
        <v>74</v>
      </c>
      <c r="E95" s="1220">
        <v>11</v>
      </c>
      <c r="F95" s="1220">
        <v>23</v>
      </c>
      <c r="G95" s="1220">
        <v>37</v>
      </c>
      <c r="H95" s="1220">
        <v>3</v>
      </c>
      <c r="I95" s="155">
        <f t="shared" si="14"/>
        <v>3.5675675675675675</v>
      </c>
      <c r="J95" s="1200"/>
    </row>
    <row r="96" spans="1:10" s="1235" customFormat="1" ht="15" customHeight="1" x14ac:dyDescent="0.25">
      <c r="A96" s="45">
        <v>14</v>
      </c>
      <c r="B96" s="1196">
        <v>61080</v>
      </c>
      <c r="C96" s="1261" t="s">
        <v>13</v>
      </c>
      <c r="D96" s="1198">
        <f t="shared" si="13"/>
        <v>136</v>
      </c>
      <c r="E96" s="1220">
        <v>11</v>
      </c>
      <c r="F96" s="1220">
        <v>46</v>
      </c>
      <c r="G96" s="1220">
        <v>68</v>
      </c>
      <c r="H96" s="1220">
        <v>11</v>
      </c>
      <c r="I96" s="155">
        <f t="shared" si="14"/>
        <v>3.4191176470588234</v>
      </c>
      <c r="J96" s="1200"/>
    </row>
    <row r="97" spans="1:10" s="1235" customFormat="1" ht="15" customHeight="1" x14ac:dyDescent="0.25">
      <c r="A97" s="45">
        <v>15</v>
      </c>
      <c r="B97" s="1196">
        <v>61150</v>
      </c>
      <c r="C97" s="1261" t="s">
        <v>10</v>
      </c>
      <c r="D97" s="1198">
        <f t="shared" si="13"/>
        <v>105</v>
      </c>
      <c r="E97" s="1220">
        <v>10</v>
      </c>
      <c r="F97" s="1220">
        <v>33</v>
      </c>
      <c r="G97" s="1220">
        <v>55</v>
      </c>
      <c r="H97" s="1220">
        <v>7</v>
      </c>
      <c r="I97" s="155">
        <f t="shared" si="14"/>
        <v>3.4380952380952383</v>
      </c>
      <c r="J97" s="1200"/>
    </row>
    <row r="98" spans="1:10" s="1235" customFormat="1" ht="15" customHeight="1" x14ac:dyDescent="0.25">
      <c r="A98" s="45">
        <v>16</v>
      </c>
      <c r="B98" s="1196">
        <v>61210</v>
      </c>
      <c r="C98" s="1261" t="s">
        <v>22</v>
      </c>
      <c r="D98" s="1198">
        <f t="shared" si="13"/>
        <v>59</v>
      </c>
      <c r="E98" s="1220">
        <v>6</v>
      </c>
      <c r="F98" s="1220">
        <v>11</v>
      </c>
      <c r="G98" s="1220">
        <v>35</v>
      </c>
      <c r="H98" s="1220">
        <v>7</v>
      </c>
      <c r="I98" s="155">
        <f t="shared" si="14"/>
        <v>3.2711864406779663</v>
      </c>
      <c r="J98" s="1200"/>
    </row>
    <row r="99" spans="1:10" s="1235" customFormat="1" ht="15" customHeight="1" x14ac:dyDescent="0.25">
      <c r="A99" s="45">
        <v>17</v>
      </c>
      <c r="B99" s="1196">
        <v>61290</v>
      </c>
      <c r="C99" s="1261" t="s">
        <v>15</v>
      </c>
      <c r="D99" s="1198">
        <f t="shared" si="13"/>
        <v>68</v>
      </c>
      <c r="E99" s="1220">
        <v>11</v>
      </c>
      <c r="F99" s="1220">
        <v>14</v>
      </c>
      <c r="G99" s="1220">
        <v>36</v>
      </c>
      <c r="H99" s="1220">
        <v>7</v>
      </c>
      <c r="I99" s="155">
        <f t="shared" si="14"/>
        <v>3.4264705882352939</v>
      </c>
      <c r="J99" s="1200"/>
    </row>
    <row r="100" spans="1:10" s="1235" customFormat="1" ht="15" customHeight="1" x14ac:dyDescent="0.25">
      <c r="A100" s="45">
        <v>18</v>
      </c>
      <c r="B100" s="1196">
        <v>61340</v>
      </c>
      <c r="C100" s="1261" t="s">
        <v>11</v>
      </c>
      <c r="D100" s="1198">
        <f t="shared" si="13"/>
        <v>86</v>
      </c>
      <c r="E100" s="1220">
        <v>6</v>
      </c>
      <c r="F100" s="1220">
        <v>21</v>
      </c>
      <c r="G100" s="1220">
        <v>51</v>
      </c>
      <c r="H100" s="1220">
        <v>8</v>
      </c>
      <c r="I100" s="155">
        <f t="shared" si="14"/>
        <v>3.2906976744186047</v>
      </c>
      <c r="J100" s="1200"/>
    </row>
    <row r="101" spans="1:10" s="1235" customFormat="1" ht="15" customHeight="1" x14ac:dyDescent="0.25">
      <c r="A101" s="48">
        <v>19</v>
      </c>
      <c r="B101" s="1196">
        <v>61390</v>
      </c>
      <c r="C101" s="1261" t="s">
        <v>8</v>
      </c>
      <c r="D101" s="1198">
        <f t="shared" si="13"/>
        <v>66</v>
      </c>
      <c r="E101" s="1220">
        <v>3</v>
      </c>
      <c r="F101" s="1220">
        <v>17</v>
      </c>
      <c r="G101" s="1220">
        <v>40</v>
      </c>
      <c r="H101" s="1220">
        <v>6</v>
      </c>
      <c r="I101" s="155">
        <f t="shared" si="14"/>
        <v>3.2575757575757578</v>
      </c>
      <c r="J101" s="1200"/>
    </row>
    <row r="102" spans="1:10" s="1235" customFormat="1" ht="15" customHeight="1" x14ac:dyDescent="0.25">
      <c r="A102" s="45">
        <v>20</v>
      </c>
      <c r="B102" s="1196">
        <v>61410</v>
      </c>
      <c r="C102" s="1261" t="s">
        <v>24</v>
      </c>
      <c r="D102" s="1198">
        <f t="shared" si="13"/>
        <v>90</v>
      </c>
      <c r="E102" s="1220">
        <v>15</v>
      </c>
      <c r="F102" s="1220">
        <v>30</v>
      </c>
      <c r="G102" s="1220">
        <v>44</v>
      </c>
      <c r="H102" s="1220">
        <v>1</v>
      </c>
      <c r="I102" s="155">
        <f t="shared" si="14"/>
        <v>3.6555555555555554</v>
      </c>
      <c r="J102" s="1200"/>
    </row>
    <row r="103" spans="1:10" s="1235" customFormat="1" ht="15" customHeight="1" x14ac:dyDescent="0.25">
      <c r="A103" s="45">
        <v>21</v>
      </c>
      <c r="B103" s="1196">
        <v>61430</v>
      </c>
      <c r="C103" s="1261" t="s">
        <v>146</v>
      </c>
      <c r="D103" s="1198">
        <f t="shared" si="13"/>
        <v>182</v>
      </c>
      <c r="E103" s="1220">
        <v>38</v>
      </c>
      <c r="F103" s="1220">
        <v>80</v>
      </c>
      <c r="G103" s="1220">
        <v>62</v>
      </c>
      <c r="H103" s="1220">
        <v>2</v>
      </c>
      <c r="I103" s="155">
        <f t="shared" si="14"/>
        <v>3.8461538461538463</v>
      </c>
      <c r="J103" s="1200"/>
    </row>
    <row r="104" spans="1:10" s="1235" customFormat="1" ht="15" customHeight="1" x14ac:dyDescent="0.25">
      <c r="A104" s="45">
        <v>22</v>
      </c>
      <c r="B104" s="1196">
        <v>61440</v>
      </c>
      <c r="C104" s="1261" t="s">
        <v>18</v>
      </c>
      <c r="D104" s="1198">
        <f t="shared" si="13"/>
        <v>157</v>
      </c>
      <c r="E104" s="1266">
        <v>26</v>
      </c>
      <c r="F104" s="1266">
        <v>56</v>
      </c>
      <c r="G104" s="1266">
        <v>69</v>
      </c>
      <c r="H104" s="1266">
        <v>6</v>
      </c>
      <c r="I104" s="155">
        <f t="shared" si="14"/>
        <v>3.6496815286624202</v>
      </c>
      <c r="J104" s="1200"/>
    </row>
    <row r="105" spans="1:10" s="1235" customFormat="1" ht="15" customHeight="1" x14ac:dyDescent="0.25">
      <c r="A105" s="45">
        <v>23</v>
      </c>
      <c r="B105" s="1196">
        <v>61450</v>
      </c>
      <c r="C105" s="1261" t="s">
        <v>147</v>
      </c>
      <c r="D105" s="1198">
        <f t="shared" si="13"/>
        <v>138</v>
      </c>
      <c r="E105" s="1220">
        <v>29</v>
      </c>
      <c r="F105" s="1220">
        <v>51</v>
      </c>
      <c r="G105" s="1220">
        <v>52</v>
      </c>
      <c r="H105" s="1220">
        <v>6</v>
      </c>
      <c r="I105" s="155">
        <f t="shared" si="14"/>
        <v>3.7463768115942031</v>
      </c>
      <c r="J105" s="1200"/>
    </row>
    <row r="106" spans="1:10" s="1235" customFormat="1" ht="15" customHeight="1" x14ac:dyDescent="0.25">
      <c r="A106" s="45">
        <v>24</v>
      </c>
      <c r="B106" s="1196">
        <v>61470</v>
      </c>
      <c r="C106" s="1261" t="s">
        <v>4</v>
      </c>
      <c r="D106" s="1198">
        <f t="shared" si="13"/>
        <v>120</v>
      </c>
      <c r="E106" s="1220">
        <v>18</v>
      </c>
      <c r="F106" s="1220">
        <v>55</v>
      </c>
      <c r="G106" s="1220">
        <v>43</v>
      </c>
      <c r="H106" s="1220">
        <v>4</v>
      </c>
      <c r="I106" s="155">
        <f t="shared" si="14"/>
        <v>3.7250000000000001</v>
      </c>
      <c r="J106" s="1200"/>
    </row>
    <row r="107" spans="1:10" s="1235" customFormat="1" ht="15" customHeight="1" x14ac:dyDescent="0.25">
      <c r="A107" s="45">
        <v>25</v>
      </c>
      <c r="B107" s="1196">
        <v>61490</v>
      </c>
      <c r="C107" s="1261" t="s">
        <v>148</v>
      </c>
      <c r="D107" s="1198">
        <f t="shared" si="13"/>
        <v>195</v>
      </c>
      <c r="E107" s="1220">
        <v>54</v>
      </c>
      <c r="F107" s="1220">
        <v>89</v>
      </c>
      <c r="G107" s="1220">
        <v>48</v>
      </c>
      <c r="H107" s="1220">
        <v>4</v>
      </c>
      <c r="I107" s="155">
        <f t="shared" si="14"/>
        <v>3.9897435897435898</v>
      </c>
      <c r="J107" s="1200"/>
    </row>
    <row r="108" spans="1:10" s="1235" customFormat="1" ht="15" customHeight="1" x14ac:dyDescent="0.25">
      <c r="A108" s="45">
        <v>26</v>
      </c>
      <c r="B108" s="1196">
        <v>61500</v>
      </c>
      <c r="C108" s="1261" t="s">
        <v>149</v>
      </c>
      <c r="D108" s="1198">
        <f t="shared" si="13"/>
        <v>234</v>
      </c>
      <c r="E108" s="1220">
        <v>52</v>
      </c>
      <c r="F108" s="1220">
        <v>74</v>
      </c>
      <c r="G108" s="1220">
        <v>99</v>
      </c>
      <c r="H108" s="1220">
        <v>9</v>
      </c>
      <c r="I108" s="155">
        <f t="shared" si="14"/>
        <v>3.7222222222222223</v>
      </c>
      <c r="J108" s="1200"/>
    </row>
    <row r="109" spans="1:10" s="1235" customFormat="1" ht="15" customHeight="1" x14ac:dyDescent="0.25">
      <c r="A109" s="45">
        <v>27</v>
      </c>
      <c r="B109" s="1196">
        <v>61510</v>
      </c>
      <c r="C109" s="1261" t="s">
        <v>16</v>
      </c>
      <c r="D109" s="1198">
        <f t="shared" si="13"/>
        <v>107</v>
      </c>
      <c r="E109" s="1220">
        <v>36</v>
      </c>
      <c r="F109" s="1220">
        <v>44</v>
      </c>
      <c r="G109" s="1220">
        <v>27</v>
      </c>
      <c r="H109" s="1220"/>
      <c r="I109" s="155">
        <f t="shared" si="14"/>
        <v>4.08411214953271</v>
      </c>
      <c r="J109" s="1200"/>
    </row>
    <row r="110" spans="1:10" s="1235" customFormat="1" ht="15" customHeight="1" x14ac:dyDescent="0.25">
      <c r="A110" s="45">
        <v>28</v>
      </c>
      <c r="B110" s="1196">
        <v>61520</v>
      </c>
      <c r="C110" s="1261" t="s">
        <v>106</v>
      </c>
      <c r="D110" s="1198">
        <f t="shared" si="13"/>
        <v>131</v>
      </c>
      <c r="E110" s="1220">
        <v>18</v>
      </c>
      <c r="F110" s="1220">
        <v>55</v>
      </c>
      <c r="G110" s="1220">
        <v>50</v>
      </c>
      <c r="H110" s="1220">
        <v>8</v>
      </c>
      <c r="I110" s="155">
        <f t="shared" si="14"/>
        <v>3.6335877862595418</v>
      </c>
      <c r="J110" s="1200"/>
    </row>
    <row r="111" spans="1:10" s="1235" customFormat="1" ht="15" customHeight="1" x14ac:dyDescent="0.25">
      <c r="A111" s="124">
        <v>29</v>
      </c>
      <c r="B111" s="1203">
        <v>61540</v>
      </c>
      <c r="C111" s="1267" t="s">
        <v>152</v>
      </c>
      <c r="D111" s="1205">
        <f t="shared" si="13"/>
        <v>160</v>
      </c>
      <c r="E111" s="1268">
        <v>33</v>
      </c>
      <c r="F111" s="1268">
        <v>62</v>
      </c>
      <c r="G111" s="1268">
        <v>59</v>
      </c>
      <c r="H111" s="1268">
        <v>6</v>
      </c>
      <c r="I111" s="166">
        <f t="shared" si="14"/>
        <v>3.7625000000000002</v>
      </c>
      <c r="J111" s="1200"/>
    </row>
    <row r="112" spans="1:10" s="1235" customFormat="1" ht="15" customHeight="1" x14ac:dyDescent="0.25">
      <c r="A112" s="124">
        <v>30</v>
      </c>
      <c r="B112" s="1196">
        <v>61560</v>
      </c>
      <c r="C112" s="1261" t="s">
        <v>163</v>
      </c>
      <c r="D112" s="1198">
        <f t="shared" ref="D112" si="15">E112+F112+G112+H112</f>
        <v>87</v>
      </c>
      <c r="E112" s="1220">
        <v>2</v>
      </c>
      <c r="F112" s="1220">
        <v>27</v>
      </c>
      <c r="G112" s="1220">
        <v>50</v>
      </c>
      <c r="H112" s="1220">
        <v>8</v>
      </c>
      <c r="I112" s="166">
        <f t="shared" ref="I112" si="16">(H112*2+G112*3+F112*4+E112*5)/D112</f>
        <v>3.264367816091954</v>
      </c>
      <c r="J112" s="1200"/>
    </row>
    <row r="113" spans="1:12" s="1235" customFormat="1" ht="15" customHeight="1" thickBot="1" x14ac:dyDescent="0.3">
      <c r="A113" s="46">
        <v>31</v>
      </c>
      <c r="B113" s="1285">
        <v>61570</v>
      </c>
      <c r="C113" s="1287" t="s">
        <v>165</v>
      </c>
      <c r="D113" s="1288">
        <f t="shared" si="13"/>
        <v>31</v>
      </c>
      <c r="E113" s="1289">
        <v>3</v>
      </c>
      <c r="F113" s="1289">
        <v>16</v>
      </c>
      <c r="G113" s="1289">
        <v>11</v>
      </c>
      <c r="H113" s="1289">
        <v>1</v>
      </c>
      <c r="I113" s="157">
        <f t="shared" si="14"/>
        <v>3.6774193548387095</v>
      </c>
      <c r="J113" s="1200"/>
    </row>
    <row r="114" spans="1:12" s="1235" customFormat="1" ht="15" customHeight="1" thickBot="1" x14ac:dyDescent="0.3">
      <c r="A114" s="141"/>
      <c r="B114" s="1190"/>
      <c r="C114" s="142" t="s">
        <v>126</v>
      </c>
      <c r="D114" s="1210">
        <f>SUM(D115:D123)</f>
        <v>800</v>
      </c>
      <c r="E114" s="1211">
        <f>SUM(E115:E123)</f>
        <v>212</v>
      </c>
      <c r="F114" s="1211">
        <f>SUM(F115:F123)</f>
        <v>299</v>
      </c>
      <c r="G114" s="1211">
        <f>SUM(G115:G123)</f>
        <v>272</v>
      </c>
      <c r="H114" s="1211">
        <f>SUM(H115:H123)</f>
        <v>17</v>
      </c>
      <c r="I114" s="143">
        <f>AVERAGE(I115:I123)</f>
        <v>3.8265466884021055</v>
      </c>
      <c r="J114" s="1200"/>
    </row>
    <row r="115" spans="1:12" s="1235" customFormat="1" ht="15" customHeight="1" x14ac:dyDescent="0.25">
      <c r="A115" s="43">
        <v>1</v>
      </c>
      <c r="B115" s="1212">
        <v>70020</v>
      </c>
      <c r="C115" s="1213" t="s">
        <v>96</v>
      </c>
      <c r="D115" s="1214">
        <f t="shared" ref="D115:D123" si="17">E115+F115+G115+H115</f>
        <v>84</v>
      </c>
      <c r="E115" s="1270">
        <v>42</v>
      </c>
      <c r="F115" s="1270">
        <v>33</v>
      </c>
      <c r="G115" s="1270">
        <v>9</v>
      </c>
      <c r="H115" s="1270"/>
      <c r="I115" s="163">
        <f t="shared" ref="I115:I123" si="18">(H115*2+G115*3+F115*4+E115*5)/D115</f>
        <v>4.3928571428571432</v>
      </c>
      <c r="J115" s="1200"/>
    </row>
    <row r="116" spans="1:12" s="1235" customFormat="1" ht="15" customHeight="1" x14ac:dyDescent="0.25">
      <c r="A116" s="45">
        <v>2</v>
      </c>
      <c r="B116" s="1196">
        <v>70110</v>
      </c>
      <c r="C116" s="1202" t="s">
        <v>107</v>
      </c>
      <c r="D116" s="1198">
        <f t="shared" si="17"/>
        <v>101</v>
      </c>
      <c r="E116" s="1199">
        <v>26</v>
      </c>
      <c r="F116" s="1199">
        <v>47</v>
      </c>
      <c r="G116" s="1199">
        <v>27</v>
      </c>
      <c r="H116" s="1199">
        <v>1</v>
      </c>
      <c r="I116" s="155">
        <f t="shared" si="18"/>
        <v>3.9702970297029703</v>
      </c>
      <c r="J116" s="1200"/>
    </row>
    <row r="117" spans="1:12" s="1235" customFormat="1" ht="15" customHeight="1" x14ac:dyDescent="0.25">
      <c r="A117" s="45">
        <v>3</v>
      </c>
      <c r="B117" s="1196">
        <v>70021</v>
      </c>
      <c r="C117" s="1202" t="s">
        <v>95</v>
      </c>
      <c r="D117" s="1198">
        <f t="shared" si="17"/>
        <v>76</v>
      </c>
      <c r="E117" s="1199">
        <v>24</v>
      </c>
      <c r="F117" s="1199">
        <v>29</v>
      </c>
      <c r="G117" s="1199">
        <v>23</v>
      </c>
      <c r="H117" s="1199"/>
      <c r="I117" s="155">
        <f t="shared" si="18"/>
        <v>4.0131578947368425</v>
      </c>
      <c r="J117" s="1200"/>
    </row>
    <row r="118" spans="1:12" s="1235" customFormat="1" ht="15" customHeight="1" x14ac:dyDescent="0.25">
      <c r="A118" s="45">
        <v>4</v>
      </c>
      <c r="B118" s="1196">
        <v>70040</v>
      </c>
      <c r="C118" s="1219" t="s">
        <v>70</v>
      </c>
      <c r="D118" s="1198">
        <f t="shared" si="17"/>
        <v>50</v>
      </c>
      <c r="E118" s="1199">
        <v>13</v>
      </c>
      <c r="F118" s="1199">
        <v>12</v>
      </c>
      <c r="G118" s="1199">
        <v>24</v>
      </c>
      <c r="H118" s="1199">
        <v>1</v>
      </c>
      <c r="I118" s="155">
        <f t="shared" si="18"/>
        <v>3.74</v>
      </c>
      <c r="J118" s="1200"/>
    </row>
    <row r="119" spans="1:12" s="1235" customFormat="1" ht="15" customHeight="1" x14ac:dyDescent="0.25">
      <c r="A119" s="45">
        <v>5</v>
      </c>
      <c r="B119" s="1196">
        <v>70100</v>
      </c>
      <c r="C119" s="1202" t="s">
        <v>136</v>
      </c>
      <c r="D119" s="1198">
        <f t="shared" si="17"/>
        <v>104</v>
      </c>
      <c r="E119" s="1199">
        <v>25</v>
      </c>
      <c r="F119" s="1199">
        <v>58</v>
      </c>
      <c r="G119" s="1199">
        <v>21</v>
      </c>
      <c r="H119" s="1199"/>
      <c r="I119" s="155">
        <f t="shared" si="18"/>
        <v>4.0384615384615383</v>
      </c>
      <c r="J119" s="1200"/>
    </row>
    <row r="120" spans="1:12" s="1235" customFormat="1" ht="15" customHeight="1" x14ac:dyDescent="0.25">
      <c r="A120" s="45">
        <v>6</v>
      </c>
      <c r="B120" s="1231">
        <v>70270</v>
      </c>
      <c r="C120" s="1197" t="s">
        <v>97</v>
      </c>
      <c r="D120" s="1232">
        <f t="shared" si="17"/>
        <v>51</v>
      </c>
      <c r="E120" s="1233">
        <v>13</v>
      </c>
      <c r="F120" s="1233">
        <v>12</v>
      </c>
      <c r="G120" s="1233">
        <v>26</v>
      </c>
      <c r="H120" s="1233"/>
      <c r="I120" s="155">
        <f t="shared" si="18"/>
        <v>3.7450980392156863</v>
      </c>
      <c r="J120" s="1200"/>
    </row>
    <row r="121" spans="1:12" s="1235" customFormat="1" ht="15" customHeight="1" x14ac:dyDescent="0.25">
      <c r="A121" s="124">
        <v>7</v>
      </c>
      <c r="B121" s="1196">
        <v>70510</v>
      </c>
      <c r="C121" s="1219" t="s">
        <v>69</v>
      </c>
      <c r="D121" s="1198">
        <f t="shared" si="17"/>
        <v>43</v>
      </c>
      <c r="E121" s="1199">
        <v>4</v>
      </c>
      <c r="F121" s="1199">
        <v>8</v>
      </c>
      <c r="G121" s="1199">
        <v>26</v>
      </c>
      <c r="H121" s="1199">
        <v>5</v>
      </c>
      <c r="I121" s="166">
        <f t="shared" si="18"/>
        <v>3.2558139534883721</v>
      </c>
      <c r="J121" s="1200"/>
    </row>
    <row r="122" spans="1:12" s="1235" customFormat="1" ht="15" customHeight="1" x14ac:dyDescent="0.25">
      <c r="A122" s="124">
        <v>8</v>
      </c>
      <c r="B122" s="1196">
        <v>10880</v>
      </c>
      <c r="C122" s="1219" t="s">
        <v>151</v>
      </c>
      <c r="D122" s="1205">
        <f t="shared" ref="D122" si="19">E122+F122+G122+H122</f>
        <v>211</v>
      </c>
      <c r="E122" s="1206">
        <v>57</v>
      </c>
      <c r="F122" s="1206">
        <v>80</v>
      </c>
      <c r="G122" s="1206">
        <v>69</v>
      </c>
      <c r="H122" s="1206">
        <v>5</v>
      </c>
      <c r="I122" s="1284">
        <f t="shared" ref="I122" si="20">(H122*2+G122*3+F122*4+E122*5)/D122</f>
        <v>3.8957345971563981</v>
      </c>
      <c r="J122" s="1200"/>
    </row>
    <row r="123" spans="1:12" s="1235" customFormat="1" ht="15" customHeight="1" thickBot="1" x14ac:dyDescent="0.3">
      <c r="A123" s="46">
        <v>9</v>
      </c>
      <c r="B123" s="1285">
        <v>10890</v>
      </c>
      <c r="C123" s="1286" t="s">
        <v>164</v>
      </c>
      <c r="D123" s="1269">
        <f t="shared" si="17"/>
        <v>80</v>
      </c>
      <c r="E123" s="1271">
        <v>8</v>
      </c>
      <c r="F123" s="1271">
        <v>20</v>
      </c>
      <c r="G123" s="1271">
        <v>47</v>
      </c>
      <c r="H123" s="1271">
        <v>5</v>
      </c>
      <c r="I123" s="1272">
        <f t="shared" si="18"/>
        <v>3.3875000000000002</v>
      </c>
      <c r="J123" s="1200"/>
    </row>
    <row r="124" spans="1:12" x14ac:dyDescent="0.25">
      <c r="A124" s="1273"/>
      <c r="B124" s="1274"/>
      <c r="C124" s="1275"/>
      <c r="D124" s="1169" t="s">
        <v>125</v>
      </c>
      <c r="E124" s="1169"/>
      <c r="F124" s="1169"/>
      <c r="G124" s="1169"/>
      <c r="H124" s="1169"/>
      <c r="I124" s="1276">
        <f>AVERAGE(I7,I9:I16,I18:I29,I31:I47,I49:I67,I69:I81,I83:I113,I115:I123)</f>
        <v>3.6070732508974528</v>
      </c>
    </row>
    <row r="125" spans="1:12" x14ac:dyDescent="0.25">
      <c r="A125" s="1273"/>
      <c r="B125" s="1274"/>
      <c r="C125" s="1275"/>
      <c r="D125" s="1275"/>
      <c r="E125" s="1275"/>
      <c r="F125" s="1275"/>
    </row>
    <row r="126" spans="1:12" ht="14.45" customHeight="1" x14ac:dyDescent="0.25">
      <c r="A126" s="1273"/>
      <c r="E126" s="1275"/>
      <c r="F126" s="1275"/>
      <c r="K126" s="1164"/>
      <c r="L126" s="1164"/>
    </row>
    <row r="127" spans="1:12" x14ac:dyDescent="0.25">
      <c r="A127" s="1273"/>
      <c r="E127" s="1275"/>
      <c r="F127" s="1275"/>
      <c r="K127" s="1094"/>
      <c r="L127" s="1094"/>
    </row>
    <row r="128" spans="1:12" x14ac:dyDescent="0.25">
      <c r="A128" s="1273"/>
      <c r="E128" s="1275"/>
      <c r="F128" s="1275"/>
      <c r="K128" s="1094"/>
      <c r="L128" s="1094"/>
    </row>
  </sheetData>
  <mergeCells count="9">
    <mergeCell ref="I4:I5"/>
    <mergeCell ref="D124:H124"/>
    <mergeCell ref="K126:L126"/>
    <mergeCell ref="C2:D2"/>
    <mergeCell ref="A4:A5"/>
    <mergeCell ref="B4:B5"/>
    <mergeCell ref="C4:C5"/>
    <mergeCell ref="D4:D5"/>
    <mergeCell ref="E4:H4"/>
  </mergeCells>
  <conditionalFormatting sqref="I6:I124">
    <cfRule type="cellIs" dxfId="43" priority="681" stopIfTrue="1" operator="equal">
      <formula>$I$124</formula>
    </cfRule>
    <cfRule type="cellIs" dxfId="42" priority="682" stopIfTrue="1" operator="lessThan">
      <formula>3.5</formula>
    </cfRule>
    <cfRule type="cellIs" dxfId="41" priority="683" stopIfTrue="1" operator="between">
      <formula>$I$124</formula>
      <formula>3.5</formula>
    </cfRule>
    <cfRule type="cellIs" dxfId="40" priority="684" stopIfTrue="1" operator="between">
      <formula>4.5</formula>
      <formula>$I$124</formula>
    </cfRule>
    <cfRule type="cellIs" dxfId="39" priority="685" stopIfTrue="1" operator="greaterThanOrEqual">
      <formula>4.5</formula>
    </cfRule>
  </conditionalFormatting>
  <pageMargins left="0.82677165354330717" right="0.31496062992125984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Рус. 9 - диаграмма по районам</vt:lpstr>
      <vt:lpstr>Рус. 9 - диаграмма</vt:lpstr>
      <vt:lpstr>Рейтинги 2021 - 2015</vt:lpstr>
      <vt:lpstr>Рейтинг по сумме мест</vt:lpstr>
      <vt:lpstr>Русский язык-9 2021 Итоги</vt:lpstr>
      <vt:lpstr>Русский язык-9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2021-08-24T07:28:29Z</dcterms:modified>
</cp:coreProperties>
</file>