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235" windowHeight="7905" tabRatio="572"/>
  </bookViews>
  <sheets>
    <sheet name="Математ-9 диаграмма по районам" sheetId="12" r:id="rId1"/>
    <sheet name="Математ-9 диаграмма" sheetId="11" r:id="rId2"/>
    <sheet name="Рейтинги 2021 - 2015" sheetId="10" r:id="rId3"/>
    <sheet name="Рейтинг  по сумме мест" sheetId="5" r:id="rId4"/>
    <sheet name="Математика-9 2021Итоги" sheetId="9" r:id="rId5"/>
    <sheet name="Математика-9 2021 расклад" sheetId="13" r:id="rId6"/>
  </sheets>
  <definedNames>
    <definedName name="_xlnm._FilterDatabase" localSheetId="0" hidden="1">'Математ-9 диаграмма по районам'!#REF!</definedName>
  </definedNames>
  <calcPr calcId="145621" calcOnSave="0"/>
</workbook>
</file>

<file path=xl/calcChain.xml><?xml version="1.0" encoding="utf-8"?>
<calcChain xmlns="http://schemas.openxmlformats.org/spreadsheetml/2006/main">
  <c r="AE131" i="12" l="1"/>
  <c r="AE130" i="12"/>
  <c r="AE129" i="12"/>
  <c r="AE128" i="12"/>
  <c r="AE127" i="12"/>
  <c r="AE126" i="12"/>
  <c r="AE125" i="12"/>
  <c r="AE124" i="12"/>
  <c r="AE123" i="12"/>
  <c r="AE122" i="12"/>
  <c r="AE121" i="12"/>
  <c r="AE119" i="12"/>
  <c r="AE118" i="12"/>
  <c r="AE117" i="12"/>
  <c r="AE116" i="12"/>
  <c r="AE115" i="12"/>
  <c r="AE114" i="12"/>
  <c r="AE113" i="12"/>
  <c r="AE112" i="12"/>
  <c r="AE111" i="12"/>
  <c r="AE110" i="12"/>
  <c r="AE109" i="12"/>
  <c r="AE108" i="12"/>
  <c r="AE107" i="12"/>
  <c r="AE106" i="12"/>
  <c r="AE105" i="12"/>
  <c r="AE104" i="12"/>
  <c r="AE103" i="12"/>
  <c r="AE102" i="12"/>
  <c r="AE101" i="12"/>
  <c r="AE100" i="12"/>
  <c r="AE99" i="12"/>
  <c r="AE98" i="12"/>
  <c r="AE97" i="12"/>
  <c r="AE96" i="12"/>
  <c r="AE95" i="12"/>
  <c r="AE94" i="12"/>
  <c r="AE93" i="12"/>
  <c r="AE92" i="12"/>
  <c r="AE91" i="12"/>
  <c r="AE90" i="12"/>
  <c r="AE89" i="12"/>
  <c r="AE88" i="12"/>
  <c r="AE86" i="12"/>
  <c r="AE85" i="12"/>
  <c r="AE84" i="12"/>
  <c r="AE83" i="12"/>
  <c r="AE82" i="12"/>
  <c r="AE81" i="12"/>
  <c r="AE80" i="12"/>
  <c r="AE79" i="12"/>
  <c r="AE78" i="12"/>
  <c r="AE77" i="12"/>
  <c r="AE76" i="12"/>
  <c r="AE75" i="12"/>
  <c r="AE74" i="12"/>
  <c r="AE73" i="12"/>
  <c r="AE72" i="12"/>
  <c r="AE71" i="12"/>
  <c r="AE69" i="12"/>
  <c r="AE68" i="12"/>
  <c r="AE67" i="12"/>
  <c r="AE66" i="12"/>
  <c r="AE65" i="12"/>
  <c r="AE64" i="12"/>
  <c r="AE63" i="12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49" i="12"/>
  <c r="AE48" i="12"/>
  <c r="AE47" i="12"/>
  <c r="AE46" i="12"/>
  <c r="AE45" i="12"/>
  <c r="AE44" i="12"/>
  <c r="AE43" i="12"/>
  <c r="AE42" i="12"/>
  <c r="AE41" i="12"/>
  <c r="AE40" i="12"/>
  <c r="AE39" i="12"/>
  <c r="AE38" i="12"/>
  <c r="AE37" i="12"/>
  <c r="AE36" i="12"/>
  <c r="AE35" i="12"/>
  <c r="AE34" i="12"/>
  <c r="AE33" i="12"/>
  <c r="AE32" i="12"/>
  <c r="AE31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4" i="12"/>
  <c r="AE13" i="12"/>
  <c r="AE12" i="12"/>
  <c r="AE11" i="12"/>
  <c r="AE10" i="12"/>
  <c r="AE9" i="12"/>
  <c r="AE8" i="12"/>
  <c r="AE7" i="12"/>
  <c r="AE5" i="12"/>
  <c r="D120" i="12"/>
  <c r="C120" i="12"/>
  <c r="D87" i="12"/>
  <c r="C87" i="12"/>
  <c r="D70" i="12"/>
  <c r="C70" i="12"/>
  <c r="D50" i="12"/>
  <c r="C50" i="12"/>
  <c r="D30" i="12"/>
  <c r="C30" i="12"/>
  <c r="D15" i="12"/>
  <c r="C15" i="12"/>
  <c r="D6" i="12"/>
  <c r="C6" i="12"/>
  <c r="D4" i="12"/>
  <c r="D132" i="12" s="1"/>
  <c r="C4" i="12"/>
  <c r="AE131" i="11"/>
  <c r="AE130" i="11"/>
  <c r="AE129" i="11"/>
  <c r="AE128" i="11"/>
  <c r="AE127" i="11"/>
  <c r="AE126" i="11"/>
  <c r="AE125" i="11"/>
  <c r="AE124" i="11"/>
  <c r="AE123" i="11"/>
  <c r="AE122" i="11"/>
  <c r="AE121" i="11"/>
  <c r="AE119" i="11"/>
  <c r="AE118" i="11"/>
  <c r="AE117" i="11"/>
  <c r="AE116" i="11"/>
  <c r="AE115" i="11"/>
  <c r="AE114" i="11"/>
  <c r="AE113" i="11"/>
  <c r="AE112" i="11"/>
  <c r="AE111" i="11"/>
  <c r="AE110" i="11"/>
  <c r="AE109" i="11"/>
  <c r="AE108" i="11"/>
  <c r="AE107" i="11"/>
  <c r="AE106" i="11"/>
  <c r="AE105" i="11"/>
  <c r="AE104" i="11"/>
  <c r="AE103" i="11"/>
  <c r="AE102" i="11"/>
  <c r="AE101" i="11"/>
  <c r="AE100" i="11"/>
  <c r="AE99" i="11"/>
  <c r="AE98" i="11"/>
  <c r="AE97" i="11"/>
  <c r="AE96" i="11"/>
  <c r="AE95" i="11"/>
  <c r="AE94" i="11"/>
  <c r="AE93" i="11"/>
  <c r="AE92" i="11"/>
  <c r="AE91" i="11"/>
  <c r="AE90" i="11"/>
  <c r="AE89" i="11"/>
  <c r="AE88" i="11"/>
  <c r="AE86" i="11"/>
  <c r="AE85" i="11"/>
  <c r="AE84" i="11"/>
  <c r="AE83" i="11"/>
  <c r="AE82" i="11"/>
  <c r="AE81" i="11"/>
  <c r="AE80" i="11"/>
  <c r="AE79" i="11"/>
  <c r="AE78" i="11"/>
  <c r="AE77" i="11"/>
  <c r="AE76" i="11"/>
  <c r="AE75" i="11"/>
  <c r="AE74" i="11"/>
  <c r="AE73" i="11"/>
  <c r="AE72" i="11"/>
  <c r="AE71" i="11"/>
  <c r="AE69" i="11"/>
  <c r="AE68" i="11"/>
  <c r="AE67" i="11"/>
  <c r="AE66" i="11"/>
  <c r="AE65" i="11"/>
  <c r="AE64" i="11"/>
  <c r="AE63" i="11"/>
  <c r="AE62" i="11"/>
  <c r="AE61" i="11"/>
  <c r="AE60" i="11"/>
  <c r="AE59" i="11"/>
  <c r="AE58" i="11"/>
  <c r="AE57" i="11"/>
  <c r="AE56" i="11"/>
  <c r="AE55" i="11"/>
  <c r="AE54" i="11"/>
  <c r="AE53" i="11"/>
  <c r="AE52" i="11"/>
  <c r="AE51" i="11"/>
  <c r="AE49" i="11"/>
  <c r="AE48" i="11"/>
  <c r="AE47" i="11"/>
  <c r="AE46" i="11"/>
  <c r="AE45" i="11"/>
  <c r="AE44" i="11"/>
  <c r="AE43" i="11"/>
  <c r="AE42" i="11"/>
  <c r="AE41" i="11"/>
  <c r="AE40" i="11"/>
  <c r="AE39" i="11"/>
  <c r="AE38" i="11"/>
  <c r="AE37" i="11"/>
  <c r="AE36" i="11"/>
  <c r="AE35" i="11"/>
  <c r="AE34" i="11"/>
  <c r="AE33" i="11"/>
  <c r="AE32" i="11"/>
  <c r="AE31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4" i="11"/>
  <c r="AE13" i="11"/>
  <c r="AE12" i="11"/>
  <c r="AE11" i="11"/>
  <c r="AE10" i="11"/>
  <c r="AE9" i="11"/>
  <c r="AE8" i="11"/>
  <c r="AE7" i="11"/>
  <c r="AE5" i="11"/>
  <c r="D4" i="11"/>
  <c r="D6" i="11"/>
  <c r="C6" i="11"/>
  <c r="D15" i="11"/>
  <c r="C15" i="11"/>
  <c r="D30" i="11"/>
  <c r="C30" i="11"/>
  <c r="D50" i="11"/>
  <c r="C50" i="11"/>
  <c r="D70" i="11"/>
  <c r="C70" i="11"/>
  <c r="D87" i="11"/>
  <c r="C87" i="11"/>
  <c r="D120" i="11"/>
  <c r="C120" i="11"/>
  <c r="D132" i="11"/>
  <c r="AF125" i="5"/>
  <c r="E126" i="5"/>
  <c r="AF124" i="5"/>
  <c r="AF122" i="5"/>
  <c r="AF119" i="5"/>
  <c r="AF121" i="5"/>
  <c r="AF123" i="5"/>
  <c r="AF114" i="5"/>
  <c r="AF120" i="5"/>
  <c r="AF107" i="5"/>
  <c r="AF113" i="5"/>
  <c r="AF118" i="5"/>
  <c r="AF117" i="5"/>
  <c r="AF116" i="5"/>
  <c r="AF111" i="5"/>
  <c r="AF115" i="5"/>
  <c r="AF108" i="5"/>
  <c r="AF106" i="5"/>
  <c r="AF112" i="5"/>
  <c r="AF105" i="5"/>
  <c r="AF102" i="5"/>
  <c r="AF109" i="5"/>
  <c r="AF110" i="5"/>
  <c r="AF100" i="5"/>
  <c r="AF95" i="5"/>
  <c r="AF91" i="5"/>
  <c r="AF93" i="5"/>
  <c r="AF97" i="5"/>
  <c r="AF89" i="5"/>
  <c r="AF85" i="5"/>
  <c r="AF104" i="5"/>
  <c r="AF101" i="5"/>
  <c r="AF96" i="5"/>
  <c r="AF103" i="5"/>
  <c r="AF94" i="5"/>
  <c r="AF99" i="5"/>
  <c r="AF98" i="5"/>
  <c r="AF86" i="5"/>
  <c r="AF84" i="5"/>
  <c r="AF80" i="5"/>
  <c r="AF78" i="5"/>
  <c r="AF76" i="5"/>
  <c r="AF92" i="5"/>
  <c r="AF81" i="5"/>
  <c r="AF77" i="5"/>
  <c r="AF88" i="5"/>
  <c r="AF90" i="5"/>
  <c r="AF82" i="5"/>
  <c r="AF83" i="5"/>
  <c r="AF68" i="5"/>
  <c r="AF87" i="5"/>
  <c r="AF79" i="5"/>
  <c r="AF72" i="5"/>
  <c r="AF70" i="5"/>
  <c r="AF74" i="5"/>
  <c r="AF71" i="5"/>
  <c r="AF75" i="5"/>
  <c r="AF69" i="5"/>
  <c r="AF56" i="5"/>
  <c r="AF66" i="5"/>
  <c r="AF65" i="5"/>
  <c r="AF73" i="5"/>
  <c r="AF63" i="5"/>
  <c r="AF62" i="5"/>
  <c r="AF49" i="5"/>
  <c r="AF47" i="5"/>
  <c r="AF64" i="5"/>
  <c r="AF51" i="5"/>
  <c r="AF67" i="5"/>
  <c r="AF57" i="5"/>
  <c r="AF58" i="5"/>
  <c r="AF52" i="5"/>
  <c r="AF61" i="5"/>
  <c r="AF50" i="5"/>
  <c r="AF48" i="5"/>
  <c r="AF55" i="5"/>
  <c r="AF53" i="5"/>
  <c r="AF54" i="5"/>
  <c r="AF60" i="5"/>
  <c r="AF44" i="5"/>
  <c r="AF59" i="5"/>
  <c r="AF42" i="5"/>
  <c r="AF43" i="5"/>
  <c r="AF45" i="5"/>
  <c r="AF46" i="5"/>
  <c r="AF39" i="5"/>
  <c r="AF40" i="5"/>
  <c r="AF38" i="5"/>
  <c r="AF36" i="5"/>
  <c r="AF33" i="5"/>
  <c r="AF34" i="5"/>
  <c r="AF32" i="5"/>
  <c r="AF41" i="5"/>
  <c r="AF37" i="5"/>
  <c r="AF28" i="5"/>
  <c r="AF35" i="5"/>
  <c r="AF27" i="5"/>
  <c r="AF30" i="5"/>
  <c r="AF29" i="5"/>
  <c r="AF22" i="5"/>
  <c r="AF26" i="5"/>
  <c r="AF23" i="5"/>
  <c r="AF20" i="5"/>
  <c r="AF19" i="5"/>
  <c r="AF18" i="5"/>
  <c r="AF24" i="5"/>
  <c r="AF21" i="5"/>
  <c r="AF25" i="5"/>
  <c r="AF17" i="5"/>
  <c r="AF31" i="5"/>
  <c r="AF14" i="5"/>
  <c r="AF13" i="5"/>
  <c r="AF15" i="5"/>
  <c r="AF12" i="5"/>
  <c r="AF16" i="5"/>
  <c r="AF11" i="5"/>
  <c r="AF10" i="5"/>
  <c r="AF7" i="5"/>
  <c r="AF8" i="5"/>
  <c r="AF9" i="5"/>
  <c r="AF6" i="5"/>
  <c r="E118" i="9"/>
  <c r="E6" i="9"/>
  <c r="D112" i="13"/>
  <c r="I112" i="13" s="1"/>
  <c r="I47" i="13"/>
  <c r="I46" i="13"/>
  <c r="I45" i="13"/>
  <c r="D23" i="13"/>
  <c r="D24" i="13"/>
  <c r="D25" i="13"/>
  <c r="D26" i="13"/>
  <c r="D27" i="13"/>
  <c r="D28" i="13"/>
  <c r="D29" i="13"/>
  <c r="D122" i="13"/>
  <c r="I122" i="13" s="1"/>
  <c r="D123" i="13"/>
  <c r="I123" i="13" s="1"/>
  <c r="D121" i="13"/>
  <c r="I121" i="13" s="1"/>
  <c r="D120" i="13"/>
  <c r="I120" i="13" s="1"/>
  <c r="D119" i="13"/>
  <c r="I119" i="13" s="1"/>
  <c r="D118" i="13"/>
  <c r="I118" i="13" s="1"/>
  <c r="D117" i="13"/>
  <c r="I117" i="13" s="1"/>
  <c r="D116" i="13"/>
  <c r="I116" i="13" s="1"/>
  <c r="D115" i="13"/>
  <c r="I115" i="13" s="1"/>
  <c r="I114" i="13" s="1"/>
  <c r="H114" i="13"/>
  <c r="G114" i="13"/>
  <c r="F114" i="13"/>
  <c r="E114" i="13"/>
  <c r="D114" i="13"/>
  <c r="D113" i="13"/>
  <c r="I113" i="13" s="1"/>
  <c r="D111" i="13"/>
  <c r="I111" i="13" s="1"/>
  <c r="D110" i="13"/>
  <c r="I110" i="13" s="1"/>
  <c r="D109" i="13"/>
  <c r="I109" i="13" s="1"/>
  <c r="D108" i="13"/>
  <c r="I108" i="13" s="1"/>
  <c r="D107" i="13"/>
  <c r="I107" i="13" s="1"/>
  <c r="D106" i="13"/>
  <c r="I106" i="13" s="1"/>
  <c r="D105" i="13"/>
  <c r="I105" i="13" s="1"/>
  <c r="D104" i="13"/>
  <c r="I104" i="13" s="1"/>
  <c r="D103" i="13"/>
  <c r="I103" i="13" s="1"/>
  <c r="D102" i="13"/>
  <c r="I102" i="13" s="1"/>
  <c r="D101" i="13"/>
  <c r="I101" i="13" s="1"/>
  <c r="D100" i="13"/>
  <c r="I100" i="13" s="1"/>
  <c r="D99" i="13"/>
  <c r="I99" i="13" s="1"/>
  <c r="D98" i="13"/>
  <c r="I98" i="13" s="1"/>
  <c r="D97" i="13"/>
  <c r="I97" i="13" s="1"/>
  <c r="D96" i="13"/>
  <c r="I96" i="13" s="1"/>
  <c r="D95" i="13"/>
  <c r="I95" i="13" s="1"/>
  <c r="D94" i="13"/>
  <c r="I94" i="13" s="1"/>
  <c r="D93" i="13"/>
  <c r="I93" i="13" s="1"/>
  <c r="D92" i="13"/>
  <c r="I92" i="13" s="1"/>
  <c r="D91" i="13"/>
  <c r="I91" i="13" s="1"/>
  <c r="D90" i="13"/>
  <c r="I90" i="13" s="1"/>
  <c r="D89" i="13"/>
  <c r="I89" i="13" s="1"/>
  <c r="D88" i="13"/>
  <c r="I88" i="13" s="1"/>
  <c r="D87" i="13"/>
  <c r="I87" i="13" s="1"/>
  <c r="D86" i="13"/>
  <c r="I86" i="13" s="1"/>
  <c r="D85" i="13"/>
  <c r="I85" i="13" s="1"/>
  <c r="D84" i="13"/>
  <c r="I84" i="13" s="1"/>
  <c r="D83" i="13"/>
  <c r="I83" i="13" s="1"/>
  <c r="I82" i="13" s="1"/>
  <c r="H82" i="13"/>
  <c r="G82" i="13"/>
  <c r="F82" i="13"/>
  <c r="E82" i="13"/>
  <c r="D82" i="13"/>
  <c r="D81" i="13"/>
  <c r="I81" i="13" s="1"/>
  <c r="D80" i="13"/>
  <c r="I80" i="13" s="1"/>
  <c r="D79" i="13"/>
  <c r="I79" i="13" s="1"/>
  <c r="D78" i="13"/>
  <c r="I78" i="13" s="1"/>
  <c r="D77" i="13"/>
  <c r="I77" i="13" s="1"/>
  <c r="D76" i="13"/>
  <c r="I76" i="13" s="1"/>
  <c r="D75" i="13"/>
  <c r="I75" i="13" s="1"/>
  <c r="D74" i="13"/>
  <c r="I74" i="13" s="1"/>
  <c r="D73" i="13"/>
  <c r="I73" i="13" s="1"/>
  <c r="D72" i="13"/>
  <c r="I72" i="13" s="1"/>
  <c r="D71" i="13"/>
  <c r="I71" i="13" s="1"/>
  <c r="D70" i="13"/>
  <c r="I70" i="13" s="1"/>
  <c r="D69" i="13"/>
  <c r="I69" i="13" s="1"/>
  <c r="I68" i="13" s="1"/>
  <c r="H68" i="13"/>
  <c r="G68" i="13"/>
  <c r="F68" i="13"/>
  <c r="E68" i="13"/>
  <c r="D68" i="13"/>
  <c r="D67" i="13"/>
  <c r="I67" i="13" s="1"/>
  <c r="D66" i="13"/>
  <c r="I66" i="13" s="1"/>
  <c r="D65" i="13"/>
  <c r="I65" i="13" s="1"/>
  <c r="D64" i="13"/>
  <c r="I64" i="13" s="1"/>
  <c r="D63" i="13"/>
  <c r="I63" i="13" s="1"/>
  <c r="D62" i="13"/>
  <c r="I62" i="13" s="1"/>
  <c r="D61" i="13"/>
  <c r="I61" i="13" s="1"/>
  <c r="D60" i="13"/>
  <c r="I60" i="13" s="1"/>
  <c r="D59" i="13"/>
  <c r="I59" i="13" s="1"/>
  <c r="D58" i="13"/>
  <c r="I58" i="13" s="1"/>
  <c r="D57" i="13"/>
  <c r="I57" i="13" s="1"/>
  <c r="D56" i="13"/>
  <c r="I56" i="13" s="1"/>
  <c r="D55" i="13"/>
  <c r="I55" i="13" s="1"/>
  <c r="D54" i="13"/>
  <c r="I54" i="13" s="1"/>
  <c r="D53" i="13"/>
  <c r="I53" i="13" s="1"/>
  <c r="D52" i="13"/>
  <c r="I52" i="13" s="1"/>
  <c r="D51" i="13"/>
  <c r="I51" i="13" s="1"/>
  <c r="D50" i="13"/>
  <c r="I50" i="13" s="1"/>
  <c r="D49" i="13"/>
  <c r="I49" i="13" s="1"/>
  <c r="I48" i="13" s="1"/>
  <c r="H48" i="13"/>
  <c r="G48" i="13"/>
  <c r="F48" i="13"/>
  <c r="E48" i="13"/>
  <c r="D48" i="13"/>
  <c r="D44" i="13"/>
  <c r="I44" i="13" s="1"/>
  <c r="D43" i="13"/>
  <c r="I43" i="13" s="1"/>
  <c r="D42" i="13"/>
  <c r="I42" i="13" s="1"/>
  <c r="D41" i="13"/>
  <c r="I41" i="13" s="1"/>
  <c r="D40" i="13"/>
  <c r="I40" i="13" s="1"/>
  <c r="D39" i="13"/>
  <c r="I39" i="13" s="1"/>
  <c r="D38" i="13"/>
  <c r="I38" i="13" s="1"/>
  <c r="D37" i="13"/>
  <c r="I37" i="13" s="1"/>
  <c r="D36" i="13"/>
  <c r="I36" i="13" s="1"/>
  <c r="D35" i="13"/>
  <c r="I35" i="13" s="1"/>
  <c r="D34" i="13"/>
  <c r="I34" i="13" s="1"/>
  <c r="D33" i="13"/>
  <c r="I33" i="13" s="1"/>
  <c r="D32" i="13"/>
  <c r="I32" i="13" s="1"/>
  <c r="D31" i="13"/>
  <c r="I31" i="13" s="1"/>
  <c r="H30" i="13"/>
  <c r="G30" i="13"/>
  <c r="F30" i="13"/>
  <c r="E30" i="13"/>
  <c r="D30" i="13"/>
  <c r="I29" i="13"/>
  <c r="I28" i="13"/>
  <c r="I27" i="13"/>
  <c r="I26" i="13"/>
  <c r="I25" i="13"/>
  <c r="I24" i="13"/>
  <c r="I23" i="13"/>
  <c r="D22" i="13"/>
  <c r="I22" i="13" s="1"/>
  <c r="D21" i="13"/>
  <c r="I21" i="13" s="1"/>
  <c r="D20" i="13"/>
  <c r="I20" i="13" s="1"/>
  <c r="D19" i="13"/>
  <c r="I19" i="13" s="1"/>
  <c r="D18" i="13"/>
  <c r="I18" i="13" s="1"/>
  <c r="I17" i="13" s="1"/>
  <c r="H17" i="13"/>
  <c r="G17" i="13"/>
  <c r="F17" i="13"/>
  <c r="E17" i="13"/>
  <c r="D17" i="13"/>
  <c r="D16" i="13"/>
  <c r="I16" i="13" s="1"/>
  <c r="D15" i="13"/>
  <c r="I15" i="13" s="1"/>
  <c r="D14" i="13"/>
  <c r="I14" i="13" s="1"/>
  <c r="D13" i="13"/>
  <c r="I13" i="13" s="1"/>
  <c r="D12" i="13"/>
  <c r="I12" i="13" s="1"/>
  <c r="D11" i="13"/>
  <c r="I11" i="13" s="1"/>
  <c r="D10" i="13"/>
  <c r="I10" i="13" s="1"/>
  <c r="D9" i="13"/>
  <c r="I9" i="13" s="1"/>
  <c r="I8" i="13" s="1"/>
  <c r="H8" i="13"/>
  <c r="G8" i="13"/>
  <c r="F8" i="13"/>
  <c r="E8" i="13"/>
  <c r="D8" i="13"/>
  <c r="D7" i="13"/>
  <c r="I7" i="13" s="1"/>
  <c r="H6" i="13"/>
  <c r="G6" i="13"/>
  <c r="F6" i="13"/>
  <c r="E6" i="13"/>
  <c r="D6" i="13"/>
  <c r="I6" i="13" s="1"/>
  <c r="C4" i="11" l="1"/>
  <c r="I30" i="13"/>
  <c r="I124" i="13"/>
  <c r="D126" i="10" l="1"/>
  <c r="H4" i="12" l="1"/>
  <c r="H6" i="11"/>
  <c r="G87" i="12"/>
  <c r="H4" i="11"/>
  <c r="G6" i="11"/>
  <c r="H15" i="11"/>
  <c r="G15" i="11"/>
  <c r="H30" i="11"/>
  <c r="G30" i="11"/>
  <c r="H50" i="11"/>
  <c r="G50" i="11"/>
  <c r="H70" i="11"/>
  <c r="G70" i="11"/>
  <c r="AA120" i="11"/>
  <c r="AB87" i="11"/>
  <c r="AA87" i="11"/>
  <c r="X87" i="11"/>
  <c r="W87" i="11"/>
  <c r="T87" i="11"/>
  <c r="S87" i="11"/>
  <c r="P87" i="11"/>
  <c r="O87" i="11"/>
  <c r="L87" i="11"/>
  <c r="K87" i="11"/>
  <c r="G87" i="11"/>
  <c r="H87" i="11"/>
  <c r="H120" i="11"/>
  <c r="G120" i="11"/>
  <c r="H132" i="11"/>
  <c r="H120" i="12"/>
  <c r="G120" i="12"/>
  <c r="H87" i="12"/>
  <c r="H70" i="12"/>
  <c r="G70" i="12"/>
  <c r="H50" i="12"/>
  <c r="G50" i="12"/>
  <c r="H30" i="12"/>
  <c r="G30" i="12"/>
  <c r="H15" i="12"/>
  <c r="G15" i="12"/>
  <c r="H6" i="12"/>
  <c r="G6" i="12"/>
  <c r="H132" i="12"/>
  <c r="H126" i="5"/>
  <c r="H126" i="10"/>
  <c r="G4" i="12" l="1"/>
  <c r="G4" i="11"/>
  <c r="AC130" i="12"/>
  <c r="Y130" i="12"/>
  <c r="U130" i="12"/>
  <c r="Q130" i="12"/>
  <c r="AB4" i="11" l="1"/>
  <c r="X4" i="11"/>
  <c r="T4" i="11"/>
  <c r="P4" i="11"/>
  <c r="L4" i="11"/>
  <c r="AB132" i="11"/>
  <c r="X132" i="11"/>
  <c r="T132" i="11"/>
  <c r="P132" i="11"/>
  <c r="L132" i="11"/>
  <c r="L87" i="12"/>
  <c r="K87" i="12"/>
  <c r="Q7" i="12"/>
  <c r="L120" i="12"/>
  <c r="K120" i="12"/>
  <c r="L70" i="12"/>
  <c r="K70" i="12"/>
  <c r="L50" i="12"/>
  <c r="K50" i="12"/>
  <c r="L30" i="12"/>
  <c r="K30" i="12"/>
  <c r="L15" i="12"/>
  <c r="K15" i="12"/>
  <c r="L6" i="12"/>
  <c r="K6" i="12"/>
  <c r="L4" i="12"/>
  <c r="L132" i="12" s="1"/>
  <c r="K4" i="12"/>
  <c r="L6" i="11"/>
  <c r="K6" i="11"/>
  <c r="L15" i="11"/>
  <c r="K15" i="11"/>
  <c r="L30" i="11"/>
  <c r="K30" i="11"/>
  <c r="L50" i="11"/>
  <c r="K50" i="11"/>
  <c r="L70" i="11"/>
  <c r="K70" i="11"/>
  <c r="L120" i="11"/>
  <c r="K120" i="11"/>
  <c r="K4" i="11"/>
  <c r="L126" i="10"/>
  <c r="AC131" i="12"/>
  <c r="Y131" i="12"/>
  <c r="U131" i="12"/>
  <c r="Q131" i="12"/>
  <c r="AC129" i="12"/>
  <c r="Y129" i="12"/>
  <c r="U129" i="12"/>
  <c r="Q129" i="12"/>
  <c r="AC128" i="12"/>
  <c r="Y128" i="12"/>
  <c r="U128" i="12"/>
  <c r="Q128" i="12"/>
  <c r="AC127" i="12"/>
  <c r="Y127" i="12"/>
  <c r="U127" i="12"/>
  <c r="Q127" i="12"/>
  <c r="AC126" i="12"/>
  <c r="Y126" i="12"/>
  <c r="U126" i="12"/>
  <c r="Q126" i="12"/>
  <c r="AC125" i="12"/>
  <c r="Y125" i="12"/>
  <c r="U125" i="12"/>
  <c r="Q125" i="12"/>
  <c r="AC124" i="12"/>
  <c r="Y124" i="12"/>
  <c r="U124" i="12"/>
  <c r="Q124" i="12"/>
  <c r="AC123" i="12"/>
  <c r="Y123" i="12"/>
  <c r="U123" i="12"/>
  <c r="Q123" i="12"/>
  <c r="AC122" i="12"/>
  <c r="Y122" i="12"/>
  <c r="U122" i="12"/>
  <c r="Q122" i="12"/>
  <c r="AC121" i="12"/>
  <c r="Y121" i="12"/>
  <c r="U121" i="12"/>
  <c r="Q121" i="12"/>
  <c r="AC120" i="12"/>
  <c r="AB120" i="12"/>
  <c r="AA120" i="12"/>
  <c r="Y120" i="12"/>
  <c r="X120" i="12"/>
  <c r="W120" i="12"/>
  <c r="U120" i="12"/>
  <c r="T120" i="12"/>
  <c r="S120" i="12"/>
  <c r="S4" i="12" s="1"/>
  <c r="Q120" i="12"/>
  <c r="P120" i="12"/>
  <c r="O120" i="12"/>
  <c r="AC116" i="12"/>
  <c r="Y116" i="12"/>
  <c r="U116" i="12"/>
  <c r="Q116" i="12"/>
  <c r="AC115" i="12"/>
  <c r="Y115" i="12"/>
  <c r="U115" i="12"/>
  <c r="Q115" i="12"/>
  <c r="AC114" i="12"/>
  <c r="Y114" i="12"/>
  <c r="U114" i="12"/>
  <c r="Q114" i="12"/>
  <c r="AC113" i="12"/>
  <c r="Y113" i="12"/>
  <c r="U113" i="12"/>
  <c r="Q113" i="12"/>
  <c r="AC112" i="12"/>
  <c r="Y112" i="12"/>
  <c r="U112" i="12"/>
  <c r="Q112" i="12"/>
  <c r="AC111" i="12"/>
  <c r="Y111" i="12"/>
  <c r="U111" i="12"/>
  <c r="Q111" i="12"/>
  <c r="AC110" i="12"/>
  <c r="Y110" i="12"/>
  <c r="U110" i="12"/>
  <c r="Q110" i="12"/>
  <c r="AC109" i="12"/>
  <c r="Y109" i="12"/>
  <c r="U109" i="12"/>
  <c r="Q109" i="12"/>
  <c r="AC108" i="12"/>
  <c r="Y108" i="12"/>
  <c r="U108" i="12"/>
  <c r="Q108" i="12"/>
  <c r="AC107" i="12"/>
  <c r="Y107" i="12"/>
  <c r="U107" i="12"/>
  <c r="Q107" i="12"/>
  <c r="AC106" i="12"/>
  <c r="Y106" i="12"/>
  <c r="U106" i="12"/>
  <c r="Q106" i="12"/>
  <c r="AC105" i="12"/>
  <c r="Y105" i="12"/>
  <c r="U105" i="12"/>
  <c r="Q105" i="12"/>
  <c r="AC104" i="12"/>
  <c r="Y104" i="12"/>
  <c r="U104" i="12"/>
  <c r="Q104" i="12"/>
  <c r="AC103" i="12"/>
  <c r="Y103" i="12"/>
  <c r="U103" i="12"/>
  <c r="Q103" i="12"/>
  <c r="AC102" i="12"/>
  <c r="Y102" i="12"/>
  <c r="U102" i="12"/>
  <c r="Q102" i="12"/>
  <c r="AC101" i="12"/>
  <c r="Y101" i="12"/>
  <c r="U101" i="12"/>
  <c r="Q101" i="12"/>
  <c r="AC100" i="12"/>
  <c r="Y100" i="12"/>
  <c r="U100" i="12"/>
  <c r="Q100" i="12"/>
  <c r="AC99" i="12"/>
  <c r="Y99" i="12"/>
  <c r="U99" i="12"/>
  <c r="Q99" i="12"/>
  <c r="AC98" i="12"/>
  <c r="Y98" i="12"/>
  <c r="U98" i="12"/>
  <c r="Q98" i="12"/>
  <c r="AC97" i="12"/>
  <c r="Y97" i="12"/>
  <c r="U97" i="12"/>
  <c r="Q97" i="12"/>
  <c r="AC96" i="12"/>
  <c r="Y96" i="12"/>
  <c r="U96" i="12"/>
  <c r="Q96" i="12"/>
  <c r="AC95" i="12"/>
  <c r="Y95" i="12"/>
  <c r="U95" i="12"/>
  <c r="Q95" i="12"/>
  <c r="AC94" i="12"/>
  <c r="Y94" i="12"/>
  <c r="U94" i="12"/>
  <c r="Q94" i="12"/>
  <c r="AC93" i="12"/>
  <c r="Y93" i="12"/>
  <c r="U93" i="12"/>
  <c r="Q93" i="12"/>
  <c r="AC92" i="12"/>
  <c r="Y92" i="12"/>
  <c r="U92" i="12"/>
  <c r="Q92" i="12"/>
  <c r="AC91" i="12"/>
  <c r="Y91" i="12"/>
  <c r="U91" i="12"/>
  <c r="Q91" i="12"/>
  <c r="AC90" i="12"/>
  <c r="Y90" i="12"/>
  <c r="U90" i="12"/>
  <c r="Q90" i="12"/>
  <c r="AC89" i="12"/>
  <c r="Y89" i="12"/>
  <c r="U89" i="12"/>
  <c r="Q89" i="12"/>
  <c r="AC88" i="12"/>
  <c r="Y88" i="12"/>
  <c r="U88" i="12"/>
  <c r="Q88" i="12"/>
  <c r="AC87" i="12"/>
  <c r="AB87" i="12"/>
  <c r="AA87" i="12"/>
  <c r="Y87" i="12"/>
  <c r="X87" i="12"/>
  <c r="W87" i="12"/>
  <c r="U87" i="12"/>
  <c r="T87" i="12"/>
  <c r="S87" i="12"/>
  <c r="Q87" i="12"/>
  <c r="P87" i="12"/>
  <c r="O87" i="12"/>
  <c r="AC86" i="12"/>
  <c r="Y86" i="12"/>
  <c r="U86" i="12"/>
  <c r="Q86" i="12"/>
  <c r="AC85" i="12"/>
  <c r="Y85" i="12"/>
  <c r="U85" i="12"/>
  <c r="Q85" i="12"/>
  <c r="AC84" i="12"/>
  <c r="Y84" i="12"/>
  <c r="U84" i="12"/>
  <c r="Q84" i="12"/>
  <c r="AC83" i="12"/>
  <c r="Y83" i="12"/>
  <c r="U83" i="12"/>
  <c r="Q83" i="12"/>
  <c r="AC82" i="12"/>
  <c r="Y82" i="12"/>
  <c r="U82" i="12"/>
  <c r="Q82" i="12"/>
  <c r="AC81" i="12"/>
  <c r="Y81" i="12"/>
  <c r="U81" i="12"/>
  <c r="Q81" i="12"/>
  <c r="AC80" i="12"/>
  <c r="Y80" i="12"/>
  <c r="U80" i="12"/>
  <c r="Q80" i="12"/>
  <c r="AC79" i="12"/>
  <c r="Y79" i="12"/>
  <c r="U79" i="12"/>
  <c r="Q79" i="12"/>
  <c r="AC78" i="12"/>
  <c r="Y78" i="12"/>
  <c r="U78" i="12"/>
  <c r="Q78" i="12"/>
  <c r="AC77" i="12"/>
  <c r="Y77" i="12"/>
  <c r="U77" i="12"/>
  <c r="Q77" i="12"/>
  <c r="AC76" i="12"/>
  <c r="Y76" i="12"/>
  <c r="U76" i="12"/>
  <c r="Q76" i="12"/>
  <c r="AC75" i="12"/>
  <c r="Y75" i="12"/>
  <c r="U75" i="12"/>
  <c r="Q75" i="12"/>
  <c r="AC74" i="12"/>
  <c r="Y74" i="12"/>
  <c r="U74" i="12"/>
  <c r="Q74" i="12"/>
  <c r="AC73" i="12"/>
  <c r="Y73" i="12"/>
  <c r="U73" i="12"/>
  <c r="Q73" i="12"/>
  <c r="AC72" i="12"/>
  <c r="Y72" i="12"/>
  <c r="U72" i="12"/>
  <c r="Q72" i="12"/>
  <c r="AC71" i="12"/>
  <c r="Y71" i="12"/>
  <c r="U71" i="12"/>
  <c r="Q71" i="12"/>
  <c r="AC70" i="12"/>
  <c r="AB70" i="12"/>
  <c r="AA70" i="12"/>
  <c r="Y70" i="12"/>
  <c r="X70" i="12"/>
  <c r="W70" i="12"/>
  <c r="U70" i="12"/>
  <c r="T70" i="12"/>
  <c r="S70" i="12"/>
  <c r="Q70" i="12"/>
  <c r="P70" i="12"/>
  <c r="O70" i="12"/>
  <c r="AC69" i="12"/>
  <c r="Y69" i="12"/>
  <c r="U69" i="12"/>
  <c r="Q69" i="12"/>
  <c r="AC68" i="12"/>
  <c r="Y68" i="12"/>
  <c r="U68" i="12"/>
  <c r="Q68" i="12"/>
  <c r="AC67" i="12"/>
  <c r="Y67" i="12"/>
  <c r="U67" i="12"/>
  <c r="Q67" i="12"/>
  <c r="AC66" i="12"/>
  <c r="Y66" i="12"/>
  <c r="U66" i="12"/>
  <c r="Q66" i="12"/>
  <c r="AC65" i="12"/>
  <c r="Y65" i="12"/>
  <c r="U65" i="12"/>
  <c r="Q65" i="12"/>
  <c r="AC64" i="12"/>
  <c r="Y64" i="12"/>
  <c r="U64" i="12"/>
  <c r="Q64" i="12"/>
  <c r="AC63" i="12"/>
  <c r="Y63" i="12"/>
  <c r="U63" i="12"/>
  <c r="Q63" i="12"/>
  <c r="AC62" i="12"/>
  <c r="Y62" i="12"/>
  <c r="U62" i="12"/>
  <c r="Q62" i="12"/>
  <c r="AC61" i="12"/>
  <c r="Y61" i="12"/>
  <c r="U61" i="12"/>
  <c r="Q61" i="12"/>
  <c r="AC60" i="12"/>
  <c r="Y60" i="12"/>
  <c r="U60" i="12"/>
  <c r="Q60" i="12"/>
  <c r="AC59" i="12"/>
  <c r="Y59" i="12"/>
  <c r="U59" i="12"/>
  <c r="Q59" i="12"/>
  <c r="AC58" i="12"/>
  <c r="Y58" i="12"/>
  <c r="U58" i="12"/>
  <c r="Q58" i="12"/>
  <c r="AC57" i="12"/>
  <c r="Y57" i="12"/>
  <c r="U57" i="12"/>
  <c r="Q57" i="12"/>
  <c r="AC56" i="12"/>
  <c r="Y56" i="12"/>
  <c r="U56" i="12"/>
  <c r="Q56" i="12"/>
  <c r="AC55" i="12"/>
  <c r="Y55" i="12"/>
  <c r="U55" i="12"/>
  <c r="Q55" i="12"/>
  <c r="AC54" i="12"/>
  <c r="Y54" i="12"/>
  <c r="U54" i="12"/>
  <c r="Q54" i="12"/>
  <c r="AC53" i="12"/>
  <c r="Y53" i="12"/>
  <c r="U53" i="12"/>
  <c r="Q53" i="12"/>
  <c r="AC52" i="12"/>
  <c r="Y52" i="12"/>
  <c r="U52" i="12"/>
  <c r="Q52" i="12"/>
  <c r="AC51" i="12"/>
  <c r="Y51" i="12"/>
  <c r="U51" i="12"/>
  <c r="Q51" i="12"/>
  <c r="AC50" i="12"/>
  <c r="AB50" i="12"/>
  <c r="AA50" i="12"/>
  <c r="Y50" i="12"/>
  <c r="X50" i="12"/>
  <c r="W50" i="12"/>
  <c r="U50" i="12"/>
  <c r="T50" i="12"/>
  <c r="S50" i="12"/>
  <c r="Q50" i="12"/>
  <c r="P50" i="12"/>
  <c r="O50" i="12"/>
  <c r="AC49" i="12"/>
  <c r="Y49" i="12"/>
  <c r="U49" i="12"/>
  <c r="Q49" i="12"/>
  <c r="AC48" i="12"/>
  <c r="Y48" i="12"/>
  <c r="U48" i="12"/>
  <c r="Q48" i="12"/>
  <c r="AC47" i="12"/>
  <c r="Y47" i="12"/>
  <c r="U47" i="12"/>
  <c r="Q47" i="12"/>
  <c r="AC46" i="12"/>
  <c r="Y46" i="12"/>
  <c r="U46" i="12"/>
  <c r="Q46" i="12"/>
  <c r="AC45" i="12"/>
  <c r="Y45" i="12"/>
  <c r="U45" i="12"/>
  <c r="Q45" i="12"/>
  <c r="AC44" i="12"/>
  <c r="Y44" i="12"/>
  <c r="U44" i="12"/>
  <c r="Q44" i="12"/>
  <c r="AC43" i="12"/>
  <c r="Y43" i="12"/>
  <c r="U43" i="12"/>
  <c r="Q43" i="12"/>
  <c r="AC42" i="12"/>
  <c r="Y42" i="12"/>
  <c r="U42" i="12"/>
  <c r="Q42" i="12"/>
  <c r="AC41" i="12"/>
  <c r="Y41" i="12"/>
  <c r="U41" i="12"/>
  <c r="Q41" i="12"/>
  <c r="AC40" i="12"/>
  <c r="Y40" i="12"/>
  <c r="U40" i="12"/>
  <c r="Q40" i="12"/>
  <c r="AC39" i="12"/>
  <c r="Y39" i="12"/>
  <c r="U39" i="12"/>
  <c r="Q39" i="12"/>
  <c r="AC38" i="12"/>
  <c r="Y38" i="12"/>
  <c r="U38" i="12"/>
  <c r="Q38" i="12"/>
  <c r="AC37" i="12"/>
  <c r="Y37" i="12"/>
  <c r="U37" i="12"/>
  <c r="Q37" i="12"/>
  <c r="AC36" i="12"/>
  <c r="Y36" i="12"/>
  <c r="U36" i="12"/>
  <c r="Q36" i="12"/>
  <c r="AC35" i="12"/>
  <c r="Y35" i="12"/>
  <c r="U35" i="12"/>
  <c r="Q35" i="12"/>
  <c r="AC34" i="12"/>
  <c r="Y34" i="12"/>
  <c r="U34" i="12"/>
  <c r="Q34" i="12"/>
  <c r="AC33" i="12"/>
  <c r="Y33" i="12"/>
  <c r="U33" i="12"/>
  <c r="Q33" i="12"/>
  <c r="AC32" i="12"/>
  <c r="Y32" i="12"/>
  <c r="U32" i="12"/>
  <c r="Q32" i="12"/>
  <c r="AC31" i="12"/>
  <c r="Y31" i="12"/>
  <c r="U31" i="12"/>
  <c r="Q31" i="12"/>
  <c r="AC30" i="12"/>
  <c r="AB30" i="12"/>
  <c r="AA30" i="12"/>
  <c r="Y30" i="12"/>
  <c r="X30" i="12"/>
  <c r="W30" i="12"/>
  <c r="U30" i="12"/>
  <c r="T30" i="12"/>
  <c r="S30" i="12"/>
  <c r="Q30" i="12"/>
  <c r="P30" i="12"/>
  <c r="O30" i="12"/>
  <c r="AC29" i="12"/>
  <c r="Y29" i="12"/>
  <c r="U29" i="12"/>
  <c r="Q29" i="12"/>
  <c r="AC28" i="12"/>
  <c r="Y28" i="12"/>
  <c r="U28" i="12"/>
  <c r="Q28" i="12"/>
  <c r="AC27" i="12"/>
  <c r="Y27" i="12"/>
  <c r="U27" i="12"/>
  <c r="Q27" i="12"/>
  <c r="AC26" i="12"/>
  <c r="Y26" i="12"/>
  <c r="U26" i="12"/>
  <c r="Q26" i="12"/>
  <c r="AC25" i="12"/>
  <c r="Y25" i="12"/>
  <c r="U25" i="12"/>
  <c r="Q25" i="12"/>
  <c r="AC24" i="12"/>
  <c r="Y24" i="12"/>
  <c r="U24" i="12"/>
  <c r="Q24" i="12"/>
  <c r="AC23" i="12"/>
  <c r="Y23" i="12"/>
  <c r="U23" i="12"/>
  <c r="Q23" i="12"/>
  <c r="AC22" i="12"/>
  <c r="Y22" i="12"/>
  <c r="U22" i="12"/>
  <c r="Q22" i="12"/>
  <c r="AC21" i="12"/>
  <c r="Y21" i="12"/>
  <c r="U21" i="12"/>
  <c r="Q21" i="12"/>
  <c r="AC20" i="12"/>
  <c r="Y20" i="12"/>
  <c r="U20" i="12"/>
  <c r="Q20" i="12"/>
  <c r="AC19" i="12"/>
  <c r="Y19" i="12"/>
  <c r="U19" i="12"/>
  <c r="Q19" i="12"/>
  <c r="AC18" i="12"/>
  <c r="Y18" i="12"/>
  <c r="U18" i="12"/>
  <c r="Q18" i="12"/>
  <c r="AC17" i="12"/>
  <c r="Y17" i="12"/>
  <c r="U17" i="12"/>
  <c r="Q17" i="12"/>
  <c r="AC16" i="12"/>
  <c r="Y16" i="12"/>
  <c r="U16" i="12"/>
  <c r="Q16" i="12"/>
  <c r="AC15" i="12"/>
  <c r="AB15" i="12"/>
  <c r="AA15" i="12"/>
  <c r="Y15" i="12"/>
  <c r="X15" i="12"/>
  <c r="W15" i="12"/>
  <c r="U15" i="12"/>
  <c r="T15" i="12"/>
  <c r="S15" i="12"/>
  <c r="Q15" i="12"/>
  <c r="P15" i="12"/>
  <c r="O15" i="12"/>
  <c r="AC14" i="12"/>
  <c r="Y14" i="12"/>
  <c r="U14" i="12"/>
  <c r="Q14" i="12"/>
  <c r="AC13" i="12"/>
  <c r="Y13" i="12"/>
  <c r="U13" i="12"/>
  <c r="Q13" i="12"/>
  <c r="AC12" i="12"/>
  <c r="Y12" i="12"/>
  <c r="U12" i="12"/>
  <c r="Q12" i="12"/>
  <c r="AC11" i="12"/>
  <c r="Y11" i="12"/>
  <c r="U11" i="12"/>
  <c r="Q11" i="12"/>
  <c r="AC10" i="12"/>
  <c r="Y10" i="12"/>
  <c r="U10" i="12"/>
  <c r="Q10" i="12"/>
  <c r="AC9" i="12"/>
  <c r="Y9" i="12"/>
  <c r="U9" i="12"/>
  <c r="Q9" i="12"/>
  <c r="AC8" i="12"/>
  <c r="Y8" i="12"/>
  <c r="U8" i="12"/>
  <c r="Q8" i="12"/>
  <c r="AC7" i="12"/>
  <c r="Y7" i="12"/>
  <c r="U7" i="12"/>
  <c r="AC6" i="12"/>
  <c r="AB6" i="12"/>
  <c r="AA6" i="12"/>
  <c r="Y6" i="12"/>
  <c r="X6" i="12"/>
  <c r="W6" i="12"/>
  <c r="U6" i="12"/>
  <c r="T6" i="12"/>
  <c r="S6" i="12"/>
  <c r="Q6" i="12"/>
  <c r="P6" i="12"/>
  <c r="O6" i="12"/>
  <c r="AC5" i="12"/>
  <c r="Y5" i="12"/>
  <c r="U5" i="12"/>
  <c r="Q5" i="12"/>
  <c r="AC4" i="12"/>
  <c r="AB4" i="12"/>
  <c r="AB132" i="12" s="1"/>
  <c r="AA4" i="12"/>
  <c r="Y4" i="12"/>
  <c r="X4" i="12"/>
  <c r="X132" i="12" s="1"/>
  <c r="W4" i="12"/>
  <c r="U4" i="12"/>
  <c r="T4" i="12"/>
  <c r="T132" i="12" s="1"/>
  <c r="Q4" i="12"/>
  <c r="P4" i="12"/>
  <c r="P132" i="12" s="1"/>
  <c r="O4" i="12"/>
  <c r="AB120" i="11"/>
  <c r="X120" i="11"/>
  <c r="W120" i="11"/>
  <c r="T120" i="11"/>
  <c r="S120" i="11"/>
  <c r="P120" i="11"/>
  <c r="O120" i="11"/>
  <c r="AB70" i="11"/>
  <c r="AA70" i="11"/>
  <c r="X70" i="11"/>
  <c r="W70" i="11"/>
  <c r="T70" i="11"/>
  <c r="S70" i="11"/>
  <c r="P70" i="11"/>
  <c r="O70" i="11"/>
  <c r="AB50" i="11"/>
  <c r="AA50" i="11"/>
  <c r="X50" i="11"/>
  <c r="W50" i="11"/>
  <c r="T50" i="11"/>
  <c r="S50" i="11"/>
  <c r="P50" i="11"/>
  <c r="O50" i="11"/>
  <c r="AB30" i="11"/>
  <c r="AA30" i="11"/>
  <c r="X30" i="11"/>
  <c r="W30" i="11"/>
  <c r="T30" i="11"/>
  <c r="S30" i="11"/>
  <c r="P30" i="11"/>
  <c r="O30" i="11"/>
  <c r="AB15" i="11"/>
  <c r="AA15" i="11"/>
  <c r="X15" i="11"/>
  <c r="W15" i="11"/>
  <c r="T15" i="11"/>
  <c r="S15" i="11"/>
  <c r="P15" i="11"/>
  <c r="O15" i="11"/>
  <c r="AB6" i="11"/>
  <c r="AA6" i="11"/>
  <c r="X6" i="11"/>
  <c r="W6" i="11"/>
  <c r="T6" i="11"/>
  <c r="S6" i="11"/>
  <c r="P6" i="11"/>
  <c r="O6" i="11"/>
  <c r="W4" i="11"/>
  <c r="O4" i="11"/>
  <c r="AB126" i="10"/>
  <c r="X126" i="10"/>
  <c r="T126" i="10"/>
  <c r="P126" i="10"/>
  <c r="S4" i="11" l="1"/>
  <c r="AA4" i="11"/>
  <c r="K126" i="5"/>
  <c r="D6" i="9"/>
  <c r="N126" i="5" l="1"/>
  <c r="W126" i="5" l="1"/>
  <c r="T126" i="5"/>
  <c r="Q126" i="5"/>
</calcChain>
</file>

<file path=xl/sharedStrings.xml><?xml version="1.0" encoding="utf-8"?>
<sst xmlns="http://schemas.openxmlformats.org/spreadsheetml/2006/main" count="2643" uniqueCount="165">
  <si>
    <t>МБОУ Лицей № 28</t>
  </si>
  <si>
    <t>МБОУ Гимназия № 8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</si>
  <si>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</si>
  <si>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</si>
  <si>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</si>
  <si>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</si>
  <si>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</si>
  <si>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</si>
  <si>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</si>
  <si>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</si>
  <si>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</si>
  <si>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</si>
  <si>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</si>
  <si>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</si>
  <si>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</si>
  <si>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</si>
  <si>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</si>
  <si>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</si>
  <si>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</si>
  <si>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47</t>
  </si>
  <si>
    <t>МБОУ СШ № 50</t>
  </si>
  <si>
    <t>МБОУ СШ № 53</t>
  </si>
  <si>
    <t>МБОУ СШ № 64</t>
  </si>
  <si>
    <t>МБОУ СШ № 88</t>
  </si>
  <si>
    <t>МБОУ СШ № 89</t>
  </si>
  <si>
    <t>МБОУ СШ № 94</t>
  </si>
  <si>
    <t>МАОУ СШ № 148</t>
  </si>
  <si>
    <t>МБОУ СШ № 3</t>
  </si>
  <si>
    <t>МБОУ Лицей № 8</t>
  </si>
  <si>
    <t>МБОУ Лицей № 10</t>
  </si>
  <si>
    <t xml:space="preserve">МБОУ СШ № 133 </t>
  </si>
  <si>
    <t>МБОУ СШ № 36</t>
  </si>
  <si>
    <t>МБОУ СШ № 39</t>
  </si>
  <si>
    <t>МБОУ СШ № 82</t>
  </si>
  <si>
    <t>МБОУ СШ № 84</t>
  </si>
  <si>
    <t>МБОУ СШ № 99</t>
  </si>
  <si>
    <t>МАОУ Гимназия № 5</t>
  </si>
  <si>
    <t>МБОУ СШ № 6</t>
  </si>
  <si>
    <t>МБОУ СШ № 17</t>
  </si>
  <si>
    <t>МБОУ СШ № 62</t>
  </si>
  <si>
    <t>МБОУ СШ № 97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</si>
  <si>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</si>
  <si>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</si>
  <si>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</si>
  <si>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</si>
  <si>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</si>
  <si>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</si>
  <si>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</si>
  <si>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</si>
  <si>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</si>
  <si>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</si>
  <si>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</si>
  <si>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</si>
  <si>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</si>
  <si>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</si>
  <si>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</si>
  <si>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</si>
  <si>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</si>
  <si>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</si>
  <si>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</si>
  <si>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</si>
  <si>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</si>
  <si>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</si>
  <si>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</si>
  <si>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</si>
  <si>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</si>
  <si>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</si>
  <si>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</si>
  <si>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</si>
  <si>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</si>
  <si>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</si>
  <si>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</si>
  <si>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№</t>
  </si>
  <si>
    <t>Район</t>
  </si>
  <si>
    <t>Сумма мест</t>
  </si>
  <si>
    <t xml:space="preserve">МАОУ Лицей № 7 </t>
  </si>
  <si>
    <t>МАОУ Гимназия № 13 "Академ"</t>
  </si>
  <si>
    <t>МБОУ Лицей № 2</t>
  </si>
  <si>
    <t>МАОУ Гимназия № 2</t>
  </si>
  <si>
    <t>МАОУ Гимназия № 14</t>
  </si>
  <si>
    <t>МБОУ СШ № 12</t>
  </si>
  <si>
    <t>МБОУ Лицей № 3</t>
  </si>
  <si>
    <t>МБОУ Гимназия № 7</t>
  </si>
  <si>
    <t>МАОУ Лицей № 9 "Лидер"</t>
  </si>
  <si>
    <t>МАОУ Гимназия № 9</t>
  </si>
  <si>
    <t>МАОУ "КУГ № 1 - Универс"</t>
  </si>
  <si>
    <t>МБОУ СШ № 93</t>
  </si>
  <si>
    <t>МБОУ СШ № 42</t>
  </si>
  <si>
    <t>МАОУ СШ № 32</t>
  </si>
  <si>
    <t>МАОУ Лицей № 12</t>
  </si>
  <si>
    <t>МБОУ СШ № 76</t>
  </si>
  <si>
    <t>МБОУ СШ № 92</t>
  </si>
  <si>
    <t>МБОУ СШ № 95</t>
  </si>
  <si>
    <t>МБОУ СШ № 27</t>
  </si>
  <si>
    <t>МБОУ СШ № 73</t>
  </si>
  <si>
    <t>МБОУ СШ № 4</t>
  </si>
  <si>
    <t>МБОУ СШ № 45</t>
  </si>
  <si>
    <t>МБОУ СШ № 78</t>
  </si>
  <si>
    <t>МБОУ СШ № 21</t>
  </si>
  <si>
    <t>МБОУ СШ № 30</t>
  </si>
  <si>
    <t>МБОУ СШ № 19</t>
  </si>
  <si>
    <t>МАОУ Гимназия № 15</t>
  </si>
  <si>
    <t>МБОУ СШ № 65</t>
  </si>
  <si>
    <t>МБОУ СШ № 51</t>
  </si>
  <si>
    <t>МБОУ СШ № 79</t>
  </si>
  <si>
    <t>Наименование ОУ (кратко)</t>
  </si>
  <si>
    <t>Код ОУ по КИАСУО</t>
  </si>
  <si>
    <t>Чел.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</si>
  <si>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</si>
  <si>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</si>
  <si>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</si>
  <si>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</si>
  <si>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</si>
  <si>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МБОУ СШ № 8 "Созидание"</t>
  </si>
  <si>
    <t>МАОУ Лицей № 1</t>
  </si>
  <si>
    <t>МАОУ СШ № 23</t>
  </si>
  <si>
    <t>МАОУ СШ № 137</t>
  </si>
  <si>
    <t>МАОУ СШ № 152</t>
  </si>
  <si>
    <t>МБОУ Гимназия  № 16</t>
  </si>
  <si>
    <t>Расчётное среднее значение</t>
  </si>
  <si>
    <t>Среднее значение по городу принято</t>
  </si>
  <si>
    <t>места</t>
  </si>
  <si>
    <t>ср. балл по городу</t>
  </si>
  <si>
    <t>ср. балл ОУ</t>
  </si>
  <si>
    <t>чел.</t>
  </si>
  <si>
    <t>МБОУ СШ № 34</t>
  </si>
  <si>
    <t>МБОУ СШ № 25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</si>
  <si>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</si>
  <si>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</si>
  <si>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</si>
  <si>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</si>
  <si>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</si>
  <si>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</si>
  <si>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</si>
  <si>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по городу Красноярску</t>
  </si>
  <si>
    <t>МБОУ СШ № 86</t>
  </si>
  <si>
    <t>средний балл принят</t>
  </si>
  <si>
    <t>МБОУ Гимназия № 12 "М и Т"</t>
  </si>
  <si>
    <t xml:space="preserve">МБОУ СШ № 10 </t>
  </si>
  <si>
    <t xml:space="preserve">МБОУ СШ № 14 </t>
  </si>
  <si>
    <t xml:space="preserve">МАОУ Гимназия № 11 </t>
  </si>
  <si>
    <t xml:space="preserve">МБОУ Школа-интернат № 1 </t>
  </si>
  <si>
    <t>МАОУ Гимназия № 3</t>
  </si>
  <si>
    <t>МБОУ СШ № 72</t>
  </si>
  <si>
    <t>МАОУ СШ № 143</t>
  </si>
  <si>
    <t>МАОУ СШ № 145</t>
  </si>
  <si>
    <t>МАОУ СШ № 149</t>
  </si>
  <si>
    <t>МАОУ СШ № 150</t>
  </si>
  <si>
    <t xml:space="preserve">средний балл </t>
  </si>
  <si>
    <t>МАТЕМАТИКА, 9 кл.</t>
  </si>
  <si>
    <t>МАОУ СШ "Комплекс Покровский"</t>
  </si>
  <si>
    <t>МАОУ СШ № 154</t>
  </si>
  <si>
    <t>Наименование ОУ (кратно)</t>
  </si>
  <si>
    <t>ср.балл ОУ</t>
  </si>
  <si>
    <t>ср.балл по городу</t>
  </si>
  <si>
    <t>МАОУ СШ № 153</t>
  </si>
  <si>
    <t>Образовательная организация</t>
  </si>
  <si>
    <t>место</t>
  </si>
  <si>
    <t>Расчётное среднее значение среднего балла по ОУ</t>
  </si>
  <si>
    <t>Среднее значение среднего балла принято ГУО</t>
  </si>
  <si>
    <t>МАОУ СШ № 156</t>
  </si>
  <si>
    <t>МАОУ СШ № 155</t>
  </si>
  <si>
    <t>МАОУ СШ № 157</t>
  </si>
  <si>
    <t>отметки по 5 -балльной шкале</t>
  </si>
  <si>
    <t>МБОУ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</si>
</sst>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164" fontId="11" fillId="0" borderId="0" applyBorder="0" applyProtection="0"/>
    <xf numFmtId="0" fontId="6" fillId="0" borderId="0"/>
    <xf numFmtId="0" fontId="3" fillId="0" borderId="0"/>
    <xf numFmtId="0" fontId="28" fillId="0" borderId="0"/>
    <xf numFmtId="0" fontId="11" fillId="0" borderId="0"/>
    <xf numFmtId="0" fontId="1" fillId="0" borderId="0"/>
  </cellStyleXfs>
  <cellXfs count="1054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center"/>
    </xf>
    <xf numFmtId="0" fontId="8" fillId="0" borderId="0" xfId="4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8" fillId="0" borderId="0" xfId="4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8" fillId="0" borderId="0" xfId="0" applyFont="1"/>
    <xf numFmtId="0" fontId="0" fillId="0" borderId="13" xfId="0" applyBorder="1" applyAlignment="1">
      <alignment wrapText="1"/>
    </xf>
    <xf numFmtId="0" fontId="8" fillId="2" borderId="1" xfId="4" applyFont="1" applyFill="1" applyBorder="1" applyAlignment="1" applyProtection="1">
      <alignment horizontal="left" vertical="center"/>
      <protection locked="0"/>
    </xf>
    <xf numFmtId="2" fontId="8" fillId="2" borderId="1" xfId="4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left" vertical="center" wrapText="1"/>
      <protection locked="0"/>
    </xf>
    <xf numFmtId="0" fontId="8" fillId="0" borderId="1" xfId="4" applyFont="1" applyBorder="1" applyAlignment="1">
      <alignment horizontal="left" vertical="center"/>
    </xf>
    <xf numFmtId="0" fontId="13" fillId="9" borderId="1" xfId="0" applyFont="1" applyFill="1" applyBorder="1" applyAlignment="1">
      <alignment horizontal="right" vertical="center"/>
    </xf>
    <xf numFmtId="0" fontId="13" fillId="9" borderId="20" xfId="0" applyFont="1" applyFill="1" applyBorder="1" applyAlignment="1">
      <alignment horizontal="right" vertical="center"/>
    </xf>
    <xf numFmtId="0" fontId="13" fillId="9" borderId="13" xfId="0" applyFont="1" applyFill="1" applyBorder="1" applyAlignment="1">
      <alignment horizontal="right" vertical="center"/>
    </xf>
    <xf numFmtId="0" fontId="13" fillId="9" borderId="6" xfId="0" applyFont="1" applyFill="1" applyBorder="1" applyAlignment="1">
      <alignment horizontal="right" vertical="center"/>
    </xf>
    <xf numFmtId="0" fontId="13" fillId="9" borderId="12" xfId="0" applyFont="1" applyFill="1" applyBorder="1" applyAlignment="1">
      <alignment horizontal="right" vertical="center"/>
    </xf>
    <xf numFmtId="0" fontId="13" fillId="9" borderId="22" xfId="0" applyFont="1" applyFill="1" applyBorder="1" applyAlignment="1">
      <alignment horizontal="right" vertical="center"/>
    </xf>
    <xf numFmtId="0" fontId="8" fillId="0" borderId="13" xfId="4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/>
    </xf>
    <xf numFmtId="0" fontId="13" fillId="9" borderId="27" xfId="0" applyFont="1" applyFill="1" applyBorder="1" applyAlignment="1">
      <alignment horizontal="right" vertical="center"/>
    </xf>
    <xf numFmtId="0" fontId="8" fillId="0" borderId="15" xfId="4" applyFont="1" applyBorder="1" applyAlignment="1">
      <alignment horizontal="left" vertical="center"/>
    </xf>
    <xf numFmtId="0" fontId="13" fillId="9" borderId="3" xfId="0" applyFont="1" applyFill="1" applyBorder="1" applyAlignment="1">
      <alignment horizontal="right" vertical="center"/>
    </xf>
    <xf numFmtId="0" fontId="8" fillId="0" borderId="4" xfId="4" applyFont="1" applyBorder="1" applyAlignment="1">
      <alignment horizontal="left" vertical="center"/>
    </xf>
    <xf numFmtId="0" fontId="8" fillId="2" borderId="4" xfId="4" applyFont="1" applyFill="1" applyBorder="1" applyAlignment="1" applyProtection="1">
      <alignment horizontal="left" vertical="center" wrapText="1"/>
      <protection locked="0"/>
    </xf>
    <xf numFmtId="0" fontId="8" fillId="0" borderId="9" xfId="4" applyFont="1" applyBorder="1" applyAlignment="1">
      <alignment horizontal="left" vertical="center"/>
    </xf>
    <xf numFmtId="0" fontId="8" fillId="2" borderId="9" xfId="4" applyFont="1" applyFill="1" applyBorder="1" applyAlignment="1" applyProtection="1">
      <alignment horizontal="left" vertical="center" wrapText="1"/>
      <protection locked="0"/>
    </xf>
    <xf numFmtId="0" fontId="18" fillId="8" borderId="0" xfId="0" applyFont="1" applyFill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1" xfId="0" applyFill="1" applyBorder="1" applyAlignment="1">
      <alignment wrapText="1"/>
    </xf>
    <xf numFmtId="2" fontId="20" fillId="0" borderId="1" xfId="4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8" fillId="0" borderId="1" xfId="4" applyFont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2" fontId="14" fillId="2" borderId="1" xfId="4" applyNumberFormat="1" applyFont="1" applyFill="1" applyBorder="1" applyAlignment="1">
      <alignment horizontal="center" vertical="center"/>
    </xf>
    <xf numFmtId="2" fontId="14" fillId="3" borderId="1" xfId="2" applyNumberFormat="1" applyFont="1" applyFill="1" applyBorder="1" applyAlignment="1">
      <alignment horizontal="center" vertical="center"/>
    </xf>
    <xf numFmtId="2" fontId="10" fillId="0" borderId="1" xfId="4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/>
    </xf>
    <xf numFmtId="2" fontId="20" fillId="0" borderId="0" xfId="4" applyNumberFormat="1" applyFont="1" applyBorder="1" applyAlignment="1">
      <alignment horizontal="right"/>
    </xf>
    <xf numFmtId="2" fontId="10" fillId="0" borderId="0" xfId="4" applyNumberFormat="1" applyFont="1" applyBorder="1" applyAlignment="1">
      <alignment horizontal="right"/>
    </xf>
    <xf numFmtId="0" fontId="8" fillId="0" borderId="4" xfId="4" applyFont="1" applyBorder="1" applyAlignment="1">
      <alignment horizontal="left"/>
    </xf>
    <xf numFmtId="2" fontId="8" fillId="2" borderId="4" xfId="4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/>
    </xf>
    <xf numFmtId="0" fontId="13" fillId="9" borderId="4" xfId="0" applyFont="1" applyFill="1" applyBorder="1" applyAlignment="1">
      <alignment horizontal="right" vertical="center"/>
    </xf>
    <xf numFmtId="0" fontId="8" fillId="0" borderId="9" xfId="4" applyFont="1" applyBorder="1" applyAlignment="1">
      <alignment horizontal="left"/>
    </xf>
    <xf numFmtId="2" fontId="8" fillId="2" borderId="9" xfId="4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/>
    </xf>
    <xf numFmtId="0" fontId="13" fillId="9" borderId="23" xfId="0" applyFont="1" applyFill="1" applyBorder="1" applyAlignment="1">
      <alignment horizontal="right" vertical="center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9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8" fillId="2" borderId="3" xfId="4" applyFont="1" applyFill="1" applyBorder="1" applyAlignment="1">
      <alignment horizontal="center" wrapText="1"/>
    </xf>
    <xf numFmtId="2" fontId="9" fillId="2" borderId="42" xfId="0" applyNumberFormat="1" applyFont="1" applyFill="1" applyBorder="1" applyAlignment="1">
      <alignment horizontal="center"/>
    </xf>
    <xf numFmtId="0" fontId="8" fillId="2" borderId="6" xfId="4" applyFont="1" applyFill="1" applyBorder="1" applyAlignment="1">
      <alignment horizontal="center" wrapText="1"/>
    </xf>
    <xf numFmtId="2" fontId="9" fillId="2" borderId="43" xfId="0" applyNumberFormat="1" applyFont="1" applyFill="1" applyBorder="1" applyAlignment="1">
      <alignment horizontal="center"/>
    </xf>
    <xf numFmtId="0" fontId="8" fillId="2" borderId="8" xfId="4" applyFont="1" applyFill="1" applyBorder="1" applyAlignment="1">
      <alignment horizontal="center" wrapText="1"/>
    </xf>
    <xf numFmtId="2" fontId="9" fillId="2" borderId="44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0" fontId="13" fillId="9" borderId="24" xfId="0" applyFont="1" applyFill="1" applyBorder="1" applyAlignment="1">
      <alignment horizontal="right" vertical="center"/>
    </xf>
    <xf numFmtId="0" fontId="13" fillId="9" borderId="29" xfId="0" applyFont="1" applyFill="1" applyBorder="1" applyAlignment="1">
      <alignment horizontal="right" vertical="center"/>
    </xf>
    <xf numFmtId="0" fontId="13" fillId="9" borderId="30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13" fillId="0" borderId="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2" fontId="8" fillId="2" borderId="13" xfId="4" applyNumberFormat="1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0" fontId="8" fillId="0" borderId="13" xfId="4" applyFont="1" applyBorder="1" applyAlignment="1">
      <alignment horizontal="left"/>
    </xf>
    <xf numFmtId="0" fontId="0" fillId="0" borderId="19" xfId="0" applyBorder="1" applyAlignment="1">
      <alignment wrapText="1"/>
    </xf>
    <xf numFmtId="0" fontId="16" fillId="0" borderId="30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8" fillId="0" borderId="15" xfId="4" applyFont="1" applyBorder="1" applyAlignment="1">
      <alignment horizontal="left"/>
    </xf>
    <xf numFmtId="0" fontId="0" fillId="0" borderId="48" xfId="0" applyBorder="1" applyAlignment="1">
      <alignment wrapText="1"/>
    </xf>
    <xf numFmtId="2" fontId="8" fillId="2" borderId="15" xfId="4" applyNumberFormat="1" applyFont="1" applyFill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/>
    </xf>
    <xf numFmtId="2" fontId="13" fillId="0" borderId="16" xfId="0" applyNumberFormat="1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8" fillId="2" borderId="50" xfId="4" applyFont="1" applyFill="1" applyBorder="1" applyAlignment="1">
      <alignment horizontal="center" wrapText="1"/>
    </xf>
    <xf numFmtId="0" fontId="9" fillId="0" borderId="52" xfId="0" applyFont="1" applyBorder="1" applyAlignment="1">
      <alignment horizontal="center"/>
    </xf>
    <xf numFmtId="2" fontId="9" fillId="0" borderId="48" xfId="0" applyNumberFormat="1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8" fillId="2" borderId="12" xfId="4" applyFont="1" applyFill="1" applyBorder="1" applyAlignment="1">
      <alignment horizontal="center" wrapText="1"/>
    </xf>
    <xf numFmtId="0" fontId="9" fillId="0" borderId="29" xfId="0" applyFont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3" fillId="9" borderId="14" xfId="0" applyFont="1" applyFill="1" applyBorder="1" applyAlignment="1">
      <alignment horizontal="right" vertical="center"/>
    </xf>
    <xf numFmtId="0" fontId="7" fillId="2" borderId="1" xfId="4" applyFont="1" applyFill="1" applyBorder="1" applyAlignment="1" applyProtection="1">
      <alignment horizontal="left" vertical="center" wrapText="1"/>
      <protection locked="0"/>
    </xf>
    <xf numFmtId="0" fontId="7" fillId="2" borderId="2" xfId="4" applyFont="1" applyFill="1" applyBorder="1" applyAlignment="1" applyProtection="1">
      <alignment horizontal="left" wrapText="1"/>
      <protection locked="0"/>
    </xf>
    <xf numFmtId="0" fontId="17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/>
    </xf>
    <xf numFmtId="0" fontId="13" fillId="9" borderId="55" xfId="0" applyFont="1" applyFill="1" applyBorder="1" applyAlignment="1">
      <alignment horizontal="right" vertical="center"/>
    </xf>
    <xf numFmtId="0" fontId="16" fillId="9" borderId="55" xfId="0" applyFont="1" applyFill="1" applyBorder="1" applyAlignment="1">
      <alignment horizontal="left" vertical="center"/>
    </xf>
    <xf numFmtId="0" fontId="10" fillId="0" borderId="38" xfId="0" applyFont="1" applyBorder="1" applyAlignment="1">
      <alignment horizontal="left" vertical="center" wrapText="1"/>
    </xf>
    <xf numFmtId="0" fontId="8" fillId="2" borderId="13" xfId="4" applyFont="1" applyFill="1" applyBorder="1" applyAlignment="1">
      <alignment horizontal="right" vertical="center" wrapText="1"/>
    </xf>
    <xf numFmtId="2" fontId="8" fillId="2" borderId="14" xfId="4" applyNumberFormat="1" applyFont="1" applyFill="1" applyBorder="1" applyAlignment="1">
      <alignment horizontal="right" vertical="center"/>
    </xf>
    <xf numFmtId="0" fontId="8" fillId="2" borderId="1" xfId="4" applyFont="1" applyFill="1" applyBorder="1" applyAlignment="1">
      <alignment horizontal="right" vertical="center" wrapText="1"/>
    </xf>
    <xf numFmtId="2" fontId="8" fillId="2" borderId="7" xfId="4" applyNumberFormat="1" applyFont="1" applyFill="1" applyBorder="1" applyAlignment="1">
      <alignment horizontal="right" vertical="center"/>
    </xf>
    <xf numFmtId="0" fontId="8" fillId="2" borderId="9" xfId="4" applyFont="1" applyFill="1" applyBorder="1" applyAlignment="1">
      <alignment horizontal="right" vertical="center" wrapText="1"/>
    </xf>
    <xf numFmtId="2" fontId="8" fillId="2" borderId="10" xfId="4" applyNumberFormat="1" applyFont="1" applyFill="1" applyBorder="1" applyAlignment="1">
      <alignment horizontal="right" vertical="center"/>
    </xf>
    <xf numFmtId="0" fontId="8" fillId="2" borderId="15" xfId="4" applyFont="1" applyFill="1" applyBorder="1" applyAlignment="1">
      <alignment horizontal="right" vertical="center" wrapText="1"/>
    </xf>
    <xf numFmtId="2" fontId="8" fillId="2" borderId="16" xfId="4" applyNumberFormat="1" applyFont="1" applyFill="1" applyBorder="1" applyAlignment="1">
      <alignment horizontal="right" vertical="center"/>
    </xf>
    <xf numFmtId="2" fontId="14" fillId="2" borderId="14" xfId="4" applyNumberFormat="1" applyFont="1" applyFill="1" applyBorder="1" applyAlignment="1">
      <alignment horizontal="right" vertical="center"/>
    </xf>
    <xf numFmtId="2" fontId="14" fillId="2" borderId="7" xfId="4" applyNumberFormat="1" applyFont="1" applyFill="1" applyBorder="1" applyAlignment="1">
      <alignment horizontal="right" vertical="center"/>
    </xf>
    <xf numFmtId="0" fontId="8" fillId="2" borderId="4" xfId="4" applyFont="1" applyFill="1" applyBorder="1" applyAlignment="1">
      <alignment horizontal="right" vertical="center" wrapText="1"/>
    </xf>
    <xf numFmtId="2" fontId="8" fillId="2" borderId="5" xfId="4" applyNumberFormat="1" applyFont="1" applyFill="1" applyBorder="1" applyAlignment="1">
      <alignment horizontal="right" vertical="center"/>
    </xf>
    <xf numFmtId="0" fontId="24" fillId="0" borderId="5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/>
    </xf>
    <xf numFmtId="0" fontId="18" fillId="10" borderId="0" xfId="0" applyFont="1" applyFill="1"/>
    <xf numFmtId="0" fontId="18" fillId="11" borderId="0" xfId="0" applyFont="1" applyFill="1"/>
    <xf numFmtId="0" fontId="18" fillId="12" borderId="0" xfId="0" applyFont="1" applyFill="1"/>
    <xf numFmtId="2" fontId="24" fillId="0" borderId="54" xfId="0" applyNumberFormat="1" applyFont="1" applyBorder="1" applyAlignment="1">
      <alignment horizontal="center" vertical="center" wrapText="1"/>
    </xf>
    <xf numFmtId="0" fontId="13" fillId="9" borderId="50" xfId="0" applyFont="1" applyFill="1" applyBorder="1" applyAlignment="1">
      <alignment horizontal="right" vertical="center"/>
    </xf>
    <xf numFmtId="2" fontId="16" fillId="0" borderId="39" xfId="0" applyNumberFormat="1" applyFont="1" applyBorder="1" applyAlignment="1">
      <alignment horizontal="left" vertical="center" wrapText="1"/>
    </xf>
    <xf numFmtId="0" fontId="8" fillId="2" borderId="13" xfId="4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right" vertical="top"/>
    </xf>
    <xf numFmtId="0" fontId="13" fillId="0" borderId="12" xfId="0" applyFont="1" applyBorder="1" applyAlignment="1">
      <alignment horizontal="right" vertical="center"/>
    </xf>
    <xf numFmtId="2" fontId="14" fillId="2" borderId="5" xfId="4" applyNumberFormat="1" applyFont="1" applyFill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7" fillId="2" borderId="1" xfId="4" applyFont="1" applyFill="1" applyBorder="1" applyAlignment="1" applyProtection="1">
      <alignment horizontal="left" wrapText="1"/>
      <protection locked="0"/>
    </xf>
    <xf numFmtId="0" fontId="22" fillId="0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8" fillId="0" borderId="23" xfId="4" applyFont="1" applyBorder="1" applyAlignment="1">
      <alignment horizontal="left" vertical="center"/>
    </xf>
    <xf numFmtId="0" fontId="8" fillId="2" borderId="23" xfId="4" applyFont="1" applyFill="1" applyBorder="1" applyAlignment="1">
      <alignment horizontal="right" vertical="center" wrapText="1"/>
    </xf>
    <xf numFmtId="0" fontId="13" fillId="9" borderId="8" xfId="0" applyFont="1" applyFill="1" applyBorder="1" applyAlignment="1">
      <alignment horizontal="right" vertical="center"/>
    </xf>
    <xf numFmtId="0" fontId="6" fillId="2" borderId="13" xfId="4" applyFont="1" applyFill="1" applyBorder="1" applyAlignment="1" applyProtection="1">
      <alignment horizontal="left" vertical="center"/>
      <protection locked="0"/>
    </xf>
    <xf numFmtId="0" fontId="18" fillId="13" borderId="0" xfId="0" applyFont="1" applyFill="1"/>
    <xf numFmtId="0" fontId="0" fillId="0" borderId="23" xfId="0" applyBorder="1" applyAlignment="1">
      <alignment wrapText="1"/>
    </xf>
    <xf numFmtId="0" fontId="8" fillId="2" borderId="13" xfId="4" applyFont="1" applyFill="1" applyBorder="1" applyAlignment="1" applyProtection="1">
      <alignment horizontal="left" vertical="center"/>
      <protection locked="0"/>
    </xf>
    <xf numFmtId="0" fontId="8" fillId="2" borderId="43" xfId="4" applyFont="1" applyFill="1" applyBorder="1" applyAlignment="1" applyProtection="1">
      <alignment horizontal="center"/>
      <protection locked="0"/>
    </xf>
    <xf numFmtId="0" fontId="0" fillId="0" borderId="43" xfId="0" applyBorder="1" applyAlignment="1">
      <alignment horizontal="center" wrapText="1"/>
    </xf>
    <xf numFmtId="0" fontId="8" fillId="2" borderId="43" xfId="4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7" fillId="2" borderId="1" xfId="4" applyFont="1" applyFill="1" applyBorder="1" applyAlignment="1" applyProtection="1">
      <alignment horizontal="center" wrapText="1"/>
      <protection locked="0"/>
    </xf>
    <xf numFmtId="2" fontId="21" fillId="0" borderId="0" xfId="0" applyNumberFormat="1" applyFont="1" applyFill="1" applyBorder="1" applyAlignment="1">
      <alignment horizontal="right" vertical="center"/>
    </xf>
    <xf numFmtId="2" fontId="8" fillId="5" borderId="1" xfId="4" applyNumberFormat="1" applyFont="1" applyFill="1" applyBorder="1" applyAlignment="1">
      <alignment horizontal="center" vertical="center"/>
    </xf>
    <xf numFmtId="2" fontId="8" fillId="2" borderId="23" xfId="4" applyNumberFormat="1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57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 applyProtection="1">
      <alignment horizontal="left" vertical="center" wrapText="1"/>
      <protection locked="0"/>
    </xf>
    <xf numFmtId="0" fontId="8" fillId="0" borderId="23" xfId="4" applyFont="1" applyBorder="1" applyAlignment="1">
      <alignment horizontal="left"/>
    </xf>
    <xf numFmtId="0" fontId="0" fillId="0" borderId="46" xfId="0" applyBorder="1" applyAlignment="1">
      <alignment horizontal="center" wrapText="1"/>
    </xf>
    <xf numFmtId="0" fontId="8" fillId="2" borderId="22" xfId="4" applyFont="1" applyFill="1" applyBorder="1" applyAlignment="1">
      <alignment horizontal="center" wrapText="1"/>
    </xf>
    <xf numFmtId="2" fontId="9" fillId="2" borderId="46" xfId="0" applyNumberFormat="1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47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2" fontId="13" fillId="0" borderId="26" xfId="0" applyNumberFormat="1" applyFont="1" applyFill="1" applyBorder="1" applyAlignment="1">
      <alignment horizontal="center"/>
    </xf>
    <xf numFmtId="0" fontId="0" fillId="0" borderId="47" xfId="0" applyBorder="1" applyAlignment="1">
      <alignment wrapText="1"/>
    </xf>
    <xf numFmtId="0" fontId="7" fillId="2" borderId="2" xfId="4" applyFont="1" applyFill="1" applyBorder="1" applyAlignment="1" applyProtection="1">
      <alignment horizontal="left" vertical="center" wrapText="1"/>
      <protection locked="0"/>
    </xf>
    <xf numFmtId="0" fontId="8" fillId="2" borderId="3" xfId="4" applyFont="1" applyFill="1" applyBorder="1" applyAlignment="1">
      <alignment horizontal="center" vertical="center" wrapText="1"/>
    </xf>
    <xf numFmtId="0" fontId="8" fillId="2" borderId="12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50" xfId="4" applyFont="1" applyFill="1" applyBorder="1" applyAlignment="1">
      <alignment horizontal="center" vertical="center" wrapText="1"/>
    </xf>
    <xf numFmtId="0" fontId="8" fillId="2" borderId="22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 applyProtection="1">
      <alignment horizontal="center" wrapText="1"/>
      <protection locked="0"/>
    </xf>
    <xf numFmtId="1" fontId="9" fillId="0" borderId="43" xfId="0" applyNumberFormat="1" applyFont="1" applyBorder="1" applyAlignment="1">
      <alignment horizontal="center"/>
    </xf>
    <xf numFmtId="0" fontId="13" fillId="9" borderId="5" xfId="0" applyFont="1" applyFill="1" applyBorder="1" applyAlignment="1">
      <alignment horizontal="right" vertical="center"/>
    </xf>
    <xf numFmtId="0" fontId="13" fillId="9" borderId="26" xfId="0" applyFont="1" applyFill="1" applyBorder="1" applyAlignment="1">
      <alignment horizontal="right" vertical="center"/>
    </xf>
    <xf numFmtId="0" fontId="13" fillId="9" borderId="7" xfId="0" applyFont="1" applyFill="1" applyBorder="1" applyAlignment="1">
      <alignment horizontal="right" vertical="center"/>
    </xf>
    <xf numFmtId="0" fontId="13" fillId="9" borderId="10" xfId="0" applyFont="1" applyFill="1" applyBorder="1" applyAlignment="1">
      <alignment horizontal="right" vertical="center"/>
    </xf>
    <xf numFmtId="0" fontId="13" fillId="9" borderId="16" xfId="0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1" fontId="13" fillId="0" borderId="29" xfId="0" applyNumberFormat="1" applyFont="1" applyFill="1" applyBorder="1" applyAlignment="1">
      <alignment horizontal="right"/>
    </xf>
    <xf numFmtId="1" fontId="13" fillId="0" borderId="30" xfId="0" applyNumberFormat="1" applyFont="1" applyFill="1" applyBorder="1" applyAlignment="1">
      <alignment horizontal="right"/>
    </xf>
    <xf numFmtId="1" fontId="13" fillId="0" borderId="24" xfId="0" applyNumberFormat="1" applyFont="1" applyFill="1" applyBorder="1" applyAlignment="1">
      <alignment horizontal="right"/>
    </xf>
    <xf numFmtId="1" fontId="13" fillId="0" borderId="20" xfId="0" applyNumberFormat="1" applyFont="1" applyFill="1" applyBorder="1" applyAlignment="1">
      <alignment horizontal="right"/>
    </xf>
    <xf numFmtId="1" fontId="9" fillId="0" borderId="42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8" fillId="2" borderId="1" xfId="4" applyNumberFormat="1" applyFont="1" applyFill="1" applyBorder="1" applyAlignment="1" applyProtection="1">
      <alignment horizontal="center" vertical="center"/>
      <protection locked="0"/>
    </xf>
    <xf numFmtId="2" fontId="8" fillId="2" borderId="1" xfId="4" applyNumberFormat="1" applyFont="1" applyFill="1" applyBorder="1" applyAlignment="1" applyProtection="1">
      <alignment horizontal="center" vertical="center" wrapText="1"/>
      <protection locked="0"/>
    </xf>
    <xf numFmtId="2" fontId="8" fillId="2" borderId="4" xfId="4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4" applyNumberFormat="1" applyFont="1" applyFill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2" fontId="0" fillId="0" borderId="15" xfId="0" applyNumberFormat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right"/>
    </xf>
    <xf numFmtId="1" fontId="9" fillId="0" borderId="44" xfId="0" applyNumberFormat="1" applyFont="1" applyBorder="1" applyAlignment="1">
      <alignment horizontal="center"/>
    </xf>
    <xf numFmtId="1" fontId="9" fillId="0" borderId="45" xfId="0" applyNumberFormat="1" applyFont="1" applyBorder="1" applyAlignment="1">
      <alignment horizontal="center"/>
    </xf>
    <xf numFmtId="1" fontId="9" fillId="0" borderId="49" xfId="0" applyNumberFormat="1" applyFont="1" applyBorder="1" applyAlignment="1">
      <alignment horizontal="center"/>
    </xf>
    <xf numFmtId="1" fontId="13" fillId="0" borderId="1" xfId="0" applyNumberFormat="1" applyFont="1" applyFill="1" applyBorder="1" applyAlignment="1">
      <alignment horizontal="right"/>
    </xf>
    <xf numFmtId="0" fontId="9" fillId="0" borderId="6" xfId="0" applyFont="1" applyBorder="1"/>
    <xf numFmtId="1" fontId="13" fillId="0" borderId="9" xfId="0" applyNumberFormat="1" applyFont="1" applyFill="1" applyBorder="1" applyAlignment="1">
      <alignment horizontal="right"/>
    </xf>
    <xf numFmtId="0" fontId="13" fillId="9" borderId="9" xfId="0" applyFont="1" applyFill="1" applyBorder="1" applyAlignment="1">
      <alignment horizontal="right" vertical="center"/>
    </xf>
    <xf numFmtId="2" fontId="9" fillId="2" borderId="7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8" fillId="2" borderId="7" xfId="4" applyFont="1" applyFill="1" applyBorder="1" applyAlignment="1" applyProtection="1">
      <alignment horizontal="center" wrapText="1"/>
      <protection locked="0"/>
    </xf>
    <xf numFmtId="0" fontId="0" fillId="2" borderId="7" xfId="0" applyFill="1" applyBorder="1" applyAlignment="1">
      <alignment horizontal="center" wrapText="1"/>
    </xf>
    <xf numFmtId="0" fontId="7" fillId="2" borderId="7" xfId="4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2" fontId="9" fillId="2" borderId="14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9" fillId="2" borderId="16" xfId="0" applyNumberFormat="1" applyFont="1" applyFill="1" applyBorder="1" applyAlignment="1">
      <alignment horizontal="center"/>
    </xf>
    <xf numFmtId="0" fontId="13" fillId="9" borderId="15" xfId="0" applyFont="1" applyFill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2" fontId="9" fillId="2" borderId="5" xfId="0" applyNumberFormat="1" applyFont="1" applyFill="1" applyBorder="1" applyAlignment="1">
      <alignment horizontal="center"/>
    </xf>
    <xf numFmtId="1" fontId="13" fillId="0" borderId="4" xfId="0" applyNumberFormat="1" applyFont="1" applyFill="1" applyBorder="1" applyAlignment="1">
      <alignment horizontal="right"/>
    </xf>
    <xf numFmtId="1" fontId="13" fillId="0" borderId="15" xfId="0" applyNumberFormat="1" applyFont="1" applyFill="1" applyBorder="1" applyAlignment="1">
      <alignment horizontal="right"/>
    </xf>
    <xf numFmtId="1" fontId="13" fillId="0" borderId="13" xfId="0" applyNumberFormat="1" applyFont="1" applyFill="1" applyBorder="1" applyAlignment="1">
      <alignment horizontal="right"/>
    </xf>
    <xf numFmtId="0" fontId="8" fillId="2" borderId="10" xfId="4" applyFont="1" applyFill="1" applyBorder="1" applyAlignment="1" applyProtection="1">
      <alignment horizontal="center" wrapText="1"/>
      <protection locked="0"/>
    </xf>
    <xf numFmtId="0" fontId="8" fillId="2" borderId="5" xfId="4" applyFont="1" applyFill="1" applyBorder="1" applyAlignment="1" applyProtection="1">
      <alignment horizontal="center" wrapText="1"/>
      <protection locked="0"/>
    </xf>
    <xf numFmtId="0" fontId="0" fillId="0" borderId="41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8" fillId="2" borderId="56" xfId="4" applyFont="1" applyFill="1" applyBorder="1" applyAlignment="1" applyProtection="1">
      <alignment horizontal="center" vertical="center"/>
      <protection locked="0"/>
    </xf>
    <xf numFmtId="0" fontId="8" fillId="2" borderId="43" xfId="4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8" fillId="2" borderId="59" xfId="4" applyFont="1" applyFill="1" applyBorder="1" applyAlignment="1" applyProtection="1">
      <alignment horizontal="center" vertical="center" wrapText="1"/>
      <protection locked="0"/>
    </xf>
    <xf numFmtId="0" fontId="8" fillId="2" borderId="45" xfId="4" applyFont="1" applyFill="1" applyBorder="1" applyAlignment="1" applyProtection="1">
      <alignment horizontal="center" vertical="center" wrapText="1"/>
      <protection locked="0"/>
    </xf>
    <xf numFmtId="0" fontId="8" fillId="2" borderId="56" xfId="4" applyFont="1" applyFill="1" applyBorder="1" applyAlignment="1" applyProtection="1">
      <alignment horizontal="center" vertical="center" wrapText="1"/>
      <protection locked="0"/>
    </xf>
    <xf numFmtId="0" fontId="8" fillId="2" borderId="43" xfId="4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8" fillId="2" borderId="6" xfId="4" applyFont="1" applyFill="1" applyBorder="1" applyAlignment="1" applyProtection="1">
      <alignment horizontal="center" vertical="center" wrapText="1"/>
      <protection locked="0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wrapText="1"/>
    </xf>
    <xf numFmtId="0" fontId="8" fillId="2" borderId="3" xfId="4" applyFont="1" applyFill="1" applyBorder="1" applyAlignment="1" applyProtection="1">
      <alignment horizontal="center" vertical="center" wrapText="1"/>
      <protection locked="0"/>
    </xf>
    <xf numFmtId="0" fontId="8" fillId="2" borderId="5" xfId="4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2" borderId="6" xfId="4" applyFont="1" applyFill="1" applyBorder="1" applyAlignment="1" applyProtection="1">
      <alignment horizontal="left" wrapText="1"/>
      <protection locked="0"/>
    </xf>
    <xf numFmtId="0" fontId="16" fillId="0" borderId="2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17" fillId="0" borderId="0" xfId="7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2" fontId="13" fillId="9" borderId="24" xfId="0" applyNumberFormat="1" applyFont="1" applyFill="1" applyBorder="1" applyAlignment="1">
      <alignment horizontal="center" vertical="center"/>
    </xf>
    <xf numFmtId="0" fontId="3" fillId="0" borderId="4" xfId="7" applyFont="1" applyBorder="1" applyAlignment="1">
      <alignment horizontal="left"/>
    </xf>
    <xf numFmtId="2" fontId="3" fillId="2" borderId="4" xfId="7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2" fontId="13" fillId="9" borderId="29" xfId="0" applyNumberFormat="1" applyFont="1" applyFill="1" applyBorder="1" applyAlignment="1">
      <alignment horizontal="center" vertical="center"/>
    </xf>
    <xf numFmtId="0" fontId="3" fillId="0" borderId="1" xfId="7" applyFont="1" applyBorder="1" applyAlignment="1">
      <alignment horizontal="left"/>
    </xf>
    <xf numFmtId="2" fontId="3" fillId="2" borderId="1" xfId="7" applyNumberFormat="1" applyFont="1" applyFill="1" applyBorder="1" applyAlignment="1">
      <alignment horizontal="center" vertical="center"/>
    </xf>
    <xf numFmtId="0" fontId="3" fillId="2" borderId="13" xfId="7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2" borderId="1" xfId="7" applyFont="1" applyFill="1" applyBorder="1" applyAlignment="1" applyProtection="1">
      <alignment horizontal="left" vertical="center"/>
      <protection locked="0"/>
    </xf>
    <xf numFmtId="0" fontId="3" fillId="2" borderId="15" xfId="7" applyFont="1" applyFill="1" applyBorder="1" applyAlignment="1" applyProtection="1">
      <alignment horizontal="left" vertical="center"/>
      <protection locked="0"/>
    </xf>
    <xf numFmtId="2" fontId="14" fillId="2" borderId="1" xfId="7" applyNumberFormat="1" applyFont="1" applyFill="1" applyBorder="1" applyAlignment="1">
      <alignment horizontal="center" vertical="center"/>
    </xf>
    <xf numFmtId="0" fontId="3" fillId="2" borderId="1" xfId="7" applyFont="1" applyFill="1" applyBorder="1" applyAlignment="1" applyProtection="1">
      <alignment horizontal="left" vertical="center" wrapText="1"/>
      <protection locked="0"/>
    </xf>
    <xf numFmtId="0" fontId="3" fillId="2" borderId="23" xfId="7" applyFont="1" applyFill="1" applyBorder="1" applyAlignment="1" applyProtection="1">
      <alignment horizontal="left" vertical="center" wrapText="1"/>
      <protection locked="0"/>
    </xf>
    <xf numFmtId="2" fontId="13" fillId="9" borderId="30" xfId="0" applyNumberFormat="1" applyFont="1" applyFill="1" applyBorder="1" applyAlignment="1">
      <alignment horizontal="center" vertical="center"/>
    </xf>
    <xf numFmtId="0" fontId="3" fillId="0" borderId="9" xfId="7" applyFont="1" applyBorder="1" applyAlignment="1">
      <alignment horizontal="left"/>
    </xf>
    <xf numFmtId="2" fontId="3" fillId="2" borderId="9" xfId="7" applyNumberFormat="1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/>
    </xf>
    <xf numFmtId="0" fontId="3" fillId="2" borderId="13" xfId="7" applyFont="1" applyFill="1" applyBorder="1" applyAlignment="1" applyProtection="1">
      <alignment horizontal="left" vertical="center" wrapText="1"/>
      <protection locked="0"/>
    </xf>
    <xf numFmtId="2" fontId="3" fillId="0" borderId="4" xfId="0" applyNumberFormat="1" applyFont="1" applyBorder="1" applyAlignment="1">
      <alignment horizontal="center"/>
    </xf>
    <xf numFmtId="2" fontId="13" fillId="9" borderId="5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3" fillId="2" borderId="18" xfId="7" applyFont="1" applyFill="1" applyBorder="1" applyAlignment="1" applyProtection="1">
      <alignment horizontal="left" vertical="center" wrapText="1"/>
      <protection locked="0"/>
    </xf>
    <xf numFmtId="0" fontId="3" fillId="2" borderId="4" xfId="7" applyFont="1" applyFill="1" applyBorder="1" applyAlignment="1" applyProtection="1">
      <alignment horizontal="left" vertical="center"/>
      <protection locked="0"/>
    </xf>
    <xf numFmtId="0" fontId="3" fillId="0" borderId="13" xfId="7" applyFont="1" applyBorder="1" applyAlignment="1">
      <alignment horizontal="left"/>
    </xf>
    <xf numFmtId="2" fontId="3" fillId="2" borderId="13" xfId="7" applyNumberFormat="1" applyFont="1" applyFill="1" applyBorder="1" applyAlignment="1">
      <alignment horizontal="center" vertical="center"/>
    </xf>
    <xf numFmtId="0" fontId="3" fillId="0" borderId="15" xfId="7" applyFont="1" applyBorder="1" applyAlignment="1">
      <alignment horizontal="left"/>
    </xf>
    <xf numFmtId="2" fontId="3" fillId="2" borderId="15" xfId="7" applyNumberFormat="1" applyFont="1" applyFill="1" applyBorder="1" applyAlignment="1">
      <alignment horizontal="center" vertical="center"/>
    </xf>
    <xf numFmtId="0" fontId="3" fillId="0" borderId="23" xfId="7" applyFont="1" applyBorder="1" applyAlignment="1">
      <alignment horizontal="left"/>
    </xf>
    <xf numFmtId="0" fontId="3" fillId="2" borderId="4" xfId="7" applyFont="1" applyFill="1" applyBorder="1" applyAlignment="1" applyProtection="1">
      <alignment horizontal="left" vertical="center" wrapText="1"/>
      <protection locked="0"/>
    </xf>
    <xf numFmtId="0" fontId="3" fillId="2" borderId="1" xfId="7" applyFont="1" applyFill="1" applyBorder="1" applyAlignment="1" applyProtection="1">
      <alignment horizontal="left" wrapText="1"/>
      <protection locked="0"/>
    </xf>
    <xf numFmtId="2" fontId="14" fillId="2" borderId="9" xfId="7" applyNumberFormat="1" applyFont="1" applyFill="1" applyBorder="1" applyAlignment="1">
      <alignment horizontal="center" vertical="center"/>
    </xf>
    <xf numFmtId="0" fontId="3" fillId="2" borderId="15" xfId="7" applyFont="1" applyFill="1" applyBorder="1" applyAlignment="1" applyProtection="1">
      <alignment horizontal="left" vertical="center" wrapText="1"/>
      <protection locked="0"/>
    </xf>
    <xf numFmtId="0" fontId="3" fillId="2" borderId="2" xfId="7" applyFont="1" applyFill="1" applyBorder="1" applyAlignment="1" applyProtection="1">
      <alignment horizontal="left" vertical="center" wrapText="1"/>
      <protection locked="0"/>
    </xf>
    <xf numFmtId="0" fontId="3" fillId="2" borderId="9" xfId="7" applyFont="1" applyFill="1" applyBorder="1" applyAlignment="1" applyProtection="1">
      <alignment horizontal="left" vertical="center" wrapText="1"/>
      <protection locked="0"/>
    </xf>
    <xf numFmtId="0" fontId="3" fillId="0" borderId="53" xfId="7" applyFont="1" applyBorder="1" applyAlignment="1">
      <alignment horizontal="left"/>
    </xf>
    <xf numFmtId="0" fontId="0" fillId="0" borderId="53" xfId="0" applyBorder="1" applyAlignment="1">
      <alignment wrapText="1"/>
    </xf>
    <xf numFmtId="0" fontId="0" fillId="2" borderId="13" xfId="0" applyFill="1" applyBorder="1" applyAlignment="1">
      <alignment wrapText="1"/>
    </xf>
    <xf numFmtId="2" fontId="13" fillId="4" borderId="1" xfId="7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wrapText="1"/>
    </xf>
    <xf numFmtId="0" fontId="3" fillId="0" borderId="23" xfId="7" applyFont="1" applyFill="1" applyBorder="1" applyAlignment="1">
      <alignment horizontal="left"/>
    </xf>
    <xf numFmtId="0" fontId="3" fillId="0" borderId="1" xfId="7" applyFont="1" applyFill="1" applyBorder="1" applyAlignment="1">
      <alignment horizontal="left"/>
    </xf>
    <xf numFmtId="0" fontId="3" fillId="2" borderId="13" xfId="7" applyFont="1" applyFill="1" applyBorder="1" applyAlignment="1" applyProtection="1">
      <alignment horizontal="left" wrapText="1"/>
      <protection locked="0"/>
    </xf>
    <xf numFmtId="0" fontId="13" fillId="9" borderId="29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2" fontId="27" fillId="0" borderId="0" xfId="0" applyNumberFormat="1" applyFont="1"/>
    <xf numFmtId="2" fontId="27" fillId="0" borderId="0" xfId="7" applyNumberFormat="1" applyFont="1" applyBorder="1" applyAlignment="1">
      <alignment horizontal="right"/>
    </xf>
    <xf numFmtId="2" fontId="20" fillId="0" borderId="0" xfId="0" applyNumberFormat="1" applyFont="1" applyFill="1" applyAlignment="1">
      <alignment horizontal="center"/>
    </xf>
    <xf numFmtId="2" fontId="27" fillId="0" borderId="0" xfId="0" applyNumberFormat="1" applyFont="1" applyFill="1" applyAlignment="1">
      <alignment horizontal="right"/>
    </xf>
    <xf numFmtId="2" fontId="10" fillId="0" borderId="0" xfId="7" applyNumberFormat="1" applyFont="1" applyBorder="1" applyAlignment="1">
      <alignment horizontal="right"/>
    </xf>
    <xf numFmtId="2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0" fontId="22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2" fontId="27" fillId="0" borderId="11" xfId="0" applyNumberFormat="1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3" fillId="2" borderId="55" xfId="7" applyFont="1" applyFill="1" applyBorder="1" applyAlignment="1">
      <alignment horizontal="right" vertical="center" wrapText="1"/>
    </xf>
    <xf numFmtId="2" fontId="3" fillId="2" borderId="38" xfId="7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wrapText="1"/>
    </xf>
    <xf numFmtId="1" fontId="13" fillId="0" borderId="39" xfId="0" applyNumberFormat="1" applyFont="1" applyFill="1" applyBorder="1" applyAlignment="1">
      <alignment horizontal="right"/>
    </xf>
    <xf numFmtId="0" fontId="3" fillId="2" borderId="55" xfId="7" applyFont="1" applyFill="1" applyBorder="1" applyAlignment="1">
      <alignment horizontal="right" wrapText="1"/>
    </xf>
    <xf numFmtId="2" fontId="3" fillId="2" borderId="38" xfId="0" applyNumberFormat="1" applyFont="1" applyFill="1" applyBorder="1" applyAlignment="1">
      <alignment horizontal="right"/>
    </xf>
    <xf numFmtId="0" fontId="13" fillId="9" borderId="39" xfId="0" applyFont="1" applyFill="1" applyBorder="1" applyAlignment="1">
      <alignment horizontal="right" vertical="center"/>
    </xf>
    <xf numFmtId="0" fontId="3" fillId="0" borderId="55" xfId="0" applyFont="1" applyBorder="1" applyAlignment="1">
      <alignment horizontal="right"/>
    </xf>
    <xf numFmtId="2" fontId="3" fillId="0" borderId="38" xfId="0" applyNumberFormat="1" applyFont="1" applyBorder="1" applyAlignment="1">
      <alignment horizontal="right"/>
    </xf>
    <xf numFmtId="2" fontId="3" fillId="0" borderId="38" xfId="0" applyNumberFormat="1" applyFont="1" applyFill="1" applyBorder="1" applyAlignment="1">
      <alignment horizontal="right"/>
    </xf>
    <xf numFmtId="2" fontId="13" fillId="0" borderId="38" xfId="0" applyNumberFormat="1" applyFont="1" applyFill="1" applyBorder="1" applyAlignment="1">
      <alignment horizontal="right"/>
    </xf>
    <xf numFmtId="0" fontId="10" fillId="0" borderId="55" xfId="0" applyFont="1" applyBorder="1" applyAlignment="1">
      <alignment horizontal="left" vertical="center"/>
    </xf>
    <xf numFmtId="0" fontId="16" fillId="0" borderId="62" xfId="0" applyFont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/>
    </xf>
    <xf numFmtId="2" fontId="10" fillId="0" borderId="38" xfId="0" applyNumberFormat="1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/>
    </xf>
    <xf numFmtId="0" fontId="10" fillId="0" borderId="39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/>
    </xf>
    <xf numFmtId="0" fontId="0" fillId="0" borderId="3" xfId="0" applyBorder="1"/>
    <xf numFmtId="0" fontId="3" fillId="2" borderId="2" xfId="7" applyFont="1" applyFill="1" applyBorder="1" applyAlignment="1" applyProtection="1">
      <alignment horizontal="left" vertical="center"/>
      <protection locked="0"/>
    </xf>
    <xf numFmtId="0" fontId="3" fillId="2" borderId="6" xfId="7" applyFont="1" applyFill="1" applyBorder="1" applyAlignment="1">
      <alignment horizontal="right" vertical="center" wrapText="1"/>
    </xf>
    <xf numFmtId="2" fontId="3" fillId="2" borderId="1" xfId="7" applyNumberFormat="1" applyFont="1" applyFill="1" applyBorder="1" applyAlignment="1">
      <alignment horizontal="right" vertical="center"/>
    </xf>
    <xf numFmtId="0" fontId="3" fillId="2" borderId="1" xfId="7" applyFont="1" applyFill="1" applyBorder="1" applyAlignment="1" applyProtection="1">
      <alignment horizontal="right"/>
      <protection locked="0"/>
    </xf>
    <xf numFmtId="1" fontId="13" fillId="0" borderId="7" xfId="0" applyNumberFormat="1" applyFont="1" applyFill="1" applyBorder="1" applyAlignment="1">
      <alignment horizontal="right"/>
    </xf>
    <xf numFmtId="0" fontId="3" fillId="2" borderId="6" xfId="7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13" fillId="0" borderId="1" xfId="0" applyNumberFormat="1" applyFont="1" applyFill="1" applyBorder="1" applyAlignment="1">
      <alignment horizontal="right"/>
    </xf>
    <xf numFmtId="1" fontId="3" fillId="2" borderId="42" xfId="0" applyNumberFormat="1" applyFont="1" applyFill="1" applyBorder="1" applyAlignment="1">
      <alignment horizontal="right"/>
    </xf>
    <xf numFmtId="2" fontId="0" fillId="0" borderId="0" xfId="0" applyNumberFormat="1"/>
    <xf numFmtId="0" fontId="0" fillId="0" borderId="6" xfId="0" applyBorder="1"/>
    <xf numFmtId="0" fontId="3" fillId="2" borderId="43" xfId="0" applyFon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2" fontId="0" fillId="2" borderId="0" xfId="0" applyNumberFormat="1" applyFill="1"/>
    <xf numFmtId="2" fontId="3" fillId="5" borderId="1" xfId="7" applyNumberFormat="1" applyFont="1" applyFill="1" applyBorder="1" applyAlignment="1">
      <alignment horizontal="right" vertical="center"/>
    </xf>
    <xf numFmtId="0" fontId="3" fillId="2" borderId="45" xfId="0" applyFont="1" applyFill="1" applyBorder="1" applyAlignment="1">
      <alignment horizontal="right"/>
    </xf>
    <xf numFmtId="0" fontId="0" fillId="0" borderId="50" xfId="0" applyBorder="1"/>
    <xf numFmtId="0" fontId="3" fillId="2" borderId="50" xfId="7" applyFont="1" applyFill="1" applyBorder="1" applyAlignment="1">
      <alignment horizontal="right" vertical="center" wrapText="1"/>
    </xf>
    <xf numFmtId="2" fontId="3" fillId="2" borderId="15" xfId="7" applyNumberFormat="1" applyFont="1" applyFill="1" applyBorder="1" applyAlignment="1">
      <alignment horizontal="right" vertical="center"/>
    </xf>
    <xf numFmtId="1" fontId="13" fillId="0" borderId="16" xfId="0" applyNumberFormat="1" applyFont="1" applyFill="1" applyBorder="1" applyAlignment="1">
      <alignment horizontal="right"/>
    </xf>
    <xf numFmtId="0" fontId="3" fillId="2" borderId="50" xfId="7" applyFont="1" applyFill="1" applyBorder="1" applyAlignment="1">
      <alignment horizontal="right" wrapText="1"/>
    </xf>
    <xf numFmtId="2" fontId="3" fillId="2" borderId="15" xfId="0" applyNumberFormat="1" applyFont="1" applyFill="1" applyBorder="1" applyAlignment="1">
      <alignment horizontal="right"/>
    </xf>
    <xf numFmtId="0" fontId="3" fillId="0" borderId="50" xfId="0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2" fontId="3" fillId="0" borderId="15" xfId="0" applyNumberFormat="1" applyFont="1" applyFill="1" applyBorder="1" applyAlignment="1">
      <alignment horizontal="right"/>
    </xf>
    <xf numFmtId="2" fontId="13" fillId="0" borderId="15" xfId="0" applyNumberFormat="1" applyFont="1" applyFill="1" applyBorder="1" applyAlignment="1">
      <alignment horizontal="right"/>
    </xf>
    <xf numFmtId="0" fontId="3" fillId="2" borderId="49" xfId="0" applyFont="1" applyFill="1" applyBorder="1" applyAlignment="1">
      <alignment horizontal="right"/>
    </xf>
    <xf numFmtId="0" fontId="10" fillId="0" borderId="6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2" borderId="55" xfId="7" applyFont="1" applyFill="1" applyBorder="1" applyAlignment="1">
      <alignment horizontal="left" vertical="center" wrapText="1"/>
    </xf>
    <xf numFmtId="2" fontId="16" fillId="9" borderId="38" xfId="0" applyNumberFormat="1" applyFont="1" applyFill="1" applyBorder="1" applyAlignment="1">
      <alignment horizontal="left" vertical="center"/>
    </xf>
    <xf numFmtId="2" fontId="10" fillId="2" borderId="38" xfId="7" applyNumberFormat="1" applyFont="1" applyFill="1" applyBorder="1" applyAlignment="1">
      <alignment horizontal="left" vertical="center"/>
    </xf>
    <xf numFmtId="0" fontId="16" fillId="9" borderId="39" xfId="0" applyFont="1" applyFill="1" applyBorder="1" applyAlignment="1">
      <alignment horizontal="left" vertical="center"/>
    </xf>
    <xf numFmtId="2" fontId="16" fillId="0" borderId="38" xfId="0" applyNumberFormat="1" applyFont="1" applyBorder="1" applyAlignment="1">
      <alignment horizontal="left" vertical="center"/>
    </xf>
    <xf numFmtId="2" fontId="10" fillId="0" borderId="38" xfId="0" applyNumberFormat="1" applyFont="1" applyBorder="1" applyAlignment="1">
      <alignment horizontal="left" vertical="center"/>
    </xf>
    <xf numFmtId="2" fontId="16" fillId="0" borderId="38" xfId="0" applyNumberFormat="1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0" fontId="3" fillId="2" borderId="1" xfId="7" applyFont="1" applyFill="1" applyBorder="1" applyAlignment="1" applyProtection="1">
      <alignment horizontal="right" wrapText="1"/>
      <protection locked="0"/>
    </xf>
    <xf numFmtId="0" fontId="3" fillId="2" borderId="42" xfId="0" applyFont="1" applyFill="1" applyBorder="1" applyAlignment="1">
      <alignment horizontal="right"/>
    </xf>
    <xf numFmtId="0" fontId="3" fillId="2" borderId="15" xfId="7" applyFont="1" applyFill="1" applyBorder="1" applyAlignment="1" applyProtection="1">
      <alignment horizontal="right" wrapText="1"/>
      <protection locked="0"/>
    </xf>
    <xf numFmtId="0" fontId="10" fillId="2" borderId="62" xfId="7" applyFont="1" applyFill="1" applyBorder="1" applyAlignment="1" applyProtection="1">
      <alignment horizontal="left" vertical="center" wrapText="1"/>
      <protection locked="0"/>
    </xf>
    <xf numFmtId="0" fontId="10" fillId="2" borderId="32" xfId="7" applyFont="1" applyFill="1" applyBorder="1" applyAlignment="1" applyProtection="1">
      <alignment horizontal="left" vertical="center" wrapText="1"/>
      <protection locked="0"/>
    </xf>
    <xf numFmtId="2" fontId="10" fillId="2" borderId="38" xfId="7" applyNumberFormat="1" applyFont="1" applyFill="1" applyBorder="1" applyAlignment="1" applyProtection="1">
      <alignment horizontal="left" vertical="center" wrapText="1"/>
      <protection locked="0"/>
    </xf>
    <xf numFmtId="0" fontId="10" fillId="2" borderId="37" xfId="7" applyFont="1" applyFill="1" applyBorder="1" applyAlignment="1" applyProtection="1">
      <alignment horizontal="left" vertical="center" wrapText="1"/>
      <protection locked="0"/>
    </xf>
    <xf numFmtId="0" fontId="10" fillId="2" borderId="34" xfId="7" applyFont="1" applyFill="1" applyBorder="1" applyAlignment="1" applyProtection="1">
      <alignment horizontal="left" vertical="center" wrapText="1"/>
      <protection locked="0"/>
    </xf>
    <xf numFmtId="2" fontId="3" fillId="7" borderId="1" xfId="7" applyNumberFormat="1" applyFont="1" applyFill="1" applyBorder="1" applyAlignment="1">
      <alignment horizontal="right" vertical="center"/>
    </xf>
    <xf numFmtId="0" fontId="3" fillId="2" borderId="48" xfId="7" applyFont="1" applyFill="1" applyBorder="1" applyAlignment="1" applyProtection="1">
      <alignment horizontal="left" vertical="center" wrapText="1"/>
      <protection locked="0"/>
    </xf>
    <xf numFmtId="2" fontId="14" fillId="2" borderId="1" xfId="7" applyNumberFormat="1" applyFont="1" applyFill="1" applyBorder="1" applyAlignment="1">
      <alignment horizontal="right" vertical="center"/>
    </xf>
    <xf numFmtId="2" fontId="14" fillId="3" borderId="1" xfId="2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wrapText="1"/>
    </xf>
    <xf numFmtId="0" fontId="0" fillId="0" borderId="8" xfId="0" applyBorder="1"/>
    <xf numFmtId="0" fontId="3" fillId="2" borderId="44" xfId="0" applyFont="1" applyFill="1" applyBorder="1" applyAlignment="1">
      <alignment horizontal="right"/>
    </xf>
    <xf numFmtId="2" fontId="23" fillId="2" borderId="38" xfId="7" applyNumberFormat="1" applyFont="1" applyFill="1" applyBorder="1" applyAlignment="1">
      <alignment horizontal="left" vertical="center"/>
    </xf>
    <xf numFmtId="0" fontId="0" fillId="0" borderId="12" xfId="0" applyBorder="1"/>
    <xf numFmtId="0" fontId="3" fillId="2" borderId="68" xfId="0" applyFont="1" applyFill="1" applyBorder="1" applyAlignment="1">
      <alignment horizontal="right"/>
    </xf>
    <xf numFmtId="2" fontId="13" fillId="4" borderId="1" xfId="7" applyNumberFormat="1" applyFont="1" applyFill="1" applyBorder="1" applyAlignment="1">
      <alignment horizontal="right" vertical="center"/>
    </xf>
    <xf numFmtId="2" fontId="3" fillId="6" borderId="1" xfId="7" applyNumberFormat="1" applyFont="1" applyFill="1" applyBorder="1" applyAlignment="1">
      <alignment horizontal="right" vertical="center"/>
    </xf>
    <xf numFmtId="0" fontId="3" fillId="2" borderId="6" xfId="7" applyFont="1" applyFill="1" applyBorder="1" applyAlignment="1">
      <alignment vertical="center" wrapText="1"/>
    </xf>
    <xf numFmtId="2" fontId="3" fillId="2" borderId="1" xfId="7" applyNumberFormat="1" applyFont="1" applyFill="1" applyBorder="1" applyAlignment="1">
      <alignment vertical="center"/>
    </xf>
    <xf numFmtId="1" fontId="13" fillId="0" borderId="7" xfId="0" applyNumberFormat="1" applyFont="1" applyFill="1" applyBorder="1" applyAlignment="1"/>
    <xf numFmtId="0" fontId="3" fillId="2" borderId="6" xfId="7" applyFont="1" applyFill="1" applyBorder="1" applyAlignment="1">
      <alignment wrapText="1"/>
    </xf>
    <xf numFmtId="2" fontId="3" fillId="2" borderId="1" xfId="0" applyNumberFormat="1" applyFont="1" applyFill="1" applyBorder="1" applyAlignment="1"/>
    <xf numFmtId="0" fontId="13" fillId="9" borderId="7" xfId="0" applyFont="1" applyFill="1" applyBorder="1" applyAlignment="1">
      <alignment vertical="center"/>
    </xf>
    <xf numFmtId="0" fontId="3" fillId="0" borderId="6" xfId="0" applyFont="1" applyBorder="1" applyAlignment="1"/>
    <xf numFmtId="2" fontId="3" fillId="0" borderId="1" xfId="0" applyNumberFormat="1" applyFont="1" applyBorder="1" applyAlignment="1"/>
    <xf numFmtId="2" fontId="3" fillId="0" borderId="1" xfId="0" applyNumberFormat="1" applyFont="1" applyFill="1" applyBorder="1" applyAlignment="1"/>
    <xf numFmtId="2" fontId="13" fillId="0" borderId="1" xfId="0" applyNumberFormat="1" applyFont="1" applyFill="1" applyBorder="1" applyAlignment="1"/>
    <xf numFmtId="0" fontId="0" fillId="0" borderId="27" xfId="0" applyBorder="1"/>
    <xf numFmtId="0" fontId="3" fillId="2" borderId="50" xfId="7" applyFont="1" applyFill="1" applyBorder="1" applyAlignment="1">
      <alignment vertical="center" wrapText="1"/>
    </xf>
    <xf numFmtId="2" fontId="3" fillId="2" borderId="15" xfId="7" applyNumberFormat="1" applyFont="1" applyFill="1" applyBorder="1" applyAlignment="1">
      <alignment vertical="center"/>
    </xf>
    <xf numFmtId="1" fontId="13" fillId="0" borderId="16" xfId="0" applyNumberFormat="1" applyFont="1" applyFill="1" applyBorder="1" applyAlignment="1"/>
    <xf numFmtId="0" fontId="3" fillId="2" borderId="50" xfId="7" applyFont="1" applyFill="1" applyBorder="1" applyAlignment="1">
      <alignment wrapText="1"/>
    </xf>
    <xf numFmtId="2" fontId="3" fillId="2" borderId="15" xfId="0" applyNumberFormat="1" applyFont="1" applyFill="1" applyBorder="1" applyAlignment="1"/>
    <xf numFmtId="0" fontId="13" fillId="9" borderId="16" xfId="0" applyFont="1" applyFill="1" applyBorder="1" applyAlignment="1">
      <alignment vertical="center"/>
    </xf>
    <xf numFmtId="0" fontId="3" fillId="0" borderId="50" xfId="0" applyFont="1" applyBorder="1" applyAlignment="1"/>
    <xf numFmtId="2" fontId="3" fillId="0" borderId="15" xfId="0" applyNumberFormat="1" applyFont="1" applyBorder="1" applyAlignment="1"/>
    <xf numFmtId="2" fontId="3" fillId="0" borderId="15" xfId="0" applyNumberFormat="1" applyFont="1" applyFill="1" applyBorder="1" applyAlignment="1"/>
    <xf numFmtId="2" fontId="13" fillId="0" borderId="15" xfId="0" applyNumberFormat="1" applyFont="1" applyFill="1" applyBorder="1" applyAlignment="1"/>
    <xf numFmtId="0" fontId="0" fillId="0" borderId="55" xfId="0" applyBorder="1"/>
    <xf numFmtId="0" fontId="3" fillId="2" borderId="3" xfId="7" applyFont="1" applyFill="1" applyBorder="1" applyAlignment="1">
      <alignment horizontal="right" vertical="center" wrapText="1"/>
    </xf>
    <xf numFmtId="2" fontId="3" fillId="2" borderId="4" xfId="7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wrapText="1"/>
    </xf>
    <xf numFmtId="0" fontId="3" fillId="2" borderId="3" xfId="7" applyFont="1" applyFill="1" applyBorder="1" applyAlignment="1">
      <alignment horizontal="right" wrapText="1"/>
    </xf>
    <xf numFmtId="2" fontId="3" fillId="2" borderId="4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0" fontId="0" fillId="0" borderId="22" xfId="0" applyBorder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2" fontId="20" fillId="0" borderId="0" xfId="0" applyNumberFormat="1" applyFont="1"/>
    <xf numFmtId="0" fontId="27" fillId="0" borderId="0" xfId="0" applyFont="1" applyFill="1" applyBorder="1" applyAlignment="1">
      <alignment horizontal="left" vertical="center"/>
    </xf>
    <xf numFmtId="0" fontId="10" fillId="0" borderId="0" xfId="0" applyFont="1"/>
    <xf numFmtId="2" fontId="22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/>
    <xf numFmtId="0" fontId="3" fillId="2" borderId="58" xfId="0" applyFont="1" applyFill="1" applyBorder="1" applyAlignment="1">
      <alignment horizontal="right"/>
    </xf>
    <xf numFmtId="0" fontId="3" fillId="2" borderId="69" xfId="0" applyFont="1" applyFill="1" applyBorder="1" applyAlignment="1">
      <alignment horizontal="right"/>
    </xf>
    <xf numFmtId="1" fontId="3" fillId="2" borderId="43" xfId="0" applyNumberFormat="1" applyFont="1" applyFill="1" applyBorder="1" applyAlignment="1">
      <alignment horizontal="right"/>
    </xf>
    <xf numFmtId="2" fontId="3" fillId="14" borderId="1" xfId="7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right" wrapText="1"/>
    </xf>
    <xf numFmtId="0" fontId="3" fillId="2" borderId="2" xfId="7" applyFont="1" applyFill="1" applyBorder="1" applyAlignment="1" applyProtection="1">
      <alignment horizontal="left" wrapText="1"/>
      <protection locked="0"/>
    </xf>
    <xf numFmtId="0" fontId="3" fillId="2" borderId="6" xfId="7" applyFont="1" applyFill="1" applyBorder="1" applyAlignment="1" applyProtection="1">
      <alignment horizontal="right" wrapText="1"/>
      <protection locked="0"/>
    </xf>
    <xf numFmtId="1" fontId="13" fillId="0" borderId="5" xfId="0" applyNumberFormat="1" applyFont="1" applyFill="1" applyBorder="1" applyAlignment="1">
      <alignment horizontal="right"/>
    </xf>
    <xf numFmtId="0" fontId="3" fillId="2" borderId="12" xfId="7" applyFont="1" applyFill="1" applyBorder="1" applyAlignment="1">
      <alignment horizontal="right" vertical="center" wrapText="1"/>
    </xf>
    <xf numFmtId="2" fontId="3" fillId="2" borderId="13" xfId="7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 wrapText="1"/>
    </xf>
    <xf numFmtId="1" fontId="13" fillId="0" borderId="14" xfId="0" applyNumberFormat="1" applyFont="1" applyFill="1" applyBorder="1" applyAlignment="1">
      <alignment horizontal="right"/>
    </xf>
    <xf numFmtId="0" fontId="3" fillId="2" borderId="12" xfId="7" applyFont="1" applyFill="1" applyBorder="1" applyAlignment="1">
      <alignment horizontal="right" wrapText="1"/>
    </xf>
    <xf numFmtId="2" fontId="3" fillId="2" borderId="13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2" fontId="13" fillId="0" borderId="13" xfId="0" applyNumberFormat="1" applyFont="1" applyFill="1" applyBorder="1" applyAlignment="1">
      <alignment horizontal="right"/>
    </xf>
    <xf numFmtId="0" fontId="0" fillId="0" borderId="27" xfId="0" applyFill="1" applyBorder="1"/>
    <xf numFmtId="0" fontId="3" fillId="2" borderId="67" xfId="0" applyFont="1" applyFill="1" applyBorder="1" applyAlignment="1">
      <alignment horizontal="right"/>
    </xf>
    <xf numFmtId="0" fontId="0" fillId="0" borderId="68" xfId="0" applyBorder="1"/>
    <xf numFmtId="0" fontId="3" fillId="2" borderId="22" xfId="7" applyFont="1" applyFill="1" applyBorder="1" applyAlignment="1">
      <alignment horizontal="right" vertical="center" wrapText="1"/>
    </xf>
    <xf numFmtId="2" fontId="3" fillId="2" borderId="23" xfId="7" applyNumberFormat="1" applyFont="1" applyFill="1" applyBorder="1" applyAlignment="1">
      <alignment horizontal="right" vertical="center"/>
    </xf>
    <xf numFmtId="0" fontId="3" fillId="2" borderId="23" xfId="7" applyFont="1" applyFill="1" applyBorder="1" applyAlignment="1" applyProtection="1">
      <alignment horizontal="right"/>
      <protection locked="0"/>
    </xf>
    <xf numFmtId="1" fontId="13" fillId="0" borderId="26" xfId="0" applyNumberFormat="1" applyFont="1" applyFill="1" applyBorder="1" applyAlignment="1">
      <alignment horizontal="right"/>
    </xf>
    <xf numFmtId="0" fontId="3" fillId="2" borderId="22" xfId="7" applyFont="1" applyFill="1" applyBorder="1" applyAlignment="1">
      <alignment horizontal="right" wrapText="1"/>
    </xf>
    <xf numFmtId="2" fontId="3" fillId="2" borderId="23" xfId="0" applyNumberFormat="1" applyFont="1" applyFill="1" applyBorder="1" applyAlignment="1">
      <alignment horizontal="right"/>
    </xf>
    <xf numFmtId="0" fontId="3" fillId="0" borderId="22" xfId="0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2" fontId="3" fillId="0" borderId="23" xfId="0" applyNumberFormat="1" applyFont="1" applyFill="1" applyBorder="1" applyAlignment="1">
      <alignment horizontal="right"/>
    </xf>
    <xf numFmtId="2" fontId="13" fillId="0" borderId="23" xfId="0" applyNumberFormat="1" applyFont="1" applyFill="1" applyBorder="1" applyAlignment="1">
      <alignment horizontal="right"/>
    </xf>
    <xf numFmtId="0" fontId="3" fillId="2" borderId="46" xfId="0" applyFont="1" applyFill="1" applyBorder="1" applyAlignment="1">
      <alignment horizontal="right"/>
    </xf>
    <xf numFmtId="0" fontId="3" fillId="0" borderId="20" xfId="7" applyFont="1" applyBorder="1" applyAlignment="1">
      <alignment horizontal="left"/>
    </xf>
    <xf numFmtId="0" fontId="13" fillId="9" borderId="1" xfId="0" applyFont="1" applyFill="1" applyBorder="1" applyAlignment="1">
      <alignment horizontal="center" vertical="center"/>
    </xf>
    <xf numFmtId="0" fontId="3" fillId="2" borderId="23" xfId="7" applyFont="1" applyFill="1" applyBorder="1" applyAlignment="1" applyProtection="1">
      <alignment horizontal="left" wrapText="1"/>
      <protection locked="0"/>
    </xf>
    <xf numFmtId="2" fontId="3" fillId="2" borderId="23" xfId="7" applyNumberFormat="1" applyFont="1" applyFill="1" applyBorder="1" applyAlignment="1">
      <alignment horizontal="center" vertical="center"/>
    </xf>
    <xf numFmtId="0" fontId="3" fillId="0" borderId="6" xfId="7" applyFont="1" applyBorder="1" applyAlignment="1">
      <alignment horizontal="left"/>
    </xf>
    <xf numFmtId="0" fontId="3" fillId="0" borderId="3" xfId="7" applyFont="1" applyBorder="1" applyAlignment="1">
      <alignment horizontal="left"/>
    </xf>
    <xf numFmtId="2" fontId="14" fillId="2" borderId="4" xfId="4" applyNumberFormat="1" applyFont="1" applyFill="1" applyBorder="1" applyAlignment="1">
      <alignment horizontal="right" vertical="center"/>
    </xf>
    <xf numFmtId="2" fontId="14" fillId="3" borderId="13" xfId="2" applyNumberFormat="1" applyFont="1" applyFill="1" applyBorder="1" applyAlignment="1">
      <alignment horizontal="right" vertical="center"/>
    </xf>
    <xf numFmtId="2" fontId="8" fillId="2" borderId="1" xfId="4" applyNumberFormat="1" applyFont="1" applyFill="1" applyBorder="1" applyAlignment="1">
      <alignment horizontal="right" vertical="center"/>
    </xf>
    <xf numFmtId="2" fontId="14" fillId="2" borderId="15" xfId="4" applyNumberFormat="1" applyFont="1" applyFill="1" applyBorder="1" applyAlignment="1">
      <alignment horizontal="right" vertical="center"/>
    </xf>
    <xf numFmtId="2" fontId="14" fillId="2" borderId="1" xfId="4" applyNumberFormat="1" applyFont="1" applyFill="1" applyBorder="1" applyAlignment="1">
      <alignment horizontal="right" vertical="center"/>
    </xf>
    <xf numFmtId="2" fontId="8" fillId="2" borderId="23" xfId="4" applyNumberFormat="1" applyFont="1" applyFill="1" applyBorder="1" applyAlignment="1">
      <alignment horizontal="right" vertical="center"/>
    </xf>
    <xf numFmtId="2" fontId="14" fillId="2" borderId="13" xfId="4" applyNumberFormat="1" applyFont="1" applyFill="1" applyBorder="1" applyAlignment="1">
      <alignment horizontal="right" vertical="center"/>
    </xf>
    <xf numFmtId="2" fontId="8" fillId="2" borderId="15" xfId="4" applyNumberFormat="1" applyFont="1" applyFill="1" applyBorder="1" applyAlignment="1">
      <alignment horizontal="right" vertical="center"/>
    </xf>
    <xf numFmtId="2" fontId="8" fillId="2" borderId="4" xfId="4" applyNumberFormat="1" applyFont="1" applyFill="1" applyBorder="1" applyAlignment="1">
      <alignment horizontal="right" vertical="center"/>
    </xf>
    <xf numFmtId="2" fontId="8" fillId="2" borderId="13" xfId="4" applyNumberFormat="1" applyFont="1" applyFill="1" applyBorder="1" applyAlignment="1">
      <alignment horizontal="right" vertical="center"/>
    </xf>
    <xf numFmtId="2" fontId="14" fillId="2" borderId="9" xfId="4" applyNumberFormat="1" applyFont="1" applyFill="1" applyBorder="1" applyAlignment="1">
      <alignment horizontal="right" vertical="center"/>
    </xf>
    <xf numFmtId="2" fontId="8" fillId="2" borderId="9" xfId="4" applyNumberFormat="1" applyFont="1" applyFill="1" applyBorder="1" applyAlignment="1">
      <alignment horizontal="right" vertical="center"/>
    </xf>
    <xf numFmtId="2" fontId="8" fillId="7" borderId="1" xfId="4" applyNumberFormat="1" applyFont="1" applyFill="1" applyBorder="1" applyAlignment="1">
      <alignment horizontal="right" vertical="center"/>
    </xf>
    <xf numFmtId="2" fontId="8" fillId="14" borderId="9" xfId="4" applyNumberFormat="1" applyFont="1" applyFill="1" applyBorder="1" applyAlignment="1">
      <alignment horizontal="right" vertical="center"/>
    </xf>
    <xf numFmtId="2" fontId="8" fillId="6" borderId="4" xfId="4" applyNumberFormat="1" applyFont="1" applyFill="1" applyBorder="1" applyAlignment="1">
      <alignment horizontal="right" vertical="center"/>
    </xf>
    <xf numFmtId="2" fontId="8" fillId="5" borderId="1" xfId="4" applyNumberFormat="1" applyFont="1" applyFill="1" applyBorder="1" applyAlignment="1">
      <alignment horizontal="right" vertical="center"/>
    </xf>
    <xf numFmtId="2" fontId="13" fillId="4" borderId="4" xfId="4" applyNumberFormat="1" applyFont="1" applyFill="1" applyBorder="1" applyAlignment="1">
      <alignment horizontal="right" vertical="center"/>
    </xf>
    <xf numFmtId="0" fontId="3" fillId="0" borderId="24" xfId="7" applyFont="1" applyBorder="1" applyAlignment="1">
      <alignment horizontal="left" vertical="center"/>
    </xf>
    <xf numFmtId="0" fontId="3" fillId="0" borderId="29" xfId="7" applyFont="1" applyBorder="1" applyAlignment="1">
      <alignment horizontal="left" vertical="center"/>
    </xf>
    <xf numFmtId="0" fontId="3" fillId="0" borderId="20" xfId="7" applyFont="1" applyBorder="1" applyAlignment="1">
      <alignment horizontal="left" vertical="center"/>
    </xf>
    <xf numFmtId="0" fontId="3" fillId="0" borderId="52" xfId="7" applyFont="1" applyBorder="1" applyAlignment="1">
      <alignment horizontal="left" vertical="center"/>
    </xf>
    <xf numFmtId="0" fontId="3" fillId="0" borderId="30" xfId="7" applyFont="1" applyBorder="1" applyAlignment="1">
      <alignment horizontal="left" vertical="center"/>
    </xf>
    <xf numFmtId="0" fontId="3" fillId="0" borderId="40" xfId="7" applyFont="1" applyBorder="1" applyAlignment="1">
      <alignment horizontal="left" vertical="center"/>
    </xf>
    <xf numFmtId="0" fontId="3" fillId="0" borderId="20" xfId="7" applyFont="1" applyFill="1" applyBorder="1" applyAlignment="1">
      <alignment horizontal="left" vertical="center"/>
    </xf>
    <xf numFmtId="0" fontId="3" fillId="0" borderId="30" xfId="7" applyFont="1" applyBorder="1" applyAlignment="1">
      <alignment horizontal="left"/>
    </xf>
    <xf numFmtId="0" fontId="8" fillId="0" borderId="24" xfId="4" applyFont="1" applyBorder="1" applyAlignment="1">
      <alignment horizontal="left" vertical="center"/>
    </xf>
    <xf numFmtId="0" fontId="8" fillId="0" borderId="29" xfId="4" applyFont="1" applyBorder="1" applyAlignment="1">
      <alignment horizontal="left" vertical="center"/>
    </xf>
    <xf numFmtId="0" fontId="8" fillId="0" borderId="20" xfId="4" applyFont="1" applyBorder="1" applyAlignment="1">
      <alignment horizontal="left" vertical="center"/>
    </xf>
    <xf numFmtId="0" fontId="8" fillId="0" borderId="52" xfId="4" applyFont="1" applyBorder="1" applyAlignment="1">
      <alignment horizontal="left" vertical="center"/>
    </xf>
    <xf numFmtId="0" fontId="6" fillId="0" borderId="20" xfId="4" applyFont="1" applyBorder="1" applyAlignment="1">
      <alignment horizontal="left" vertical="center"/>
    </xf>
    <xf numFmtId="0" fontId="8" fillId="0" borderId="30" xfId="4" applyFont="1" applyBorder="1" applyAlignment="1">
      <alignment horizontal="left" vertical="center"/>
    </xf>
    <xf numFmtId="0" fontId="4" fillId="0" borderId="20" xfId="4" applyFont="1" applyBorder="1" applyAlignment="1">
      <alignment horizontal="left" vertical="center"/>
    </xf>
    <xf numFmtId="0" fontId="8" fillId="0" borderId="40" xfId="4" applyFont="1" applyBorder="1" applyAlignment="1">
      <alignment horizontal="left" vertical="center"/>
    </xf>
    <xf numFmtId="0" fontId="8" fillId="0" borderId="20" xfId="4" applyFont="1" applyFill="1" applyBorder="1" applyAlignment="1">
      <alignment horizontal="left" vertical="center"/>
    </xf>
    <xf numFmtId="0" fontId="17" fillId="0" borderId="0" xfId="7" applyFont="1" applyBorder="1" applyAlignment="1">
      <alignment vertical="center"/>
    </xf>
    <xf numFmtId="0" fontId="16" fillId="0" borderId="32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0" fillId="0" borderId="56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10" fillId="2" borderId="38" xfId="7" applyFont="1" applyFill="1" applyBorder="1" applyAlignment="1" applyProtection="1">
      <alignment horizontal="left" vertical="center" wrapText="1"/>
      <protection locked="0"/>
    </xf>
    <xf numFmtId="0" fontId="24" fillId="0" borderId="35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2" fontId="24" fillId="0" borderId="38" xfId="0" applyNumberFormat="1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3" fillId="2" borderId="56" xfId="7" applyFont="1" applyFill="1" applyBorder="1" applyAlignment="1" applyProtection="1">
      <alignment horizontal="left" wrapText="1"/>
      <protection locked="0"/>
    </xf>
    <xf numFmtId="0" fontId="3" fillId="2" borderId="20" xfId="7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wrapText="1"/>
    </xf>
    <xf numFmtId="0" fontId="0" fillId="0" borderId="52" xfId="0" applyBorder="1" applyAlignment="1">
      <alignment horizontal="right" wrapText="1"/>
    </xf>
    <xf numFmtId="0" fontId="3" fillId="2" borderId="20" xfId="7" applyFont="1" applyFill="1" applyBorder="1" applyAlignment="1" applyProtection="1">
      <alignment horizontal="right" vertical="center" wrapText="1"/>
      <protection locked="0"/>
    </xf>
    <xf numFmtId="0" fontId="3" fillId="2" borderId="20" xfId="7" applyFont="1" applyFill="1" applyBorder="1" applyAlignment="1" applyProtection="1">
      <alignment horizontal="right" wrapText="1"/>
      <protection locked="0"/>
    </xf>
    <xf numFmtId="0" fontId="3" fillId="2" borderId="52" xfId="7" applyFont="1" applyFill="1" applyBorder="1" applyAlignment="1" applyProtection="1">
      <alignment horizontal="right" vertical="center" wrapText="1"/>
      <protection locked="0"/>
    </xf>
    <xf numFmtId="0" fontId="0" fillId="0" borderId="24" xfId="0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0" fillId="2" borderId="20" xfId="0" applyFill="1" applyBorder="1" applyAlignment="1">
      <alignment horizontal="right" wrapText="1"/>
    </xf>
    <xf numFmtId="0" fontId="3" fillId="2" borderId="30" xfId="7" applyFont="1" applyFill="1" applyBorder="1" applyAlignment="1" applyProtection="1">
      <alignment horizontal="right" vertical="center"/>
      <protection locked="0"/>
    </xf>
    <xf numFmtId="0" fontId="0" fillId="0" borderId="62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2" fontId="0" fillId="0" borderId="38" xfId="0" applyNumberFormat="1" applyBorder="1" applyAlignment="1">
      <alignment vertical="center" wrapText="1"/>
    </xf>
    <xf numFmtId="0" fontId="0" fillId="0" borderId="37" xfId="0" applyBorder="1" applyAlignment="1">
      <alignment horizontal="right" vertical="center" wrapText="1"/>
    </xf>
    <xf numFmtId="0" fontId="0" fillId="0" borderId="34" xfId="0" applyBorder="1" applyAlignment="1">
      <alignment vertical="center" wrapText="1"/>
    </xf>
    <xf numFmtId="1" fontId="3" fillId="2" borderId="34" xfId="0" applyNumberFormat="1" applyFont="1" applyFill="1" applyBorder="1" applyAlignment="1">
      <alignment horizontal="right"/>
    </xf>
    <xf numFmtId="0" fontId="3" fillId="2" borderId="56" xfId="7" applyFont="1" applyFill="1" applyBorder="1" applyAlignment="1" applyProtection="1">
      <alignment horizontal="right" vertical="center"/>
      <protection locked="0"/>
    </xf>
    <xf numFmtId="0" fontId="0" fillId="0" borderId="56" xfId="0" applyBorder="1" applyAlignment="1">
      <alignment horizontal="right" wrapText="1"/>
    </xf>
    <xf numFmtId="0" fontId="0" fillId="0" borderId="60" xfId="0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15" xfId="0" applyNumberFormat="1" applyBorder="1" applyAlignment="1">
      <alignment wrapText="1"/>
    </xf>
    <xf numFmtId="2" fontId="3" fillId="2" borderId="1" xfId="7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Border="1" applyAlignment="1">
      <alignment horizontal="right" wrapText="1"/>
    </xf>
    <xf numFmtId="2" fontId="0" fillId="0" borderId="15" xfId="0" applyNumberFormat="1" applyBorder="1" applyAlignment="1">
      <alignment horizontal="right" wrapText="1"/>
    </xf>
    <xf numFmtId="2" fontId="16" fillId="0" borderId="38" xfId="0" applyNumberFormat="1" applyFont="1" applyBorder="1" applyAlignment="1">
      <alignment horizontal="left" vertical="center" wrapText="1"/>
    </xf>
    <xf numFmtId="2" fontId="3" fillId="2" borderId="1" xfId="7" applyNumberFormat="1" applyFont="1" applyFill="1" applyBorder="1" applyAlignment="1" applyProtection="1">
      <alignment horizontal="left" wrapText="1"/>
      <protection locked="0"/>
    </xf>
    <xf numFmtId="2" fontId="0" fillId="0" borderId="4" xfId="0" applyNumberFormat="1" applyBorder="1" applyAlignment="1">
      <alignment wrapText="1"/>
    </xf>
    <xf numFmtId="2" fontId="24" fillId="0" borderId="37" xfId="0" applyNumberFormat="1" applyFont="1" applyBorder="1" applyAlignment="1">
      <alignment horizontal="center" vertical="center" wrapText="1"/>
    </xf>
    <xf numFmtId="0" fontId="3" fillId="2" borderId="56" xfId="7" applyFont="1" applyFill="1" applyBorder="1" applyAlignment="1" applyProtection="1">
      <alignment horizontal="right" vertical="center" wrapText="1"/>
      <protection locked="0"/>
    </xf>
    <xf numFmtId="0" fontId="3" fillId="2" borderId="56" xfId="7" applyFont="1" applyFill="1" applyBorder="1" applyAlignment="1" applyProtection="1">
      <alignment vertical="center" wrapText="1"/>
      <protection locked="0"/>
    </xf>
    <xf numFmtId="2" fontId="3" fillId="2" borderId="1" xfId="7" applyNumberFormat="1" applyFont="1" applyFill="1" applyBorder="1" applyAlignment="1" applyProtection="1">
      <alignment vertical="center" wrapText="1"/>
      <protection locked="0"/>
    </xf>
    <xf numFmtId="0" fontId="3" fillId="2" borderId="56" xfId="7" applyFont="1" applyFill="1" applyBorder="1" applyAlignment="1" applyProtection="1">
      <alignment wrapText="1"/>
      <protection locked="0"/>
    </xf>
    <xf numFmtId="2" fontId="3" fillId="2" borderId="1" xfId="7" applyNumberFormat="1" applyFont="1" applyFill="1" applyBorder="1" applyAlignment="1" applyProtection="1">
      <alignment wrapText="1"/>
      <protection locked="0"/>
    </xf>
    <xf numFmtId="0" fontId="3" fillId="2" borderId="60" xfId="7" applyFont="1" applyFill="1" applyBorder="1" applyAlignment="1" applyProtection="1">
      <alignment vertical="center" wrapText="1"/>
      <protection locked="0"/>
    </xf>
    <xf numFmtId="2" fontId="3" fillId="2" borderId="15" xfId="7" applyNumberFormat="1" applyFont="1" applyFill="1" applyBorder="1" applyAlignment="1" applyProtection="1">
      <alignment vertical="center" wrapText="1"/>
      <protection locked="0"/>
    </xf>
    <xf numFmtId="1" fontId="10" fillId="2" borderId="32" xfId="7" applyNumberFormat="1" applyFont="1" applyFill="1" applyBorder="1" applyAlignment="1" applyProtection="1">
      <alignment horizontal="left" vertical="center" wrapText="1"/>
      <protection locked="0"/>
    </xf>
    <xf numFmtId="1" fontId="8" fillId="2" borderId="3" xfId="4" applyNumberFormat="1" applyFont="1" applyFill="1" applyBorder="1" applyAlignment="1">
      <alignment horizontal="right" vertical="center" wrapText="1"/>
    </xf>
    <xf numFmtId="1" fontId="8" fillId="2" borderId="6" xfId="4" applyNumberFormat="1" applyFont="1" applyFill="1" applyBorder="1" applyAlignment="1">
      <alignment horizontal="right" vertical="center" wrapText="1"/>
    </xf>
    <xf numFmtId="1" fontId="8" fillId="2" borderId="12" xfId="4" applyNumberFormat="1" applyFont="1" applyFill="1" applyBorder="1" applyAlignment="1">
      <alignment horizontal="right" vertical="center" wrapText="1"/>
    </xf>
    <xf numFmtId="1" fontId="8" fillId="2" borderId="8" xfId="4" applyNumberFormat="1" applyFont="1" applyFill="1" applyBorder="1" applyAlignment="1">
      <alignment horizontal="right" vertical="center" wrapText="1"/>
    </xf>
    <xf numFmtId="0" fontId="3" fillId="2" borderId="40" xfId="7" applyFont="1" applyFill="1" applyBorder="1" applyAlignment="1" applyProtection="1">
      <alignment horizontal="right" vertical="center" wrapText="1"/>
      <protection locked="0"/>
    </xf>
    <xf numFmtId="2" fontId="0" fillId="0" borderId="4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3" fillId="2" borderId="1" xfId="7" applyNumberFormat="1" applyFont="1" applyFill="1" applyBorder="1" applyAlignment="1" applyProtection="1">
      <alignment horizontal="right" vertical="center" wrapText="1"/>
      <protection locked="0"/>
    </xf>
    <xf numFmtId="2" fontId="3" fillId="2" borderId="15" xfId="7" applyNumberFormat="1" applyFont="1" applyFill="1" applyBorder="1" applyAlignment="1" applyProtection="1">
      <alignment horizontal="right" vertical="center" wrapText="1"/>
      <protection locked="0"/>
    </xf>
    <xf numFmtId="2" fontId="3" fillId="2" borderId="9" xfId="7" applyNumberFormat="1" applyFont="1" applyFill="1" applyBorder="1" applyAlignment="1" applyProtection="1">
      <alignment horizontal="right" vertical="center" wrapText="1"/>
      <protection locked="0"/>
    </xf>
    <xf numFmtId="0" fontId="0" fillId="2" borderId="56" xfId="0" applyFill="1" applyBorder="1" applyAlignment="1">
      <alignment horizontal="right" wrapText="1"/>
    </xf>
    <xf numFmtId="2" fontId="0" fillId="2" borderId="1" xfId="0" applyNumberFormat="1" applyFill="1" applyBorder="1" applyAlignment="1">
      <alignment horizontal="right" wrapText="1"/>
    </xf>
    <xf numFmtId="0" fontId="0" fillId="0" borderId="65" xfId="0" applyBorder="1" applyAlignment="1">
      <alignment wrapText="1"/>
    </xf>
    <xf numFmtId="2" fontId="0" fillId="0" borderId="53" xfId="0" applyNumberFormat="1" applyBorder="1" applyAlignment="1">
      <alignment wrapText="1"/>
    </xf>
    <xf numFmtId="0" fontId="0" fillId="0" borderId="51" xfId="0" applyBorder="1" applyAlignment="1">
      <alignment horizontal="right" wrapText="1"/>
    </xf>
    <xf numFmtId="0" fontId="0" fillId="0" borderId="63" xfId="0" applyBorder="1" applyAlignment="1">
      <alignment wrapText="1"/>
    </xf>
    <xf numFmtId="0" fontId="3" fillId="2" borderId="65" xfId="7" applyFont="1" applyFill="1" applyBorder="1" applyAlignment="1">
      <alignment vertical="center" wrapText="1"/>
    </xf>
    <xf numFmtId="2" fontId="3" fillId="2" borderId="53" xfId="7" applyNumberFormat="1" applyFont="1" applyFill="1" applyBorder="1" applyAlignment="1">
      <alignment vertical="center"/>
    </xf>
    <xf numFmtId="0" fontId="0" fillId="0" borderId="51" xfId="0" applyBorder="1" applyAlignment="1">
      <alignment wrapText="1"/>
    </xf>
    <xf numFmtId="1" fontId="13" fillId="0" borderId="63" xfId="0" applyNumberFormat="1" applyFont="1" applyFill="1" applyBorder="1" applyAlignment="1"/>
    <xf numFmtId="0" fontId="3" fillId="2" borderId="27" xfId="7" applyFont="1" applyFill="1" applyBorder="1" applyAlignment="1">
      <alignment wrapText="1"/>
    </xf>
    <xf numFmtId="2" fontId="3" fillId="2" borderId="53" xfId="0" applyNumberFormat="1" applyFont="1" applyFill="1" applyBorder="1" applyAlignment="1"/>
    <xf numFmtId="0" fontId="13" fillId="9" borderId="54" xfId="0" applyFont="1" applyFill="1" applyBorder="1" applyAlignment="1">
      <alignment vertical="center"/>
    </xf>
    <xf numFmtId="0" fontId="3" fillId="0" borderId="27" xfId="0" applyFont="1" applyBorder="1" applyAlignment="1"/>
    <xf numFmtId="2" fontId="3" fillId="0" borderId="53" xfId="0" applyNumberFormat="1" applyFont="1" applyBorder="1" applyAlignment="1"/>
    <xf numFmtId="2" fontId="3" fillId="0" borderId="53" xfId="0" applyNumberFormat="1" applyFont="1" applyFill="1" applyBorder="1" applyAlignment="1"/>
    <xf numFmtId="2" fontId="13" fillId="0" borderId="53" xfId="0" applyNumberFormat="1" applyFont="1" applyFill="1" applyBorder="1" applyAlignment="1"/>
    <xf numFmtId="0" fontId="3" fillId="2" borderId="63" xfId="0" applyFont="1" applyFill="1" applyBorder="1" applyAlignment="1">
      <alignment horizontal="right"/>
    </xf>
    <xf numFmtId="0" fontId="3" fillId="2" borderId="36" xfId="7" applyFont="1" applyFill="1" applyBorder="1" applyAlignment="1" applyProtection="1">
      <alignment horizontal="right" vertical="center"/>
      <protection locked="0"/>
    </xf>
    <xf numFmtId="2" fontId="3" fillId="2" borderId="23" xfId="7" applyNumberFormat="1" applyFont="1" applyFill="1" applyBorder="1" applyAlignment="1" applyProtection="1">
      <alignment horizontal="right" vertical="center"/>
      <protection locked="0"/>
    </xf>
    <xf numFmtId="0" fontId="6" fillId="2" borderId="2" xfId="4" applyFont="1" applyFill="1" applyBorder="1" applyAlignment="1" applyProtection="1">
      <alignment horizontal="left" vertical="center"/>
      <protection locked="0"/>
    </xf>
    <xf numFmtId="0" fontId="9" fillId="0" borderId="7" xfId="0" applyFont="1" applyBorder="1"/>
    <xf numFmtId="0" fontId="8" fillId="2" borderId="17" xfId="4" applyFont="1" applyFill="1" applyBorder="1" applyAlignment="1" applyProtection="1">
      <alignment horizontal="left" vertical="center"/>
      <protection locked="0"/>
    </xf>
    <xf numFmtId="0" fontId="3" fillId="2" borderId="43" xfId="7" applyFont="1" applyFill="1" applyBorder="1" applyAlignment="1" applyProtection="1">
      <alignment horizontal="right" vertical="center"/>
      <protection locked="0"/>
    </xf>
    <xf numFmtId="0" fontId="0" fillId="0" borderId="43" xfId="0" applyBorder="1" applyAlignment="1">
      <alignment horizontal="right" wrapText="1"/>
    </xf>
    <xf numFmtId="0" fontId="0" fillId="0" borderId="49" xfId="0" applyBorder="1" applyAlignment="1">
      <alignment horizontal="right" wrapText="1"/>
    </xf>
    <xf numFmtId="0" fontId="3" fillId="2" borderId="43" xfId="7" applyFont="1" applyFill="1" applyBorder="1" applyAlignment="1" applyProtection="1">
      <alignment horizontal="right" vertical="center" wrapText="1"/>
      <protection locked="0"/>
    </xf>
    <xf numFmtId="0" fontId="3" fillId="2" borderId="43" xfId="7" applyFont="1" applyFill="1" applyBorder="1" applyAlignment="1" applyProtection="1">
      <alignment horizontal="right" wrapText="1"/>
      <protection locked="0"/>
    </xf>
    <xf numFmtId="0" fontId="3" fillId="2" borderId="49" xfId="7" applyFont="1" applyFill="1" applyBorder="1" applyAlignment="1" applyProtection="1">
      <alignment horizontal="right" vertical="center" wrapText="1"/>
      <protection locked="0"/>
    </xf>
    <xf numFmtId="0" fontId="3" fillId="2" borderId="44" xfId="7" applyFont="1" applyFill="1" applyBorder="1" applyAlignment="1" applyProtection="1">
      <alignment horizontal="right" vertical="center" wrapText="1"/>
      <protection locked="0"/>
    </xf>
    <xf numFmtId="0" fontId="0" fillId="0" borderId="42" xfId="0" applyBorder="1" applyAlignment="1">
      <alignment horizontal="right" wrapText="1"/>
    </xf>
    <xf numFmtId="0" fontId="0" fillId="0" borderId="45" xfId="0" applyBorder="1" applyAlignment="1">
      <alignment horizontal="right" wrapText="1"/>
    </xf>
    <xf numFmtId="0" fontId="0" fillId="2" borderId="43" xfId="0" applyFill="1" applyBorder="1" applyAlignment="1">
      <alignment horizontal="right" wrapText="1"/>
    </xf>
    <xf numFmtId="0" fontId="3" fillId="2" borderId="46" xfId="7" applyFont="1" applyFill="1" applyBorder="1" applyAlignment="1" applyProtection="1">
      <alignment horizontal="right" vertical="center"/>
      <protection locked="0"/>
    </xf>
    <xf numFmtId="0" fontId="0" fillId="0" borderId="38" xfId="0" applyBorder="1" applyAlignment="1">
      <alignment horizontal="right" vertical="center" wrapText="1"/>
    </xf>
    <xf numFmtId="0" fontId="13" fillId="9" borderId="42" xfId="0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8" fillId="2" borderId="1" xfId="4" applyFont="1" applyFill="1" applyBorder="1" applyAlignment="1" applyProtection="1">
      <alignment horizontal="right" vertical="center" wrapText="1"/>
      <protection locked="0"/>
    </xf>
    <xf numFmtId="2" fontId="8" fillId="2" borderId="1" xfId="4" applyNumberFormat="1" applyFont="1" applyFill="1" applyBorder="1" applyAlignment="1" applyProtection="1">
      <alignment horizontal="right" vertical="center" wrapText="1"/>
      <protection locked="0"/>
    </xf>
    <xf numFmtId="0" fontId="8" fillId="2" borderId="1" xfId="4" applyFont="1" applyFill="1" applyBorder="1" applyAlignment="1" applyProtection="1">
      <alignment horizontal="right" wrapText="1"/>
      <protection locked="0"/>
    </xf>
    <xf numFmtId="0" fontId="8" fillId="2" borderId="41" xfId="4" applyFont="1" applyFill="1" applyBorder="1" applyAlignment="1" applyProtection="1">
      <alignment horizontal="right" vertical="center"/>
      <protection locked="0"/>
    </xf>
    <xf numFmtId="2" fontId="8" fillId="2" borderId="4" xfId="4" applyNumberFormat="1" applyFont="1" applyFill="1" applyBorder="1" applyAlignment="1" applyProtection="1">
      <alignment horizontal="right" vertical="center"/>
      <protection locked="0"/>
    </xf>
    <xf numFmtId="0" fontId="8" fillId="2" borderId="4" xfId="4" applyFont="1" applyFill="1" applyBorder="1" applyAlignment="1" applyProtection="1">
      <alignment horizontal="right" vertical="center"/>
      <protection locked="0"/>
    </xf>
    <xf numFmtId="0" fontId="8" fillId="2" borderId="3" xfId="4" applyFont="1" applyFill="1" applyBorder="1" applyAlignment="1">
      <alignment horizontal="right" vertical="center" wrapText="1"/>
    </xf>
    <xf numFmtId="0" fontId="8" fillId="2" borderId="3" xfId="4" applyFont="1" applyFill="1" applyBorder="1" applyAlignment="1">
      <alignment horizontal="right" wrapText="1"/>
    </xf>
    <xf numFmtId="2" fontId="9" fillId="2" borderId="4" xfId="0" applyNumberFormat="1" applyFont="1" applyFill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9" fillId="0" borderId="17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2" borderId="1" xfId="4" applyFont="1" applyFill="1" applyBorder="1" applyAlignment="1" applyProtection="1">
      <alignment horizontal="right" vertical="center"/>
      <protection locked="0"/>
    </xf>
    <xf numFmtId="2" fontId="8" fillId="2" borderId="1" xfId="4" applyNumberFormat="1" applyFont="1" applyFill="1" applyBorder="1" applyAlignment="1" applyProtection="1">
      <alignment horizontal="right" vertical="center"/>
      <protection locked="0"/>
    </xf>
    <xf numFmtId="0" fontId="8" fillId="2" borderId="1" xfId="4" applyFont="1" applyFill="1" applyBorder="1" applyAlignment="1" applyProtection="1">
      <alignment horizontal="right"/>
      <protection locked="0"/>
    </xf>
    <xf numFmtId="2" fontId="13" fillId="4" borderId="1" xfId="4" applyNumberFormat="1" applyFont="1" applyFill="1" applyBorder="1" applyAlignment="1">
      <alignment horizontal="right" vertical="center"/>
    </xf>
    <xf numFmtId="0" fontId="7" fillId="2" borderId="1" xfId="4" applyFont="1" applyFill="1" applyBorder="1" applyAlignment="1" applyProtection="1">
      <alignment horizontal="right" vertical="center" wrapText="1"/>
      <protection locked="0"/>
    </xf>
    <xf numFmtId="2" fontId="7" fillId="2" borderId="1" xfId="4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4" applyFont="1" applyFill="1" applyBorder="1" applyAlignment="1" applyProtection="1">
      <alignment horizontal="right" wrapText="1"/>
      <protection locked="0"/>
    </xf>
    <xf numFmtId="2" fontId="8" fillId="6" borderId="1" xfId="4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right" vertical="center"/>
    </xf>
    <xf numFmtId="0" fontId="6" fillId="2" borderId="1" xfId="4" applyFont="1" applyFill="1" applyBorder="1" applyAlignment="1" applyProtection="1">
      <alignment horizontal="right" vertical="center"/>
      <protection locked="0"/>
    </xf>
    <xf numFmtId="2" fontId="6" fillId="2" borderId="1" xfId="4" applyNumberFormat="1" applyFont="1" applyFill="1" applyBorder="1" applyAlignment="1" applyProtection="1">
      <alignment horizontal="right" vertical="center"/>
      <protection locked="0"/>
    </xf>
    <xf numFmtId="0" fontId="8" fillId="2" borderId="2" xfId="4" applyFont="1" applyFill="1" applyBorder="1" applyAlignment="1" applyProtection="1">
      <alignment horizontal="left" wrapText="1"/>
      <protection locked="0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1" fontId="13" fillId="0" borderId="42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 wrapText="1"/>
    </xf>
    <xf numFmtId="0" fontId="8" fillId="2" borderId="6" xfId="4" applyFont="1" applyFill="1" applyBorder="1" applyAlignment="1" applyProtection="1">
      <alignment horizontal="right" vertical="center"/>
      <protection locked="0"/>
    </xf>
    <xf numFmtId="0" fontId="8" fillId="2" borderId="6" xfId="4" applyFont="1" applyFill="1" applyBorder="1" applyAlignment="1" applyProtection="1">
      <alignment horizontal="right" vertical="center" wrapText="1"/>
      <protection locked="0"/>
    </xf>
    <xf numFmtId="0" fontId="8" fillId="2" borderId="6" xfId="4" applyFont="1" applyFill="1" applyBorder="1" applyAlignment="1" applyProtection="1">
      <alignment horizontal="right" wrapText="1"/>
      <protection locked="0"/>
    </xf>
    <xf numFmtId="0" fontId="0" fillId="2" borderId="6" xfId="0" applyFill="1" applyBorder="1" applyAlignment="1">
      <alignment horizontal="right" wrapText="1"/>
    </xf>
    <xf numFmtId="1" fontId="4" fillId="0" borderId="7" xfId="0" applyNumberFormat="1" applyFont="1" applyFill="1" applyBorder="1" applyAlignment="1">
      <alignment horizontal="right"/>
    </xf>
    <xf numFmtId="0" fontId="7" fillId="2" borderId="6" xfId="4" applyFont="1" applyFill="1" applyBorder="1" applyAlignment="1" applyProtection="1">
      <alignment horizontal="right" vertical="center" wrapText="1"/>
      <protection locked="0"/>
    </xf>
    <xf numFmtId="0" fontId="7" fillId="2" borderId="6" xfId="4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horizontal="right" vertical="center" wrapText="1"/>
    </xf>
    <xf numFmtId="1" fontId="13" fillId="0" borderId="7" xfId="0" applyNumberFormat="1" applyFont="1" applyFill="1" applyBorder="1" applyAlignment="1">
      <alignment horizontal="right" vertical="center"/>
    </xf>
    <xf numFmtId="0" fontId="6" fillId="2" borderId="6" xfId="4" applyFont="1" applyFill="1" applyBorder="1" applyAlignment="1" applyProtection="1">
      <alignment horizontal="right" vertical="center"/>
      <protection locked="0"/>
    </xf>
    <xf numFmtId="0" fontId="8" fillId="2" borderId="6" xfId="4" applyFont="1" applyFill="1" applyBorder="1" applyAlignment="1">
      <alignment horizontal="right" vertical="center" wrapText="1"/>
    </xf>
    <xf numFmtId="0" fontId="8" fillId="2" borderId="6" xfId="4" applyFont="1" applyFill="1" applyBorder="1" applyAlignment="1">
      <alignment horizontal="right" wrapText="1"/>
    </xf>
    <xf numFmtId="0" fontId="9" fillId="0" borderId="7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 vertical="center"/>
    </xf>
    <xf numFmtId="0" fontId="0" fillId="0" borderId="35" xfId="0" applyBorder="1"/>
    <xf numFmtId="0" fontId="8" fillId="2" borderId="4" xfId="4" applyFont="1" applyFill="1" applyBorder="1" applyAlignment="1" applyProtection="1">
      <alignment horizontal="right"/>
      <protection locked="0"/>
    </xf>
    <xf numFmtId="0" fontId="17" fillId="0" borderId="0" xfId="4" applyFont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22" fillId="0" borderId="44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3" fillId="2" borderId="56" xfId="7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1" fontId="13" fillId="0" borderId="43" xfId="0" applyNumberFormat="1" applyFont="1" applyFill="1" applyBorder="1" applyAlignment="1"/>
    <xf numFmtId="0" fontId="2" fillId="2" borderId="47" xfId="4" applyFont="1" applyFill="1" applyBorder="1" applyAlignment="1" applyProtection="1">
      <alignment horizontal="left" vertical="center"/>
      <protection locked="0"/>
    </xf>
    <xf numFmtId="0" fontId="8" fillId="2" borderId="1" xfId="4" applyFont="1" applyFill="1" applyBorder="1" applyAlignment="1" applyProtection="1">
      <alignment horizontal="left" wrapText="1"/>
      <protection locked="0"/>
    </xf>
    <xf numFmtId="0" fontId="0" fillId="0" borderId="12" xfId="0" applyBorder="1" applyAlignment="1">
      <alignment horizontal="right" wrapText="1"/>
    </xf>
    <xf numFmtId="0" fontId="8" fillId="2" borderId="12" xfId="4" applyFont="1" applyFill="1" applyBorder="1" applyAlignment="1">
      <alignment horizontal="right" vertical="center" wrapText="1"/>
    </xf>
    <xf numFmtId="0" fontId="8" fillId="2" borderId="12" xfId="4" applyFont="1" applyFill="1" applyBorder="1" applyAlignment="1">
      <alignment horizontal="right" wrapText="1"/>
    </xf>
    <xf numFmtId="2" fontId="9" fillId="2" borderId="13" xfId="0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right"/>
    </xf>
    <xf numFmtId="2" fontId="9" fillId="0" borderId="13" xfId="0" applyNumberFormat="1" applyFont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0" fontId="0" fillId="0" borderId="22" xfId="0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8" fillId="2" borderId="22" xfId="4" applyFont="1" applyFill="1" applyBorder="1" applyAlignment="1">
      <alignment horizontal="right" vertical="center" wrapText="1"/>
    </xf>
    <xf numFmtId="0" fontId="8" fillId="2" borderId="22" xfId="4" applyFont="1" applyFill="1" applyBorder="1" applyAlignment="1">
      <alignment horizontal="right" wrapText="1"/>
    </xf>
    <xf numFmtId="2" fontId="9" fillId="2" borderId="23" xfId="0" applyNumberFormat="1" applyFont="1" applyFill="1" applyBorder="1" applyAlignment="1">
      <alignment horizontal="right"/>
    </xf>
    <xf numFmtId="0" fontId="9" fillId="0" borderId="22" xfId="0" applyFont="1" applyBorder="1" applyAlignment="1">
      <alignment horizontal="right"/>
    </xf>
    <xf numFmtId="2" fontId="9" fillId="0" borderId="23" xfId="0" applyNumberFormat="1" applyFont="1" applyBorder="1" applyAlignment="1">
      <alignment horizontal="right"/>
    </xf>
    <xf numFmtId="2" fontId="9" fillId="0" borderId="23" xfId="0" applyNumberFormat="1" applyFont="1" applyFill="1" applyBorder="1" applyAlignment="1">
      <alignment horizontal="right"/>
    </xf>
    <xf numFmtId="0" fontId="13" fillId="9" borderId="51" xfId="0" applyFont="1" applyFill="1" applyBorder="1" applyAlignment="1">
      <alignment horizontal="right" vertical="center"/>
    </xf>
    <xf numFmtId="0" fontId="13" fillId="9" borderId="45" xfId="0" applyFont="1" applyFill="1" applyBorder="1" applyAlignment="1">
      <alignment horizontal="right" vertical="center"/>
    </xf>
    <xf numFmtId="0" fontId="13" fillId="9" borderId="63" xfId="0" applyFont="1" applyFill="1" applyBorder="1" applyAlignment="1">
      <alignment horizontal="right" vertical="center"/>
    </xf>
    <xf numFmtId="0" fontId="13" fillId="9" borderId="46" xfId="0" applyFont="1" applyFill="1" applyBorder="1" applyAlignment="1">
      <alignment horizontal="right" vertical="center"/>
    </xf>
    <xf numFmtId="0" fontId="25" fillId="0" borderId="30" xfId="0" applyFont="1" applyBorder="1" applyAlignment="1">
      <alignment horizontal="center" vertical="center" wrapText="1"/>
    </xf>
    <xf numFmtId="1" fontId="13" fillId="0" borderId="51" xfId="0" applyNumberFormat="1" applyFont="1" applyFill="1" applyBorder="1" applyAlignment="1">
      <alignment horizontal="right"/>
    </xf>
    <xf numFmtId="1" fontId="4" fillId="0" borderId="29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left" vertical="center"/>
    </xf>
    <xf numFmtId="0" fontId="13" fillId="9" borderId="29" xfId="0" applyFont="1" applyFill="1" applyBorder="1" applyAlignment="1">
      <alignment horizontal="left" vertical="center"/>
    </xf>
    <xf numFmtId="0" fontId="13" fillId="9" borderId="51" xfId="0" applyFont="1" applyFill="1" applyBorder="1" applyAlignment="1">
      <alignment horizontal="left" vertical="center"/>
    </xf>
    <xf numFmtId="0" fontId="13" fillId="9" borderId="30" xfId="0" applyFont="1" applyFill="1" applyBorder="1" applyAlignment="1">
      <alignment horizontal="left" vertical="center"/>
    </xf>
    <xf numFmtId="0" fontId="13" fillId="9" borderId="43" xfId="0" applyFont="1" applyFill="1" applyBorder="1" applyAlignment="1">
      <alignment horizontal="right" vertical="center"/>
    </xf>
    <xf numFmtId="0" fontId="13" fillId="9" borderId="20" xfId="0" applyFont="1" applyFill="1" applyBorder="1" applyAlignment="1">
      <alignment horizontal="left" vertical="center"/>
    </xf>
    <xf numFmtId="2" fontId="8" fillId="7" borderId="9" xfId="4" applyNumberFormat="1" applyFont="1" applyFill="1" applyBorder="1" applyAlignment="1">
      <alignment horizontal="right" vertical="center"/>
    </xf>
    <xf numFmtId="0" fontId="13" fillId="9" borderId="53" xfId="0" applyFont="1" applyFill="1" applyBorder="1" applyAlignment="1">
      <alignment horizontal="right" vertical="center"/>
    </xf>
    <xf numFmtId="2" fontId="13" fillId="9" borderId="42" xfId="0" applyNumberFormat="1" applyFont="1" applyFill="1" applyBorder="1" applyAlignment="1">
      <alignment horizontal="right" vertical="center"/>
    </xf>
    <xf numFmtId="2" fontId="13" fillId="9" borderId="45" xfId="0" applyNumberFormat="1" applyFont="1" applyFill="1" applyBorder="1" applyAlignment="1">
      <alignment horizontal="right" vertical="center"/>
    </xf>
    <xf numFmtId="2" fontId="13" fillId="9" borderId="46" xfId="0" applyNumberFormat="1" applyFont="1" applyFill="1" applyBorder="1" applyAlignment="1">
      <alignment horizontal="right" vertical="center"/>
    </xf>
    <xf numFmtId="2" fontId="13" fillId="9" borderId="63" xfId="0" applyNumberFormat="1" applyFont="1" applyFill="1" applyBorder="1" applyAlignment="1">
      <alignment horizontal="right" vertical="center"/>
    </xf>
    <xf numFmtId="2" fontId="3" fillId="2" borderId="45" xfId="0" applyNumberFormat="1" applyFont="1" applyFill="1" applyBorder="1" applyAlignment="1">
      <alignment horizontal="right"/>
    </xf>
    <xf numFmtId="2" fontId="3" fillId="2" borderId="43" xfId="0" applyNumberFormat="1" applyFont="1" applyFill="1" applyBorder="1" applyAlignment="1">
      <alignment horizontal="right"/>
    </xf>
    <xf numFmtId="2" fontId="3" fillId="2" borderId="49" xfId="0" applyNumberFormat="1" applyFont="1" applyFill="1" applyBorder="1" applyAlignment="1">
      <alignment horizontal="right"/>
    </xf>
    <xf numFmtId="2" fontId="3" fillId="2" borderId="42" xfId="0" applyNumberFormat="1" applyFont="1" applyFill="1" applyBorder="1" applyAlignment="1">
      <alignment horizontal="right"/>
    </xf>
    <xf numFmtId="2" fontId="3" fillId="2" borderId="44" xfId="0" applyNumberFormat="1" applyFont="1" applyFill="1" applyBorder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2" fontId="3" fillId="0" borderId="7" xfId="0" applyNumberFormat="1" applyFont="1" applyFill="1" applyBorder="1" applyAlignment="1">
      <alignment horizontal="right"/>
    </xf>
    <xf numFmtId="2" fontId="3" fillId="0" borderId="16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2" fontId="3" fillId="0" borderId="17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13" fillId="0" borderId="14" xfId="0" applyNumberFormat="1" applyFont="1" applyFill="1" applyBorder="1" applyAlignment="1">
      <alignment horizontal="right"/>
    </xf>
    <xf numFmtId="2" fontId="13" fillId="0" borderId="7" xfId="0" applyNumberFormat="1" applyFont="1" applyFill="1" applyBorder="1" applyAlignment="1">
      <alignment horizontal="right"/>
    </xf>
    <xf numFmtId="2" fontId="13" fillId="0" borderId="16" xfId="0" applyNumberFormat="1" applyFont="1" applyFill="1" applyBorder="1" applyAlignment="1">
      <alignment horizontal="right"/>
    </xf>
    <xf numFmtId="2" fontId="13" fillId="0" borderId="5" xfId="0" applyNumberFormat="1" applyFont="1" applyFill="1" applyBorder="1" applyAlignment="1">
      <alignment horizontal="right"/>
    </xf>
    <xf numFmtId="2" fontId="13" fillId="0" borderId="10" xfId="0" applyNumberFormat="1" applyFont="1" applyFill="1" applyBorder="1" applyAlignment="1">
      <alignment horizontal="right"/>
    </xf>
    <xf numFmtId="0" fontId="3" fillId="0" borderId="51" xfId="7" applyFont="1" applyBorder="1" applyAlignment="1">
      <alignment horizontal="left" vertical="center"/>
    </xf>
    <xf numFmtId="0" fontId="3" fillId="0" borderId="51" xfId="7" applyFont="1" applyBorder="1" applyAlignment="1">
      <alignment horizontal="left"/>
    </xf>
    <xf numFmtId="0" fontId="3" fillId="2" borderId="53" xfId="7" applyFont="1" applyFill="1" applyBorder="1" applyAlignment="1" applyProtection="1">
      <alignment horizontal="left" wrapText="1"/>
      <protection locked="0"/>
    </xf>
    <xf numFmtId="0" fontId="13" fillId="9" borderId="51" xfId="0" applyFont="1" applyFill="1" applyBorder="1" applyAlignment="1">
      <alignment horizontal="center" vertical="center"/>
    </xf>
    <xf numFmtId="2" fontId="3" fillId="2" borderId="53" xfId="7" applyNumberFormat="1" applyFont="1" applyFill="1" applyBorder="1" applyAlignment="1">
      <alignment horizontal="center" vertical="center"/>
    </xf>
    <xf numFmtId="0" fontId="3" fillId="0" borderId="52" xfId="7" applyFont="1" applyBorder="1" applyAlignment="1">
      <alignment horizontal="left"/>
    </xf>
    <xf numFmtId="2" fontId="3" fillId="0" borderId="48" xfId="0" applyNumberFormat="1" applyFont="1" applyFill="1" applyBorder="1" applyAlignment="1">
      <alignment horizontal="right"/>
    </xf>
    <xf numFmtId="0" fontId="3" fillId="0" borderId="50" xfId="7" applyFont="1" applyBorder="1" applyAlignment="1">
      <alignment horizontal="left"/>
    </xf>
    <xf numFmtId="0" fontId="13" fillId="9" borderId="20" xfId="0" applyFont="1" applyFill="1" applyBorder="1" applyAlignment="1">
      <alignment horizontal="center" vertical="center"/>
    </xf>
    <xf numFmtId="0" fontId="3" fillId="0" borderId="24" xfId="7" applyFont="1" applyBorder="1" applyAlignment="1">
      <alignment horizontal="left"/>
    </xf>
    <xf numFmtId="0" fontId="3" fillId="0" borderId="6" xfId="7" applyFont="1" applyFill="1" applyBorder="1" applyAlignment="1">
      <alignment horizontal="left"/>
    </xf>
    <xf numFmtId="0" fontId="3" fillId="0" borderId="27" xfId="7" applyFont="1" applyBorder="1" applyAlignment="1">
      <alignment horizontal="left"/>
    </xf>
    <xf numFmtId="0" fontId="3" fillId="0" borderId="22" xfId="7" applyFont="1" applyBorder="1" applyAlignment="1">
      <alignment horizontal="left"/>
    </xf>
    <xf numFmtId="2" fontId="3" fillId="2" borderId="46" xfId="0" applyNumberFormat="1" applyFont="1" applyFill="1" applyBorder="1" applyAlignment="1">
      <alignment horizontal="right"/>
    </xf>
    <xf numFmtId="0" fontId="4" fillId="0" borderId="1" xfId="4" applyFont="1" applyBorder="1" applyAlignment="1">
      <alignment horizontal="left"/>
    </xf>
    <xf numFmtId="0" fontId="0" fillId="0" borderId="6" xfId="0" applyBorder="1" applyAlignment="1">
      <alignment wrapText="1"/>
    </xf>
    <xf numFmtId="0" fontId="0" fillId="0" borderId="60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8" fillId="2" borderId="16" xfId="4" applyFont="1" applyFill="1" applyBorder="1" applyAlignment="1" applyProtection="1">
      <alignment horizontal="center" wrapText="1"/>
      <protection locked="0"/>
    </xf>
    <xf numFmtId="2" fontId="13" fillId="4" borderId="1" xfId="4" applyNumberFormat="1" applyFont="1" applyFill="1" applyBorder="1" applyAlignment="1">
      <alignment horizontal="center" vertical="center"/>
    </xf>
    <xf numFmtId="0" fontId="8" fillId="2" borderId="41" xfId="4" applyFont="1" applyFill="1" applyBorder="1" applyAlignment="1" applyProtection="1">
      <alignment horizontal="center" vertical="center"/>
      <protection locked="0"/>
    </xf>
    <xf numFmtId="2" fontId="8" fillId="2" borderId="4" xfId="4" applyNumberFormat="1" applyFont="1" applyFill="1" applyBorder="1" applyAlignment="1" applyProtection="1">
      <alignment horizontal="center" vertical="center"/>
      <protection locked="0"/>
    </xf>
    <xf numFmtId="0" fontId="8" fillId="2" borderId="42" xfId="4" applyFont="1" applyFill="1" applyBorder="1" applyAlignment="1" applyProtection="1">
      <alignment horizontal="center" vertical="center"/>
      <protection locked="0"/>
    </xf>
    <xf numFmtId="0" fontId="8" fillId="2" borderId="42" xfId="4" applyFont="1" applyFill="1" applyBorder="1" applyAlignment="1" applyProtection="1">
      <alignment horizontal="center"/>
      <protection locked="0"/>
    </xf>
    <xf numFmtId="1" fontId="13" fillId="0" borderId="3" xfId="0" applyNumberFormat="1" applyFont="1" applyFill="1" applyBorder="1" applyAlignment="1">
      <alignment horizontal="right"/>
    </xf>
    <xf numFmtId="1" fontId="13" fillId="0" borderId="12" xfId="0" applyNumberFormat="1" applyFont="1" applyFill="1" applyBorder="1" applyAlignment="1">
      <alignment horizontal="right"/>
    </xf>
    <xf numFmtId="1" fontId="13" fillId="0" borderId="22" xfId="0" applyNumberFormat="1" applyFont="1" applyFill="1" applyBorder="1" applyAlignment="1">
      <alignment horizontal="right"/>
    </xf>
    <xf numFmtId="1" fontId="13" fillId="0" borderId="27" xfId="0" applyNumberFormat="1" applyFont="1" applyFill="1" applyBorder="1" applyAlignment="1">
      <alignment horizontal="right"/>
    </xf>
    <xf numFmtId="1" fontId="13" fillId="0" borderId="6" xfId="0" applyNumberFormat="1" applyFont="1" applyFill="1" applyBorder="1" applyAlignment="1">
      <alignment horizontal="right"/>
    </xf>
    <xf numFmtId="0" fontId="8" fillId="2" borderId="6" xfId="4" applyFont="1" applyFill="1" applyBorder="1" applyAlignment="1" applyProtection="1">
      <alignment horizontal="left" wrapText="1"/>
      <protection locked="0"/>
    </xf>
    <xf numFmtId="2" fontId="8" fillId="2" borderId="9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4" applyFont="1" applyFill="1" applyBorder="1" applyAlignment="1" applyProtection="1">
      <alignment horizontal="center" wrapText="1"/>
      <protection locked="0"/>
    </xf>
    <xf numFmtId="0" fontId="8" fillId="2" borderId="1" xfId="4" applyFont="1" applyFill="1" applyBorder="1" applyAlignment="1" applyProtection="1">
      <alignment horizontal="center" wrapText="1"/>
      <protection locked="0"/>
    </xf>
    <xf numFmtId="0" fontId="8" fillId="2" borderId="8" xfId="4" applyFont="1" applyFill="1" applyBorder="1" applyAlignment="1" applyProtection="1">
      <alignment horizontal="center" vertical="center" wrapText="1"/>
      <protection locked="0"/>
    </xf>
    <xf numFmtId="0" fontId="8" fillId="2" borderId="10" xfId="4" applyFont="1" applyFill="1" applyBorder="1" applyAlignment="1" applyProtection="1">
      <alignment horizontal="center" vertical="center" wrapText="1"/>
      <protection locked="0"/>
    </xf>
    <xf numFmtId="0" fontId="8" fillId="2" borderId="50" xfId="4" applyFont="1" applyFill="1" applyBorder="1" applyAlignment="1" applyProtection="1">
      <alignment horizontal="center" vertical="center" wrapText="1"/>
      <protection locked="0"/>
    </xf>
    <xf numFmtId="2" fontId="8" fillId="2" borderId="15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16" xfId="4" applyFont="1" applyFill="1" applyBorder="1" applyAlignment="1" applyProtection="1">
      <alignment horizontal="center" vertical="center" wrapText="1"/>
      <protection locked="0"/>
    </xf>
    <xf numFmtId="0" fontId="8" fillId="2" borderId="42" xfId="4" applyFont="1" applyFill="1" applyBorder="1" applyAlignment="1" applyProtection="1">
      <alignment horizontal="right" vertical="center"/>
      <protection locked="0"/>
    </xf>
    <xf numFmtId="0" fontId="8" fillId="2" borderId="56" xfId="4" applyFont="1" applyFill="1" applyBorder="1" applyAlignment="1" applyProtection="1">
      <alignment horizontal="right" vertical="center"/>
      <protection locked="0"/>
    </xf>
    <xf numFmtId="0" fontId="8" fillId="2" borderId="43" xfId="4" applyFont="1" applyFill="1" applyBorder="1" applyAlignment="1" applyProtection="1">
      <alignment horizontal="right" vertical="center"/>
      <protection locked="0"/>
    </xf>
    <xf numFmtId="2" fontId="24" fillId="0" borderId="11" xfId="0" applyNumberFormat="1" applyFont="1" applyBorder="1" applyAlignment="1">
      <alignment horizontal="center" vertical="center" wrapText="1"/>
    </xf>
    <xf numFmtId="0" fontId="3" fillId="2" borderId="1" xfId="7" applyFont="1" applyFill="1" applyBorder="1" applyAlignment="1" applyProtection="1">
      <alignment horizontal="right" vertical="center"/>
      <protection locked="0"/>
    </xf>
    <xf numFmtId="0" fontId="8" fillId="2" borderId="56" xfId="4" applyFont="1" applyFill="1" applyBorder="1" applyAlignment="1" applyProtection="1">
      <alignment horizontal="right" vertical="center" wrapText="1"/>
      <protection locked="0"/>
    </xf>
    <xf numFmtId="0" fontId="8" fillId="2" borderId="43" xfId="4" applyFont="1" applyFill="1" applyBorder="1" applyAlignment="1" applyProtection="1">
      <alignment horizontal="right" vertical="center" wrapText="1"/>
      <protection locked="0"/>
    </xf>
    <xf numFmtId="0" fontId="8" fillId="2" borderId="56" xfId="4" applyFont="1" applyFill="1" applyBorder="1" applyAlignment="1" applyProtection="1">
      <alignment horizontal="right" wrapText="1"/>
      <protection locked="0"/>
    </xf>
    <xf numFmtId="0" fontId="8" fillId="2" borderId="43" xfId="4" applyFont="1" applyFill="1" applyBorder="1" applyAlignment="1" applyProtection="1">
      <alignment horizontal="right" wrapText="1"/>
      <protection locked="0"/>
    </xf>
    <xf numFmtId="2" fontId="8" fillId="2" borderId="1" xfId="4" applyNumberFormat="1" applyFont="1" applyFill="1" applyBorder="1" applyAlignment="1" applyProtection="1">
      <alignment horizontal="right" wrapText="1"/>
      <protection locked="0"/>
    </xf>
    <xf numFmtId="0" fontId="3" fillId="2" borderId="1" xfId="7" applyFont="1" applyFill="1" applyBorder="1" applyAlignment="1" applyProtection="1">
      <alignment horizontal="right" vertical="center" wrapText="1"/>
      <protection locked="0"/>
    </xf>
    <xf numFmtId="0" fontId="3" fillId="2" borderId="56" xfId="7" applyFont="1" applyFill="1" applyBorder="1" applyAlignment="1" applyProtection="1">
      <alignment horizontal="right" wrapText="1"/>
      <protection locked="0"/>
    </xf>
    <xf numFmtId="0" fontId="3" fillId="2" borderId="60" xfId="7" applyFont="1" applyFill="1" applyBorder="1" applyAlignment="1" applyProtection="1">
      <alignment horizontal="right" vertical="center" wrapText="1"/>
      <protection locked="0"/>
    </xf>
    <xf numFmtId="0" fontId="3" fillId="2" borderId="15" xfId="7" applyFont="1" applyFill="1" applyBorder="1" applyAlignment="1" applyProtection="1">
      <alignment horizontal="right" vertical="center" wrapText="1"/>
      <protection locked="0"/>
    </xf>
    <xf numFmtId="2" fontId="3" fillId="2" borderId="1" xfId="7" applyNumberFormat="1" applyFont="1" applyFill="1" applyBorder="1" applyAlignment="1" applyProtection="1">
      <alignment horizontal="right" wrapText="1"/>
      <protection locked="0"/>
    </xf>
    <xf numFmtId="0" fontId="0" fillId="0" borderId="41" xfId="0" applyBorder="1" applyAlignment="1">
      <alignment horizontal="right" wrapText="1"/>
    </xf>
    <xf numFmtId="0" fontId="0" fillId="0" borderId="59" xfId="0" applyBorder="1" applyAlignment="1">
      <alignment horizontal="right" wrapText="1"/>
    </xf>
    <xf numFmtId="0" fontId="7" fillId="2" borderId="56" xfId="4" applyFont="1" applyFill="1" applyBorder="1" applyAlignment="1" applyProtection="1">
      <alignment horizontal="right" vertical="center" wrapText="1"/>
      <protection locked="0"/>
    </xf>
    <xf numFmtId="0" fontId="7" fillId="2" borderId="43" xfId="4" applyFont="1" applyFill="1" applyBorder="1" applyAlignment="1" applyProtection="1">
      <alignment horizontal="right" vertical="center" wrapText="1"/>
      <protection locked="0"/>
    </xf>
    <xf numFmtId="0" fontId="7" fillId="2" borderId="56" xfId="4" applyFont="1" applyFill="1" applyBorder="1" applyAlignment="1" applyProtection="1">
      <alignment horizontal="right" wrapText="1"/>
      <protection locked="0"/>
    </xf>
    <xf numFmtId="0" fontId="7" fillId="2" borderId="43" xfId="4" applyFont="1" applyFill="1" applyBorder="1" applyAlignment="1" applyProtection="1">
      <alignment horizontal="right" wrapText="1"/>
      <protection locked="0"/>
    </xf>
    <xf numFmtId="2" fontId="7" fillId="2" borderId="1" xfId="4" applyNumberFormat="1" applyFont="1" applyFill="1" applyBorder="1" applyAlignment="1" applyProtection="1">
      <alignment horizontal="right" wrapText="1"/>
      <protection locked="0"/>
    </xf>
    <xf numFmtId="0" fontId="0" fillId="0" borderId="56" xfId="0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  <xf numFmtId="0" fontId="0" fillId="0" borderId="65" xfId="0" applyBorder="1" applyAlignment="1">
      <alignment horizontal="right" vertical="center" wrapText="1"/>
    </xf>
    <xf numFmtId="0" fontId="0" fillId="0" borderId="53" xfId="0" applyBorder="1" applyAlignment="1">
      <alignment horizontal="right" vertical="center" wrapText="1"/>
    </xf>
    <xf numFmtId="0" fontId="0" fillId="0" borderId="63" xfId="0" applyBorder="1" applyAlignment="1">
      <alignment horizontal="right" vertical="center" wrapText="1"/>
    </xf>
    <xf numFmtId="2" fontId="0" fillId="0" borderId="53" xfId="0" applyNumberFormat="1" applyBorder="1" applyAlignment="1">
      <alignment horizontal="right" vertical="center" wrapText="1"/>
    </xf>
    <xf numFmtId="0" fontId="6" fillId="2" borderId="56" xfId="4" applyFont="1" applyFill="1" applyBorder="1" applyAlignment="1" applyProtection="1">
      <alignment horizontal="right" vertical="center"/>
      <protection locked="0"/>
    </xf>
    <xf numFmtId="0" fontId="6" fillId="2" borderId="43" xfId="4" applyFont="1" applyFill="1" applyBorder="1" applyAlignment="1" applyProtection="1">
      <alignment horizontal="right" vertical="center"/>
      <protection locked="0"/>
    </xf>
    <xf numFmtId="0" fontId="0" fillId="0" borderId="36" xfId="0" applyBorder="1" applyAlignment="1">
      <alignment horizontal="right" wrapText="1"/>
    </xf>
    <xf numFmtId="0" fontId="0" fillId="0" borderId="46" xfId="0" applyBorder="1" applyAlignment="1">
      <alignment horizontal="right" wrapText="1"/>
    </xf>
    <xf numFmtId="2" fontId="0" fillId="0" borderId="23" xfId="0" applyNumberFormat="1" applyBorder="1" applyAlignment="1">
      <alignment horizontal="right" wrapText="1"/>
    </xf>
    <xf numFmtId="0" fontId="4" fillId="2" borderId="36" xfId="4" applyFont="1" applyFill="1" applyBorder="1" applyAlignment="1" applyProtection="1">
      <alignment horizontal="right" vertical="center"/>
      <protection locked="0"/>
    </xf>
    <xf numFmtId="0" fontId="4" fillId="2" borderId="23" xfId="4" applyFont="1" applyFill="1" applyBorder="1" applyAlignment="1" applyProtection="1">
      <alignment horizontal="right" vertical="center"/>
      <protection locked="0"/>
    </xf>
    <xf numFmtId="0" fontId="4" fillId="2" borderId="46" xfId="4" applyFont="1" applyFill="1" applyBorder="1" applyAlignment="1" applyProtection="1">
      <alignment horizontal="right" vertical="center"/>
      <protection locked="0"/>
    </xf>
    <xf numFmtId="2" fontId="4" fillId="2" borderId="23" xfId="4" applyNumberFormat="1" applyFont="1" applyFill="1" applyBorder="1" applyAlignment="1" applyProtection="1">
      <alignment horizontal="right" vertical="center"/>
      <protection locked="0"/>
    </xf>
    <xf numFmtId="0" fontId="17" fillId="0" borderId="0" xfId="4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3" fillId="9" borderId="41" xfId="0" applyFont="1" applyFill="1" applyBorder="1" applyAlignment="1">
      <alignment horizontal="right" vertical="center"/>
    </xf>
    <xf numFmtId="0" fontId="13" fillId="9" borderId="59" xfId="0" applyFont="1" applyFill="1" applyBorder="1" applyAlignment="1">
      <alignment horizontal="right" vertical="center"/>
    </xf>
    <xf numFmtId="0" fontId="13" fillId="9" borderId="36" xfId="0" applyFont="1" applyFill="1" applyBorder="1" applyAlignment="1">
      <alignment horizontal="right" vertical="center"/>
    </xf>
    <xf numFmtId="0" fontId="13" fillId="9" borderId="65" xfId="0" applyFont="1" applyFill="1" applyBorder="1" applyAlignment="1">
      <alignment horizontal="right" vertical="center"/>
    </xf>
    <xf numFmtId="0" fontId="13" fillId="9" borderId="56" xfId="0" applyFont="1" applyFill="1" applyBorder="1" applyAlignment="1">
      <alignment horizontal="right" vertical="center"/>
    </xf>
    <xf numFmtId="0" fontId="1" fillId="0" borderId="0" xfId="10" applyAlignment="1">
      <alignment horizontal="center" vertical="center"/>
    </xf>
    <xf numFmtId="0" fontId="1" fillId="0" borderId="0" xfId="10" applyAlignment="1">
      <alignment horizontal="left" vertical="center"/>
    </xf>
    <xf numFmtId="0" fontId="1" fillId="0" borderId="0" xfId="10" applyBorder="1" applyAlignment="1">
      <alignment horizontal="center" vertical="center"/>
    </xf>
    <xf numFmtId="0" fontId="17" fillId="0" borderId="0" xfId="10" applyFont="1" applyBorder="1" applyAlignment="1">
      <alignment vertical="center"/>
    </xf>
    <xf numFmtId="0" fontId="10" fillId="0" borderId="0" xfId="10" applyFont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13" fillId="0" borderId="55" xfId="0" applyFont="1" applyBorder="1" applyAlignment="1">
      <alignment horizontal="right" vertical="center"/>
    </xf>
    <xf numFmtId="0" fontId="1" fillId="2" borderId="38" xfId="1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wrapText="1"/>
    </xf>
    <xf numFmtId="0" fontId="1" fillId="2" borderId="38" xfId="10" applyFont="1" applyFill="1" applyBorder="1" applyAlignment="1">
      <alignment horizontal="right" vertical="center" wrapText="1"/>
    </xf>
    <xf numFmtId="0" fontId="1" fillId="2" borderId="38" xfId="10" applyFont="1" applyFill="1" applyBorder="1" applyAlignment="1">
      <alignment horizontal="right" vertical="center"/>
    </xf>
    <xf numFmtId="2" fontId="1" fillId="2" borderId="39" xfId="10" applyNumberFormat="1" applyFont="1" applyFill="1" applyBorder="1" applyAlignment="1">
      <alignment horizontal="right" vertical="center"/>
    </xf>
    <xf numFmtId="0" fontId="16" fillId="0" borderId="37" xfId="0" applyFont="1" applyBorder="1" applyAlignment="1">
      <alignment horizontal="left" vertical="center"/>
    </xf>
    <xf numFmtId="0" fontId="1" fillId="2" borderId="1" xfId="10" applyFont="1" applyFill="1" applyBorder="1" applyAlignment="1" applyProtection="1">
      <alignment horizontal="center" vertical="center"/>
      <protection locked="0"/>
    </xf>
    <xf numFmtId="0" fontId="1" fillId="2" borderId="1" xfId="10" applyFont="1" applyFill="1" applyBorder="1" applyAlignment="1" applyProtection="1">
      <alignment horizontal="left" vertical="center"/>
      <protection locked="0"/>
    </xf>
    <xf numFmtId="0" fontId="1" fillId="2" borderId="1" xfId="10" applyFont="1" applyFill="1" applyBorder="1" applyAlignment="1">
      <alignment horizontal="right" vertical="center" wrapText="1"/>
    </xf>
    <xf numFmtId="0" fontId="1" fillId="2" borderId="1" xfId="10" applyFont="1" applyFill="1" applyBorder="1" applyAlignment="1">
      <alignment horizontal="right" vertical="center"/>
    </xf>
    <xf numFmtId="2" fontId="1" fillId="2" borderId="7" xfId="10" applyNumberFormat="1" applyFont="1" applyFill="1" applyBorder="1" applyAlignment="1">
      <alignment horizontal="right" vertical="center"/>
    </xf>
    <xf numFmtId="0" fontId="15" fillId="0" borderId="0" xfId="10" applyFont="1" applyBorder="1" applyAlignment="1">
      <alignment horizontal="center" vertical="center"/>
    </xf>
    <xf numFmtId="0" fontId="15" fillId="0" borderId="0" xfId="10" applyFont="1" applyAlignment="1">
      <alignment horizontal="center" vertical="center"/>
    </xf>
    <xf numFmtId="0" fontId="1" fillId="2" borderId="15" xfId="10" applyFont="1" applyFill="1" applyBorder="1" applyAlignment="1" applyProtection="1">
      <alignment horizontal="center" vertical="center"/>
      <protection locked="0"/>
    </xf>
    <xf numFmtId="0" fontId="1" fillId="2" borderId="15" xfId="10" applyFont="1" applyFill="1" applyBorder="1" applyAlignment="1" applyProtection="1">
      <alignment horizontal="left" vertical="center"/>
      <protection locked="0"/>
    </xf>
    <xf numFmtId="0" fontId="1" fillId="2" borderId="15" xfId="10" applyFont="1" applyFill="1" applyBorder="1" applyAlignment="1">
      <alignment horizontal="right" vertical="center" wrapText="1"/>
    </xf>
    <xf numFmtId="0" fontId="1" fillId="2" borderId="15" xfId="10" applyFont="1" applyFill="1" applyBorder="1" applyAlignment="1">
      <alignment horizontal="right" vertical="center"/>
    </xf>
    <xf numFmtId="2" fontId="1" fillId="2" borderId="16" xfId="10" applyNumberFormat="1" applyFont="1" applyFill="1" applyBorder="1" applyAlignment="1">
      <alignment horizontal="right" vertical="center"/>
    </xf>
    <xf numFmtId="0" fontId="14" fillId="2" borderId="1" xfId="10" applyFont="1" applyFill="1" applyBorder="1" applyAlignment="1">
      <alignment horizontal="right" vertical="center"/>
    </xf>
    <xf numFmtId="2" fontId="1" fillId="5" borderId="7" xfId="10" applyNumberFormat="1" applyFont="1" applyFill="1" applyBorder="1" applyAlignment="1">
      <alignment horizontal="right" vertical="center"/>
    </xf>
    <xf numFmtId="0" fontId="10" fillId="2" borderId="38" xfId="10" applyFont="1" applyFill="1" applyBorder="1" applyAlignment="1" applyProtection="1">
      <alignment horizontal="left" vertical="center"/>
      <protection locked="0"/>
    </xf>
    <xf numFmtId="0" fontId="10" fillId="2" borderId="38" xfId="10" applyFont="1" applyFill="1" applyBorder="1" applyAlignment="1">
      <alignment horizontal="left" vertical="center" wrapText="1"/>
    </xf>
    <xf numFmtId="0" fontId="10" fillId="2" borderId="38" xfId="10" applyFont="1" applyFill="1" applyBorder="1" applyAlignment="1">
      <alignment horizontal="left" vertical="center"/>
    </xf>
    <xf numFmtId="2" fontId="10" fillId="2" borderId="39" xfId="10" applyNumberFormat="1" applyFont="1" applyFill="1" applyBorder="1" applyAlignment="1">
      <alignment horizontal="left" vertical="center"/>
    </xf>
    <xf numFmtId="0" fontId="1" fillId="2" borderId="4" xfId="10" applyFont="1" applyFill="1" applyBorder="1" applyAlignment="1" applyProtection="1">
      <alignment horizontal="center" vertical="center"/>
      <protection locked="0"/>
    </xf>
    <xf numFmtId="0" fontId="1" fillId="2" borderId="4" xfId="10" applyFont="1" applyFill="1" applyBorder="1" applyAlignment="1" applyProtection="1">
      <alignment horizontal="left" vertical="center" wrapText="1"/>
      <protection locked="0"/>
    </xf>
    <xf numFmtId="0" fontId="1" fillId="2" borderId="4" xfId="10" applyFont="1" applyFill="1" applyBorder="1" applyAlignment="1">
      <alignment horizontal="right" vertical="center" wrapText="1"/>
    </xf>
    <xf numFmtId="0" fontId="1" fillId="2" borderId="4" xfId="10" applyFont="1" applyFill="1" applyBorder="1" applyAlignment="1">
      <alignment horizontal="right"/>
    </xf>
    <xf numFmtId="2" fontId="1" fillId="2" borderId="5" xfId="10" applyNumberFormat="1" applyFont="1" applyFill="1" applyBorder="1" applyAlignment="1">
      <alignment horizontal="right" vertical="center"/>
    </xf>
    <xf numFmtId="0" fontId="1" fillId="2" borderId="1" xfId="10" applyFont="1" applyFill="1" applyBorder="1" applyAlignment="1" applyProtection="1">
      <alignment horizontal="left" vertical="center" wrapText="1"/>
      <protection locked="0"/>
    </xf>
    <xf numFmtId="0" fontId="1" fillId="2" borderId="1" xfId="10" applyFont="1" applyFill="1" applyBorder="1" applyAlignment="1">
      <alignment horizontal="right"/>
    </xf>
    <xf numFmtId="0" fontId="15" fillId="0" borderId="0" xfId="10" applyFont="1" applyFill="1" applyBorder="1" applyAlignment="1">
      <alignment horizontal="center" vertical="center"/>
    </xf>
    <xf numFmtId="0" fontId="15" fillId="0" borderId="0" xfId="10" applyFont="1" applyFill="1" applyAlignment="1">
      <alignment horizontal="center" vertical="center"/>
    </xf>
    <xf numFmtId="0" fontId="1" fillId="2" borderId="9" xfId="10" applyFont="1" applyFill="1" applyBorder="1" applyAlignment="1" applyProtection="1">
      <alignment horizontal="center" vertical="center"/>
      <protection locked="0"/>
    </xf>
    <xf numFmtId="0" fontId="1" fillId="2" borderId="9" xfId="10" applyFont="1" applyFill="1" applyBorder="1" applyAlignment="1" applyProtection="1">
      <alignment horizontal="left" vertical="center" wrapText="1"/>
      <protection locked="0"/>
    </xf>
    <xf numFmtId="0" fontId="1" fillId="2" borderId="9" xfId="10" applyFont="1" applyFill="1" applyBorder="1" applyAlignment="1">
      <alignment horizontal="right" vertical="center" wrapText="1"/>
    </xf>
    <xf numFmtId="2" fontId="1" fillId="2" borderId="10" xfId="10" applyNumberFormat="1" applyFont="1" applyFill="1" applyBorder="1" applyAlignment="1">
      <alignment horizontal="right" vertical="center"/>
    </xf>
    <xf numFmtId="0" fontId="10" fillId="2" borderId="38" xfId="10" applyFont="1" applyFill="1" applyBorder="1" applyAlignment="1" applyProtection="1">
      <alignment horizontal="left" vertical="center" wrapText="1"/>
      <protection locked="0"/>
    </xf>
    <xf numFmtId="0" fontId="10" fillId="2" borderId="38" xfId="10" applyFont="1" applyFill="1" applyBorder="1" applyAlignment="1">
      <alignment horizontal="left"/>
    </xf>
    <xf numFmtId="0" fontId="1" fillId="2" borderId="13" xfId="10" applyFont="1" applyFill="1" applyBorder="1" applyAlignment="1" applyProtection="1">
      <alignment horizontal="center" vertical="center"/>
      <protection locked="0"/>
    </xf>
    <xf numFmtId="0" fontId="1" fillId="2" borderId="13" xfId="10" applyFont="1" applyFill="1" applyBorder="1" applyAlignment="1">
      <alignment horizontal="right" vertical="center" wrapText="1"/>
    </xf>
    <xf numFmtId="0" fontId="1" fillId="2" borderId="13" xfId="10" applyFont="1" applyFill="1" applyBorder="1" applyAlignment="1">
      <alignment horizontal="right" vertical="center"/>
    </xf>
    <xf numFmtId="2" fontId="1" fillId="2" borderId="14" xfId="10" applyNumberFormat="1" applyFont="1" applyFill="1" applyBorder="1" applyAlignment="1">
      <alignment horizontal="right" vertical="center"/>
    </xf>
    <xf numFmtId="2" fontId="1" fillId="7" borderId="7" xfId="10" applyNumberFormat="1" applyFont="1" applyFill="1" applyBorder="1" applyAlignment="1">
      <alignment horizontal="right" vertical="center"/>
    </xf>
    <xf numFmtId="0" fontId="1" fillId="2" borderId="9" xfId="10" applyFont="1" applyFill="1" applyBorder="1" applyAlignment="1">
      <alignment horizontal="right" vertical="center"/>
    </xf>
    <xf numFmtId="2" fontId="14" fillId="2" borderId="14" xfId="10" applyNumberFormat="1" applyFont="1" applyFill="1" applyBorder="1" applyAlignment="1">
      <alignment horizontal="right" vertical="center"/>
    </xf>
    <xf numFmtId="2" fontId="14" fillId="2" borderId="7" xfId="10" applyNumberFormat="1" applyFont="1" applyFill="1" applyBorder="1" applyAlignment="1">
      <alignment horizontal="right" vertical="center"/>
    </xf>
    <xf numFmtId="0" fontId="29" fillId="2" borderId="1" xfId="10" applyFont="1" applyFill="1" applyBorder="1" applyAlignment="1">
      <alignment horizontal="right" vertical="center"/>
    </xf>
    <xf numFmtId="0" fontId="1" fillId="2" borderId="1" xfId="2" applyFont="1" applyFill="1" applyBorder="1" applyAlignment="1" applyProtection="1">
      <alignment horizontal="center" vertical="center"/>
      <protection locked="0"/>
    </xf>
    <xf numFmtId="0" fontId="14" fillId="2" borderId="1" xfId="2" applyFont="1" applyFill="1" applyBorder="1" applyAlignment="1">
      <alignment horizontal="right" vertical="center"/>
    </xf>
    <xf numFmtId="2" fontId="14" fillId="3" borderId="7" xfId="2" applyNumberFormat="1" applyFont="1" applyFill="1" applyBorder="1" applyAlignment="1">
      <alignment horizontal="right" vertical="center"/>
    </xf>
    <xf numFmtId="2" fontId="23" fillId="2" borderId="39" xfId="10" applyNumberFormat="1" applyFont="1" applyFill="1" applyBorder="1" applyAlignment="1">
      <alignment horizontal="left" vertical="center"/>
    </xf>
    <xf numFmtId="2" fontId="13" fillId="4" borderId="7" xfId="10" applyNumberFormat="1" applyFont="1" applyFill="1" applyBorder="1" applyAlignment="1">
      <alignment horizontal="right" vertical="center"/>
    </xf>
    <xf numFmtId="2" fontId="1" fillId="6" borderId="7" xfId="10" applyNumberFormat="1" applyFont="1" applyFill="1" applyBorder="1" applyAlignment="1">
      <alignment horizontal="right" vertical="center"/>
    </xf>
    <xf numFmtId="0" fontId="13" fillId="2" borderId="13" xfId="1" applyFont="1" applyFill="1" applyBorder="1" applyAlignment="1">
      <alignment horizontal="right" vertical="center"/>
    </xf>
    <xf numFmtId="2" fontId="20" fillId="0" borderId="1" xfId="10" applyNumberFormat="1" applyFont="1" applyBorder="1" applyAlignment="1">
      <alignment horizontal="right" vertical="center"/>
    </xf>
    <xf numFmtId="0" fontId="1" fillId="2" borderId="23" xfId="10" applyFont="1" applyFill="1" applyBorder="1" applyAlignment="1" applyProtection="1">
      <alignment horizontal="center" vertical="center"/>
      <protection locked="0"/>
    </xf>
    <xf numFmtId="0" fontId="1" fillId="2" borderId="23" xfId="10" applyFont="1" applyFill="1" applyBorder="1" applyAlignment="1" applyProtection="1">
      <alignment horizontal="left" vertical="center"/>
      <protection locked="0"/>
    </xf>
    <xf numFmtId="0" fontId="1" fillId="2" borderId="23" xfId="10" applyFont="1" applyFill="1" applyBorder="1" applyAlignment="1">
      <alignment horizontal="right" vertical="center" wrapText="1"/>
    </xf>
    <xf numFmtId="0" fontId="1" fillId="2" borderId="23" xfId="10" applyFont="1" applyFill="1" applyBorder="1" applyAlignment="1">
      <alignment horizontal="right" vertical="center"/>
    </xf>
    <xf numFmtId="2" fontId="1" fillId="2" borderId="26" xfId="10" applyNumberFormat="1" applyFont="1" applyFill="1" applyBorder="1" applyAlignment="1">
      <alignment horizontal="right" vertical="center"/>
    </xf>
    <xf numFmtId="0" fontId="1" fillId="2" borderId="53" xfId="10" applyFont="1" applyFill="1" applyBorder="1" applyAlignment="1" applyProtection="1">
      <alignment horizontal="center" vertical="center"/>
      <protection locked="0"/>
    </xf>
    <xf numFmtId="0" fontId="1" fillId="2" borderId="53" xfId="10" applyFont="1" applyFill="1" applyBorder="1" applyAlignment="1">
      <alignment horizontal="right" vertical="center" wrapText="1"/>
    </xf>
    <xf numFmtId="0" fontId="1" fillId="2" borderId="53" xfId="10" applyFont="1" applyFill="1" applyBorder="1" applyAlignment="1">
      <alignment horizontal="right" vertical="center"/>
    </xf>
    <xf numFmtId="0" fontId="8" fillId="2" borderId="15" xfId="4" applyFont="1" applyFill="1" applyBorder="1" applyAlignment="1" applyProtection="1">
      <alignment horizontal="left" vertical="center" wrapText="1"/>
      <protection locked="0"/>
    </xf>
    <xf numFmtId="2" fontId="8" fillId="7" borderId="7" xfId="4" applyNumberFormat="1" applyFont="1" applyFill="1" applyBorder="1" applyAlignment="1">
      <alignment horizontal="right" vertical="center"/>
    </xf>
    <xf numFmtId="2" fontId="14" fillId="2" borderId="10" xfId="4" applyNumberFormat="1" applyFont="1" applyFill="1" applyBorder="1" applyAlignment="1">
      <alignment horizontal="right" vertical="center"/>
    </xf>
    <xf numFmtId="0" fontId="1" fillId="0" borderId="1" xfId="4" applyFont="1" applyBorder="1" applyAlignment="1">
      <alignment horizontal="left" vertical="center"/>
    </xf>
    <xf numFmtId="2" fontId="14" fillId="2" borderId="16" xfId="4" applyNumberFormat="1" applyFont="1" applyFill="1" applyBorder="1" applyAlignment="1">
      <alignment horizontal="right" vertical="center"/>
    </xf>
    <xf numFmtId="0" fontId="8" fillId="0" borderId="6" xfId="4" applyBorder="1" applyAlignment="1">
      <alignment horizontal="center" vertical="center"/>
    </xf>
    <xf numFmtId="0" fontId="8" fillId="0" borderId="8" xfId="4" applyBorder="1" applyAlignment="1">
      <alignment horizontal="center" vertical="center"/>
    </xf>
    <xf numFmtId="2" fontId="8" fillId="5" borderId="26" xfId="4" applyNumberFormat="1" applyFont="1" applyFill="1" applyBorder="1" applyAlignment="1">
      <alignment horizontal="right" vertical="center"/>
    </xf>
    <xf numFmtId="2" fontId="13" fillId="9" borderId="24" xfId="0" applyNumberFormat="1" applyFont="1" applyFill="1" applyBorder="1" applyAlignment="1">
      <alignment horizontal="right" vertical="center"/>
    </xf>
    <xf numFmtId="2" fontId="13" fillId="9" borderId="29" xfId="0" applyNumberFormat="1" applyFont="1" applyFill="1" applyBorder="1" applyAlignment="1">
      <alignment horizontal="right" vertical="center"/>
    </xf>
    <xf numFmtId="2" fontId="13" fillId="9" borderId="30" xfId="0" applyNumberFormat="1" applyFont="1" applyFill="1" applyBorder="1" applyAlignment="1">
      <alignment horizontal="right" vertical="center"/>
    </xf>
    <xf numFmtId="2" fontId="13" fillId="9" borderId="51" xfId="0" applyNumberFormat="1" applyFont="1" applyFill="1" applyBorder="1" applyAlignment="1">
      <alignment horizontal="right" vertical="center"/>
    </xf>
    <xf numFmtId="2" fontId="21" fillId="0" borderId="0" xfId="0" applyNumberFormat="1" applyFont="1"/>
    <xf numFmtId="0" fontId="13" fillId="9" borderId="4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13" fillId="9" borderId="23" xfId="0" applyFont="1" applyFill="1" applyBorder="1" applyAlignment="1">
      <alignment horizontal="left" vertical="center"/>
    </xf>
    <xf numFmtId="0" fontId="13" fillId="9" borderId="53" xfId="0" applyFont="1" applyFill="1" applyBorder="1" applyAlignment="1">
      <alignment horizontal="left" vertical="center"/>
    </xf>
    <xf numFmtId="0" fontId="25" fillId="0" borderId="44" xfId="0" applyFont="1" applyBorder="1" applyAlignment="1">
      <alignment horizontal="center" vertical="center" wrapText="1"/>
    </xf>
    <xf numFmtId="0" fontId="8" fillId="2" borderId="5" xfId="4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8" fillId="2" borderId="7" xfId="4" applyFont="1" applyFill="1" applyBorder="1" applyAlignment="1" applyProtection="1">
      <alignment horizontal="left" vertical="center" wrapText="1"/>
      <protection locked="0"/>
    </xf>
    <xf numFmtId="0" fontId="8" fillId="2" borderId="14" xfId="4" applyFont="1" applyFill="1" applyBorder="1" applyAlignment="1" applyProtection="1">
      <alignment horizontal="left" vertical="center" wrapText="1"/>
      <protection locked="0"/>
    </xf>
    <xf numFmtId="0" fontId="8" fillId="2" borderId="7" xfId="4" applyFont="1" applyFill="1" applyBorder="1" applyAlignment="1" applyProtection="1">
      <alignment horizontal="left" vertical="center"/>
      <protection locked="0"/>
    </xf>
    <xf numFmtId="0" fontId="8" fillId="2" borderId="5" xfId="4" applyFont="1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>
      <alignment wrapText="1"/>
    </xf>
    <xf numFmtId="0" fontId="8" fillId="2" borderId="16" xfId="4" applyFont="1" applyFill="1" applyBorder="1" applyAlignment="1" applyProtection="1">
      <alignment horizontal="left" vertical="center" wrapText="1"/>
      <protection locked="0"/>
    </xf>
    <xf numFmtId="0" fontId="7" fillId="2" borderId="7" xfId="4" applyFont="1" applyFill="1" applyBorder="1" applyAlignment="1" applyProtection="1">
      <alignment horizontal="left" wrapText="1"/>
      <protection locked="0"/>
    </xf>
    <xf numFmtId="0" fontId="8" fillId="2" borderId="7" xfId="4" applyFont="1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left" wrapText="1"/>
    </xf>
    <xf numFmtId="0" fontId="8" fillId="2" borderId="10" xfId="4" applyFont="1" applyFill="1" applyBorder="1" applyAlignment="1" applyProtection="1">
      <alignment horizontal="left" vertical="center" wrapText="1"/>
      <protection locked="0"/>
    </xf>
    <xf numFmtId="0" fontId="25" fillId="0" borderId="40" xfId="0" applyFont="1" applyBorder="1" applyAlignment="1">
      <alignment horizontal="center" vertical="center" wrapText="1"/>
    </xf>
    <xf numFmtId="0" fontId="8" fillId="2" borderId="42" xfId="4" applyFont="1" applyFill="1" applyBorder="1" applyAlignment="1" applyProtection="1">
      <alignment horizontal="center" vertical="center" wrapText="1"/>
      <protection locked="0"/>
    </xf>
    <xf numFmtId="0" fontId="0" fillId="2" borderId="43" xfId="0" applyFill="1" applyBorder="1" applyAlignment="1">
      <alignment horizontal="center" wrapText="1"/>
    </xf>
    <xf numFmtId="0" fontId="8" fillId="2" borderId="49" xfId="4" applyFont="1" applyFill="1" applyBorder="1" applyAlignment="1" applyProtection="1">
      <alignment horizontal="center" vertical="center" wrapText="1"/>
      <protection locked="0"/>
    </xf>
    <xf numFmtId="0" fontId="7" fillId="2" borderId="43" xfId="4" applyFont="1" applyFill="1" applyBorder="1" applyAlignment="1" applyProtection="1">
      <alignment horizontal="center" wrapText="1"/>
      <protection locked="0"/>
    </xf>
    <xf numFmtId="0" fontId="8" fillId="2" borderId="44" xfId="4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  <xf numFmtId="0" fontId="8" fillId="2" borderId="41" xfId="4" applyFont="1" applyFill="1" applyBorder="1" applyAlignment="1" applyProtection="1">
      <alignment horizontal="center" vertical="center" wrapText="1"/>
      <protection locked="0"/>
    </xf>
    <xf numFmtId="0" fontId="0" fillId="2" borderId="56" xfId="0" applyFill="1" applyBorder="1" applyAlignment="1">
      <alignment horizontal="center" wrapText="1"/>
    </xf>
    <xf numFmtId="0" fontId="8" fillId="2" borderId="60" xfId="4" applyFont="1" applyFill="1" applyBorder="1" applyAlignment="1" applyProtection="1">
      <alignment horizontal="center" vertical="center" wrapText="1"/>
      <protection locked="0"/>
    </xf>
    <xf numFmtId="0" fontId="7" fillId="2" borderId="56" xfId="4" applyFont="1" applyFill="1" applyBorder="1" applyAlignment="1" applyProtection="1">
      <alignment horizontal="center" wrapText="1"/>
      <protection locked="0"/>
    </xf>
    <xf numFmtId="0" fontId="8" fillId="2" borderId="56" xfId="4" applyFont="1" applyFill="1" applyBorder="1" applyAlignment="1" applyProtection="1">
      <alignment horizontal="center" wrapText="1"/>
      <protection locked="0"/>
    </xf>
    <xf numFmtId="0" fontId="8" fillId="2" borderId="57" xfId="4" applyFont="1" applyFill="1" applyBorder="1" applyAlignment="1" applyProtection="1">
      <alignment horizontal="center" vertical="center" wrapText="1"/>
      <protection locked="0"/>
    </xf>
    <xf numFmtId="0" fontId="8" fillId="2" borderId="9" xfId="4" applyFont="1" applyFill="1" applyBorder="1" applyAlignment="1" applyProtection="1">
      <alignment horizontal="center" vertical="center" wrapText="1"/>
      <protection locked="0"/>
    </xf>
    <xf numFmtId="0" fontId="7" fillId="2" borderId="7" xfId="4" applyFont="1" applyFill="1" applyBorder="1" applyAlignment="1" applyProtection="1">
      <alignment horizontal="left" vertical="center" wrapText="1"/>
      <protection locked="0"/>
    </xf>
    <xf numFmtId="0" fontId="7" fillId="2" borderId="56" xfId="4" applyFont="1" applyFill="1" applyBorder="1" applyAlignment="1" applyProtection="1">
      <alignment horizontal="center" vertical="center" wrapText="1"/>
      <protection locked="0"/>
    </xf>
    <xf numFmtId="0" fontId="7" fillId="2" borderId="43" xfId="4" applyFont="1" applyFill="1" applyBorder="1" applyAlignment="1" applyProtection="1">
      <alignment horizontal="center" vertical="center" wrapText="1"/>
      <protection locked="0"/>
    </xf>
    <xf numFmtId="0" fontId="8" fillId="2" borderId="12" xfId="4" applyFont="1" applyFill="1" applyBorder="1" applyAlignment="1" applyProtection="1">
      <alignment horizontal="center" vertical="center" wrapText="1"/>
      <protection locked="0"/>
    </xf>
    <xf numFmtId="0" fontId="7" fillId="2" borderId="6" xfId="4" applyFont="1" applyFill="1" applyBorder="1" applyAlignment="1" applyProtection="1">
      <alignment horizontal="center" vertical="center" wrapText="1"/>
      <protection locked="0"/>
    </xf>
    <xf numFmtId="2" fontId="7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4" applyFont="1" applyFill="1" applyBorder="1" applyAlignment="1" applyProtection="1">
      <alignment horizontal="center" vertical="center" wrapText="1"/>
      <protection locked="0"/>
    </xf>
    <xf numFmtId="0" fontId="7" fillId="2" borderId="7" xfId="4" applyFont="1" applyFill="1" applyBorder="1" applyAlignment="1" applyProtection="1">
      <alignment horizontal="center" vertical="center" wrapText="1"/>
      <protection locked="0"/>
    </xf>
    <xf numFmtId="2" fontId="14" fillId="2" borderId="13" xfId="4" applyNumberFormat="1" applyFont="1" applyFill="1" applyBorder="1" applyAlignment="1">
      <alignment horizontal="center" vertical="center"/>
    </xf>
    <xf numFmtId="2" fontId="8" fillId="7" borderId="1" xfId="4" applyNumberFormat="1" applyFont="1" applyFill="1" applyBorder="1" applyAlignment="1">
      <alignment horizontal="center" vertical="center"/>
    </xf>
    <xf numFmtId="0" fontId="8" fillId="2" borderId="14" xfId="4" applyFont="1" applyFill="1" applyBorder="1" applyAlignment="1" applyProtection="1">
      <alignment horizontal="center" wrapText="1"/>
      <protection locked="0"/>
    </xf>
    <xf numFmtId="0" fontId="8" fillId="2" borderId="26" xfId="4" applyFont="1" applyFill="1" applyBorder="1" applyAlignment="1" applyProtection="1">
      <alignment horizontal="left" vertical="center" wrapText="1"/>
      <protection locked="0"/>
    </xf>
    <xf numFmtId="0" fontId="8" fillId="2" borderId="36" xfId="4" applyFont="1" applyFill="1" applyBorder="1" applyAlignment="1" applyProtection="1">
      <alignment horizontal="center" vertical="center" wrapText="1"/>
      <protection locked="0"/>
    </xf>
    <xf numFmtId="0" fontId="8" fillId="2" borderId="46" xfId="4" applyFont="1" applyFill="1" applyBorder="1" applyAlignment="1" applyProtection="1">
      <alignment horizontal="center" vertical="center" wrapText="1"/>
      <protection locked="0"/>
    </xf>
    <xf numFmtId="2" fontId="8" fillId="2" borderId="23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16" xfId="4" applyFont="1" applyFill="1" applyBorder="1" applyAlignment="1" applyProtection="1">
      <alignment horizontal="left" vertical="center"/>
      <protection locked="0"/>
    </xf>
    <xf numFmtId="0" fontId="8" fillId="2" borderId="60" xfId="4" applyFont="1" applyFill="1" applyBorder="1" applyAlignment="1" applyProtection="1">
      <alignment horizontal="center" vertical="center"/>
      <protection locked="0"/>
    </xf>
    <xf numFmtId="0" fontId="8" fillId="2" borderId="49" xfId="4" applyFont="1" applyFill="1" applyBorder="1" applyAlignment="1" applyProtection="1">
      <alignment horizontal="center" vertical="center"/>
      <protection locked="0"/>
    </xf>
    <xf numFmtId="2" fontId="8" fillId="2" borderId="15" xfId="4" applyNumberFormat="1" applyFont="1" applyFill="1" applyBorder="1" applyAlignment="1" applyProtection="1">
      <alignment horizontal="center" vertical="center"/>
      <protection locked="0"/>
    </xf>
    <xf numFmtId="0" fontId="8" fillId="2" borderId="46" xfId="4" applyFont="1" applyFill="1" applyBorder="1" applyAlignment="1" applyProtection="1">
      <alignment horizontal="center" wrapText="1"/>
      <protection locked="0"/>
    </xf>
    <xf numFmtId="1" fontId="4" fillId="0" borderId="29" xfId="0" applyNumberFormat="1" applyFont="1" applyFill="1" applyBorder="1" applyAlignment="1"/>
    <xf numFmtId="2" fontId="7" fillId="2" borderId="1" xfId="4" applyNumberFormat="1" applyFont="1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9" fillId="0" borderId="29" xfId="0" applyFont="1" applyBorder="1"/>
    <xf numFmtId="0" fontId="9" fillId="0" borderId="13" xfId="0" applyFont="1" applyBorder="1"/>
    <xf numFmtId="0" fontId="9" fillId="0" borderId="14" xfId="0" applyFont="1" applyBorder="1"/>
    <xf numFmtId="0" fontId="13" fillId="9" borderId="1" xfId="0" applyFont="1" applyFill="1" applyBorder="1" applyAlignment="1">
      <alignment horizontal="left" vertical="center"/>
    </xf>
    <xf numFmtId="0" fontId="13" fillId="9" borderId="44" xfId="0" applyFont="1" applyFill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/>
    </xf>
    <xf numFmtId="2" fontId="3" fillId="0" borderId="47" xfId="0" applyNumberFormat="1" applyFont="1" applyFill="1" applyBorder="1" applyAlignment="1">
      <alignment horizontal="right"/>
    </xf>
    <xf numFmtId="0" fontId="3" fillId="0" borderId="8" xfId="7" applyFont="1" applyBorder="1" applyAlignment="1">
      <alignment horizontal="left"/>
    </xf>
    <xf numFmtId="0" fontId="3" fillId="2" borderId="9" xfId="7" applyFont="1" applyFill="1" applyBorder="1" applyAlignment="1" applyProtection="1">
      <alignment horizontal="left" vertical="center"/>
      <protection locked="0"/>
    </xf>
    <xf numFmtId="1" fontId="9" fillId="0" borderId="69" xfId="0" applyNumberFormat="1" applyFont="1" applyBorder="1" applyAlignment="1">
      <alignment horizontal="center"/>
    </xf>
    <xf numFmtId="0" fontId="5" fillId="0" borderId="13" xfId="4" applyFont="1" applyBorder="1" applyAlignment="1">
      <alignment horizontal="left"/>
    </xf>
    <xf numFmtId="0" fontId="6" fillId="2" borderId="14" xfId="4" applyFont="1" applyFill="1" applyBorder="1" applyAlignment="1" applyProtection="1">
      <alignment horizontal="left" vertical="center"/>
      <protection locked="0"/>
    </xf>
    <xf numFmtId="0" fontId="6" fillId="2" borderId="59" xfId="4" applyFont="1" applyFill="1" applyBorder="1" applyAlignment="1" applyProtection="1">
      <alignment horizontal="center" vertical="center"/>
      <protection locked="0"/>
    </xf>
    <xf numFmtId="2" fontId="6" fillId="2" borderId="13" xfId="4" applyNumberFormat="1" applyFont="1" applyFill="1" applyBorder="1" applyAlignment="1" applyProtection="1">
      <alignment horizontal="center" vertical="center"/>
      <protection locked="0"/>
    </xf>
    <xf numFmtId="0" fontId="6" fillId="2" borderId="45" xfId="4" applyFont="1" applyFill="1" applyBorder="1" applyAlignment="1" applyProtection="1">
      <alignment horizontal="center" vertical="center"/>
      <protection locked="0"/>
    </xf>
    <xf numFmtId="0" fontId="6" fillId="2" borderId="12" xfId="4" applyFont="1" applyFill="1" applyBorder="1" applyAlignment="1" applyProtection="1">
      <alignment horizontal="center" vertical="center"/>
      <protection locked="0"/>
    </xf>
    <xf numFmtId="0" fontId="6" fillId="2" borderId="14" xfId="4" applyFont="1" applyFill="1" applyBorder="1" applyAlignment="1" applyProtection="1">
      <alignment horizontal="center" vertical="center"/>
      <protection locked="0"/>
    </xf>
    <xf numFmtId="2" fontId="8" fillId="6" borderId="9" xfId="4" applyNumberFormat="1" applyFont="1" applyFill="1" applyBorder="1" applyAlignment="1">
      <alignment horizontal="center" vertical="center"/>
    </xf>
    <xf numFmtId="0" fontId="8" fillId="2" borderId="14" xfId="4" applyFont="1" applyFill="1" applyBorder="1" applyAlignment="1" applyProtection="1">
      <alignment horizontal="center"/>
      <protection locked="0"/>
    </xf>
    <xf numFmtId="0" fontId="24" fillId="0" borderId="66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top" wrapText="1"/>
    </xf>
    <xf numFmtId="0" fontId="6" fillId="2" borderId="20" xfId="4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>
      <alignment horizontal="right" wrapText="1"/>
    </xf>
    <xf numFmtId="0" fontId="0" fillId="0" borderId="20" xfId="0" applyBorder="1" applyAlignment="1">
      <alignment horizontal="right" vertical="center" wrapText="1"/>
    </xf>
    <xf numFmtId="0" fontId="7" fillId="2" borderId="20" xfId="4" applyFont="1" applyFill="1" applyBorder="1" applyAlignment="1" applyProtection="1">
      <alignment horizontal="right" vertical="center" wrapText="1"/>
      <protection locked="0"/>
    </xf>
    <xf numFmtId="0" fontId="8" fillId="2" borderId="20" xfId="4" applyFont="1" applyFill="1" applyBorder="1" applyAlignment="1" applyProtection="1">
      <alignment horizontal="right" vertical="center" wrapText="1"/>
      <protection locked="0"/>
    </xf>
    <xf numFmtId="0" fontId="7" fillId="2" borderId="20" xfId="4" applyFont="1" applyFill="1" applyBorder="1" applyAlignment="1" applyProtection="1">
      <alignment horizontal="right" wrapText="1"/>
      <protection locked="0"/>
    </xf>
    <xf numFmtId="0" fontId="8" fillId="2" borderId="20" xfId="4" applyFont="1" applyFill="1" applyBorder="1" applyAlignment="1" applyProtection="1">
      <alignment horizontal="right" wrapText="1"/>
      <protection locked="0"/>
    </xf>
    <xf numFmtId="0" fontId="8" fillId="2" borderId="24" xfId="4" applyFont="1" applyFill="1" applyBorder="1" applyAlignment="1" applyProtection="1">
      <alignment horizontal="right" vertical="center"/>
      <protection locked="0"/>
    </xf>
    <xf numFmtId="0" fontId="8" fillId="2" borderId="20" xfId="4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2" fontId="0" fillId="0" borderId="38" xfId="0" applyNumberFormat="1" applyBorder="1" applyAlignment="1">
      <alignment horizontal="right" vertical="center" wrapText="1"/>
    </xf>
    <xf numFmtId="0" fontId="0" fillId="0" borderId="51" xfId="0" applyBorder="1" applyAlignment="1">
      <alignment horizontal="right" vertical="center" wrapText="1"/>
    </xf>
    <xf numFmtId="0" fontId="2" fillId="2" borderId="36" xfId="4" applyFont="1" applyFill="1" applyBorder="1" applyAlignment="1" applyProtection="1">
      <alignment horizontal="right" vertical="center"/>
      <protection locked="0"/>
    </xf>
    <xf numFmtId="0" fontId="2" fillId="2" borderId="30" xfId="4" applyFont="1" applyFill="1" applyBorder="1" applyAlignment="1" applyProtection="1">
      <alignment horizontal="right" vertical="center"/>
      <protection locked="0"/>
    </xf>
    <xf numFmtId="0" fontId="2" fillId="2" borderId="46" xfId="4" applyFont="1" applyFill="1" applyBorder="1" applyAlignment="1" applyProtection="1">
      <alignment horizontal="right" vertical="center"/>
      <protection locked="0"/>
    </xf>
    <xf numFmtId="2" fontId="2" fillId="2" borderId="23" xfId="4" applyNumberFormat="1" applyFont="1" applyFill="1" applyBorder="1" applyAlignment="1" applyProtection="1">
      <alignment horizontal="right" vertical="center"/>
      <protection locked="0"/>
    </xf>
    <xf numFmtId="0" fontId="10" fillId="0" borderId="3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top" wrapText="1"/>
    </xf>
    <xf numFmtId="0" fontId="17" fillId="0" borderId="0" xfId="1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</cellXfs>
  <cellStyles count="11">
    <cellStyle name="Excel Built-in Normal" xfId="2"/>
    <cellStyle name="Excel Built-in Normal 1" xfId="5"/>
    <cellStyle name="Excel Built-in Normal 2" xfId="3"/>
    <cellStyle name="TableStyleLight1" xfId="1"/>
    <cellStyle name="Обычный" xfId="0" builtinId="0"/>
    <cellStyle name="Обычный 2" xfId="4"/>
    <cellStyle name="Обычный 2 2" xfId="7"/>
    <cellStyle name="Обычный 2 3" xfId="10"/>
    <cellStyle name="Обычный 3" xfId="6"/>
    <cellStyle name="Обычный 4" xfId="8"/>
    <cellStyle name="Обычный 5" xfId="9"/>
  </cellStyles>
  <dxfs count="155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19682"/>
      <color rgb="FF993300"/>
      <color rgb="FFFFCCCC"/>
      <color rgb="FFCCFF99"/>
      <color rgb="FFA0A0A0"/>
      <color rgb="FFFF9900"/>
      <color rgb="FFCC00FF"/>
      <color rgb="FFFF3300"/>
      <color rgb="FF8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ОГЭ </a:t>
            </a:r>
            <a:r>
              <a:rPr lang="en-US" baseline="0"/>
              <a:t> 20</a:t>
            </a:r>
            <a:r>
              <a:rPr lang="ru-RU" baseline="0"/>
              <a:t>21 - 2015</a:t>
            </a:r>
            <a:endParaRPr lang="ru-RU"/>
          </a:p>
        </c:rich>
      </c:tx>
      <c:layout>
        <c:manualLayout>
          <c:xMode val="edge"/>
          <c:yMode val="edge"/>
          <c:x val="2.5608456854881997E-2"/>
          <c:y val="6.779011796438126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791577677617658E-2"/>
          <c:y val="7.178131602204875E-2"/>
          <c:w val="0.97585972721136083"/>
          <c:h val="0.58859177891940562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E19682"/>
              </a:solidFill>
            </a:ln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районам'!$E$5:$E$131</c:f>
              <c:numCache>
                <c:formatCode>Основной</c:formatCode>
                <c:ptCount val="127"/>
                <c:pt idx="0">
                  <c:v>3.43</c:v>
                </c:pt>
                <c:pt idx="1">
                  <c:v>3.43</c:v>
                </c:pt>
                <c:pt idx="2">
                  <c:v>3.43</c:v>
                </c:pt>
                <c:pt idx="3">
                  <c:v>3.43</c:v>
                </c:pt>
                <c:pt idx="4">
                  <c:v>3.43</c:v>
                </c:pt>
                <c:pt idx="5">
                  <c:v>3.43</c:v>
                </c:pt>
                <c:pt idx="6">
                  <c:v>3.43</c:v>
                </c:pt>
                <c:pt idx="7">
                  <c:v>3.43</c:v>
                </c:pt>
                <c:pt idx="8">
                  <c:v>3.43</c:v>
                </c:pt>
                <c:pt idx="9">
                  <c:v>3.43</c:v>
                </c:pt>
                <c:pt idx="10">
                  <c:v>3.43</c:v>
                </c:pt>
                <c:pt idx="11">
                  <c:v>3.43</c:v>
                </c:pt>
                <c:pt idx="12">
                  <c:v>3.43</c:v>
                </c:pt>
                <c:pt idx="13">
                  <c:v>3.43</c:v>
                </c:pt>
                <c:pt idx="14">
                  <c:v>3.43</c:v>
                </c:pt>
                <c:pt idx="15">
                  <c:v>3.43</c:v>
                </c:pt>
                <c:pt idx="16">
                  <c:v>3.43</c:v>
                </c:pt>
                <c:pt idx="17">
                  <c:v>3.43</c:v>
                </c:pt>
                <c:pt idx="18">
                  <c:v>3.43</c:v>
                </c:pt>
                <c:pt idx="19">
                  <c:v>3.43</c:v>
                </c:pt>
                <c:pt idx="20">
                  <c:v>3.43</c:v>
                </c:pt>
                <c:pt idx="21">
                  <c:v>3.43</c:v>
                </c:pt>
                <c:pt idx="22">
                  <c:v>3.43</c:v>
                </c:pt>
                <c:pt idx="23">
                  <c:v>3.43</c:v>
                </c:pt>
                <c:pt idx="24">
                  <c:v>3.43</c:v>
                </c:pt>
                <c:pt idx="25">
                  <c:v>3.43</c:v>
                </c:pt>
                <c:pt idx="26">
                  <c:v>3.43</c:v>
                </c:pt>
                <c:pt idx="27">
                  <c:v>3.43</c:v>
                </c:pt>
                <c:pt idx="28">
                  <c:v>3.43</c:v>
                </c:pt>
                <c:pt idx="29">
                  <c:v>3.43</c:v>
                </c:pt>
                <c:pt idx="30">
                  <c:v>3.43</c:v>
                </c:pt>
                <c:pt idx="31">
                  <c:v>3.43</c:v>
                </c:pt>
                <c:pt idx="32">
                  <c:v>3.43</c:v>
                </c:pt>
                <c:pt idx="33">
                  <c:v>3.43</c:v>
                </c:pt>
                <c:pt idx="34">
                  <c:v>3.43</c:v>
                </c:pt>
                <c:pt idx="35">
                  <c:v>3.43</c:v>
                </c:pt>
                <c:pt idx="36">
                  <c:v>3.43</c:v>
                </c:pt>
                <c:pt idx="37">
                  <c:v>3.43</c:v>
                </c:pt>
                <c:pt idx="38">
                  <c:v>3.43</c:v>
                </c:pt>
                <c:pt idx="39">
                  <c:v>3.43</c:v>
                </c:pt>
                <c:pt idx="40">
                  <c:v>3.43</c:v>
                </c:pt>
                <c:pt idx="41">
                  <c:v>3.43</c:v>
                </c:pt>
                <c:pt idx="42">
                  <c:v>3.43</c:v>
                </c:pt>
                <c:pt idx="43">
                  <c:v>3.43</c:v>
                </c:pt>
                <c:pt idx="44">
                  <c:v>3.43</c:v>
                </c:pt>
                <c:pt idx="45">
                  <c:v>3.43</c:v>
                </c:pt>
                <c:pt idx="46">
                  <c:v>3.43</c:v>
                </c:pt>
                <c:pt idx="47">
                  <c:v>3.43</c:v>
                </c:pt>
                <c:pt idx="48">
                  <c:v>3.43</c:v>
                </c:pt>
                <c:pt idx="49">
                  <c:v>3.43</c:v>
                </c:pt>
                <c:pt idx="50">
                  <c:v>3.43</c:v>
                </c:pt>
                <c:pt idx="51">
                  <c:v>3.43</c:v>
                </c:pt>
                <c:pt idx="52">
                  <c:v>3.43</c:v>
                </c:pt>
                <c:pt idx="53">
                  <c:v>3.43</c:v>
                </c:pt>
                <c:pt idx="54">
                  <c:v>3.43</c:v>
                </c:pt>
                <c:pt idx="55">
                  <c:v>3.43</c:v>
                </c:pt>
                <c:pt idx="56">
                  <c:v>3.43</c:v>
                </c:pt>
                <c:pt idx="57">
                  <c:v>3.43</c:v>
                </c:pt>
                <c:pt idx="58">
                  <c:v>3.43</c:v>
                </c:pt>
                <c:pt idx="59">
                  <c:v>3.43</c:v>
                </c:pt>
                <c:pt idx="60">
                  <c:v>3.43</c:v>
                </c:pt>
                <c:pt idx="61">
                  <c:v>3.43</c:v>
                </c:pt>
                <c:pt idx="62">
                  <c:v>3.43</c:v>
                </c:pt>
                <c:pt idx="63">
                  <c:v>3.43</c:v>
                </c:pt>
                <c:pt idx="64">
                  <c:v>3.43</c:v>
                </c:pt>
                <c:pt idx="65">
                  <c:v>3.43</c:v>
                </c:pt>
                <c:pt idx="66">
                  <c:v>3.43</c:v>
                </c:pt>
                <c:pt idx="67">
                  <c:v>3.43</c:v>
                </c:pt>
                <c:pt idx="68">
                  <c:v>3.43</c:v>
                </c:pt>
                <c:pt idx="69">
                  <c:v>3.43</c:v>
                </c:pt>
                <c:pt idx="70">
                  <c:v>3.43</c:v>
                </c:pt>
                <c:pt idx="71">
                  <c:v>3.43</c:v>
                </c:pt>
                <c:pt idx="72">
                  <c:v>3.43</c:v>
                </c:pt>
                <c:pt idx="73">
                  <c:v>3.43</c:v>
                </c:pt>
                <c:pt idx="74">
                  <c:v>3.43</c:v>
                </c:pt>
                <c:pt idx="75">
                  <c:v>3.43</c:v>
                </c:pt>
                <c:pt idx="76">
                  <c:v>3.43</c:v>
                </c:pt>
                <c:pt idx="77">
                  <c:v>3.43</c:v>
                </c:pt>
                <c:pt idx="78">
                  <c:v>3.43</c:v>
                </c:pt>
                <c:pt idx="79">
                  <c:v>3.43</c:v>
                </c:pt>
                <c:pt idx="80">
                  <c:v>3.43</c:v>
                </c:pt>
                <c:pt idx="81">
                  <c:v>3.43</c:v>
                </c:pt>
                <c:pt idx="82">
                  <c:v>3.43</c:v>
                </c:pt>
                <c:pt idx="83">
                  <c:v>3.43</c:v>
                </c:pt>
                <c:pt idx="84">
                  <c:v>3.43</c:v>
                </c:pt>
                <c:pt idx="85">
                  <c:v>3.43</c:v>
                </c:pt>
                <c:pt idx="86">
                  <c:v>3.43</c:v>
                </c:pt>
                <c:pt idx="87">
                  <c:v>3.43</c:v>
                </c:pt>
                <c:pt idx="88">
                  <c:v>3.43</c:v>
                </c:pt>
                <c:pt idx="89">
                  <c:v>3.43</c:v>
                </c:pt>
                <c:pt idx="90">
                  <c:v>3.43</c:v>
                </c:pt>
                <c:pt idx="91">
                  <c:v>3.43</c:v>
                </c:pt>
                <c:pt idx="92">
                  <c:v>3.43</c:v>
                </c:pt>
                <c:pt idx="93">
                  <c:v>3.43</c:v>
                </c:pt>
                <c:pt idx="94">
                  <c:v>3.43</c:v>
                </c:pt>
                <c:pt idx="95">
                  <c:v>3.43</c:v>
                </c:pt>
                <c:pt idx="96">
                  <c:v>3.43</c:v>
                </c:pt>
                <c:pt idx="97">
                  <c:v>3.43</c:v>
                </c:pt>
                <c:pt idx="98">
                  <c:v>3.43</c:v>
                </c:pt>
                <c:pt idx="99">
                  <c:v>3.43</c:v>
                </c:pt>
                <c:pt idx="100">
                  <c:v>3.43</c:v>
                </c:pt>
                <c:pt idx="101">
                  <c:v>3.43</c:v>
                </c:pt>
                <c:pt idx="102">
                  <c:v>3.43</c:v>
                </c:pt>
                <c:pt idx="103">
                  <c:v>3.43</c:v>
                </c:pt>
                <c:pt idx="104">
                  <c:v>3.43</c:v>
                </c:pt>
                <c:pt idx="105">
                  <c:v>3.43</c:v>
                </c:pt>
                <c:pt idx="106">
                  <c:v>3.43</c:v>
                </c:pt>
                <c:pt idx="107">
                  <c:v>3.43</c:v>
                </c:pt>
                <c:pt idx="108">
                  <c:v>3.43</c:v>
                </c:pt>
                <c:pt idx="109">
                  <c:v>3.43</c:v>
                </c:pt>
                <c:pt idx="110">
                  <c:v>3.43</c:v>
                </c:pt>
                <c:pt idx="111">
                  <c:v>3.43</c:v>
                </c:pt>
                <c:pt idx="112">
                  <c:v>3.43</c:v>
                </c:pt>
                <c:pt idx="113">
                  <c:v>3.43</c:v>
                </c:pt>
                <c:pt idx="114">
                  <c:v>3.43</c:v>
                </c:pt>
                <c:pt idx="115">
                  <c:v>3.43</c:v>
                </c:pt>
                <c:pt idx="116">
                  <c:v>3.43</c:v>
                </c:pt>
                <c:pt idx="117">
                  <c:v>3.43</c:v>
                </c:pt>
                <c:pt idx="118">
                  <c:v>3.43</c:v>
                </c:pt>
                <c:pt idx="119">
                  <c:v>3.43</c:v>
                </c:pt>
                <c:pt idx="120">
                  <c:v>3.43</c:v>
                </c:pt>
                <c:pt idx="121">
                  <c:v>3.43</c:v>
                </c:pt>
                <c:pt idx="122">
                  <c:v>3.43</c:v>
                </c:pt>
                <c:pt idx="123">
                  <c:v>3.43</c:v>
                </c:pt>
                <c:pt idx="124">
                  <c:v>3.43</c:v>
                </c:pt>
                <c:pt idx="125">
                  <c:v>3.43</c:v>
                </c:pt>
                <c:pt idx="126">
                  <c:v>3.43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районам'!$D$5:$D$131</c:f>
              <c:numCache>
                <c:formatCode>0,00</c:formatCode>
                <c:ptCount val="127"/>
                <c:pt idx="0">
                  <c:v>3.5060240963855422</c:v>
                </c:pt>
                <c:pt idx="1">
                  <c:v>3.4494529213805247</c:v>
                </c:pt>
                <c:pt idx="2">
                  <c:v>3.5535714285714284</c:v>
                </c:pt>
                <c:pt idx="3">
                  <c:v>3.5138888888888888</c:v>
                </c:pt>
                <c:pt idx="4">
                  <c:v>3.8807339449541285</c:v>
                </c:pt>
                <c:pt idx="5">
                  <c:v>3.7397260273972601</c:v>
                </c:pt>
                <c:pt idx="6">
                  <c:v>3.1029411764705883</c:v>
                </c:pt>
                <c:pt idx="7">
                  <c:v>3.3047619047619046</c:v>
                </c:pt>
                <c:pt idx="8">
                  <c:v>3.2</c:v>
                </c:pt>
                <c:pt idx="9">
                  <c:v>3.3</c:v>
                </c:pt>
                <c:pt idx="10">
                  <c:v>3.315691603065829</c:v>
                </c:pt>
                <c:pt idx="11">
                  <c:v>3.4464285714285716</c:v>
                </c:pt>
                <c:pt idx="12">
                  <c:v>3.5862068965517242</c:v>
                </c:pt>
                <c:pt idx="13">
                  <c:v>3.3846153846153846</c:v>
                </c:pt>
                <c:pt idx="14">
                  <c:v>3.6709677419354838</c:v>
                </c:pt>
                <c:pt idx="15">
                  <c:v>3.4344262295081966</c:v>
                </c:pt>
                <c:pt idx="17">
                  <c:v>3.2749999999999999</c:v>
                </c:pt>
                <c:pt idx="18">
                  <c:v>3.2413793103448274</c:v>
                </c:pt>
                <c:pt idx="19">
                  <c:v>3.0588235294117645</c:v>
                </c:pt>
                <c:pt idx="20">
                  <c:v>3.5</c:v>
                </c:pt>
                <c:pt idx="22">
                  <c:v>2.8374999999999999</c:v>
                </c:pt>
                <c:pt idx="23">
                  <c:v>3.1138211382113821</c:v>
                </c:pt>
                <c:pt idx="24">
                  <c:v>3.2391304347826089</c:v>
                </c:pt>
                <c:pt idx="25">
                  <c:v>3.2040700443949901</c:v>
                </c:pt>
                <c:pt idx="26">
                  <c:v>3.5210084033613445</c:v>
                </c:pt>
                <c:pt idx="27">
                  <c:v>3.6086956521739131</c:v>
                </c:pt>
                <c:pt idx="28">
                  <c:v>3.1485148514851486</c:v>
                </c:pt>
                <c:pt idx="29">
                  <c:v>3.5333333333333332</c:v>
                </c:pt>
                <c:pt idx="30">
                  <c:v>3.2307692307692308</c:v>
                </c:pt>
                <c:pt idx="31">
                  <c:v>3.3846153846153846</c:v>
                </c:pt>
                <c:pt idx="32">
                  <c:v>3.1805555555555554</c:v>
                </c:pt>
                <c:pt idx="33">
                  <c:v>2.8888888888888888</c:v>
                </c:pt>
                <c:pt idx="34">
                  <c:v>2.9285714285714284</c:v>
                </c:pt>
                <c:pt idx="36">
                  <c:v>3.0857142857142859</c:v>
                </c:pt>
                <c:pt idx="37">
                  <c:v>3.2061855670103094</c:v>
                </c:pt>
                <c:pt idx="38">
                  <c:v>3.1447368421052633</c:v>
                </c:pt>
                <c:pt idx="39">
                  <c:v>2.9074074074074074</c:v>
                </c:pt>
                <c:pt idx="40">
                  <c:v>3.1282051282051282</c:v>
                </c:pt>
                <c:pt idx="42">
                  <c:v>2.8823529411764706</c:v>
                </c:pt>
                <c:pt idx="43">
                  <c:v>3.361904761904762</c:v>
                </c:pt>
                <c:pt idx="44">
                  <c:v>3.327731092436975</c:v>
                </c:pt>
                <c:pt idx="45">
                  <c:v>3.465490379706369</c:v>
                </c:pt>
                <c:pt idx="46">
                  <c:v>3.6778846153846154</c:v>
                </c:pt>
                <c:pt idx="47">
                  <c:v>3.88</c:v>
                </c:pt>
                <c:pt idx="48">
                  <c:v>3.96</c:v>
                </c:pt>
                <c:pt idx="49">
                  <c:v>3.3076923076923075</c:v>
                </c:pt>
                <c:pt idx="50">
                  <c:v>3.7684210526315791</c:v>
                </c:pt>
                <c:pt idx="51">
                  <c:v>3.7578947368421054</c:v>
                </c:pt>
                <c:pt idx="52">
                  <c:v>3.5862068965517242</c:v>
                </c:pt>
                <c:pt idx="53">
                  <c:v>3.5063291139240507</c:v>
                </c:pt>
                <c:pt idx="54">
                  <c:v>2.9361702127659575</c:v>
                </c:pt>
                <c:pt idx="55">
                  <c:v>3.1304347826086958</c:v>
                </c:pt>
                <c:pt idx="56">
                  <c:v>3.2444444444444445</c:v>
                </c:pt>
                <c:pt idx="57">
                  <c:v>3.3111111111111109</c:v>
                </c:pt>
                <c:pt idx="58">
                  <c:v>3.3624999999999998</c:v>
                </c:pt>
                <c:pt idx="59">
                  <c:v>3.0666666666666669</c:v>
                </c:pt>
                <c:pt idx="60">
                  <c:v>3.6451612903225805</c:v>
                </c:pt>
                <c:pt idx="61">
                  <c:v>3.1538461538461537</c:v>
                </c:pt>
                <c:pt idx="62">
                  <c:v>3.2448979591836733</c:v>
                </c:pt>
                <c:pt idx="63">
                  <c:v>3.6730769230769229</c:v>
                </c:pt>
                <c:pt idx="64">
                  <c:v>3.6315789473684212</c:v>
                </c:pt>
                <c:pt idx="65">
                  <c:v>3.374786443028523</c:v>
                </c:pt>
                <c:pt idx="66">
                  <c:v>3.4864864864864864</c:v>
                </c:pt>
                <c:pt idx="67">
                  <c:v>3.8068181818181817</c:v>
                </c:pt>
                <c:pt idx="68">
                  <c:v>3.4126984126984126</c:v>
                </c:pt>
                <c:pt idx="69">
                  <c:v>3.0980392156862746</c:v>
                </c:pt>
                <c:pt idx="70">
                  <c:v>3.506849315068493</c:v>
                </c:pt>
                <c:pt idx="72">
                  <c:v>3.032258064516129</c:v>
                </c:pt>
                <c:pt idx="73">
                  <c:v>3.3571428571428572</c:v>
                </c:pt>
                <c:pt idx="74">
                  <c:v>3.4059405940594059</c:v>
                </c:pt>
                <c:pt idx="75">
                  <c:v>3.0289855072463769</c:v>
                </c:pt>
                <c:pt idx="76">
                  <c:v>3.5081967213114753</c:v>
                </c:pt>
                <c:pt idx="77">
                  <c:v>3.4150943396226414</c:v>
                </c:pt>
                <c:pt idx="79">
                  <c:v>3.2884615384615383</c:v>
                </c:pt>
                <c:pt idx="81">
                  <c:v>3.5252525252525251</c:v>
                </c:pt>
                <c:pt idx="82">
                  <c:v>3.3883651805670119</c:v>
                </c:pt>
                <c:pt idx="83">
                  <c:v>3.6025641025641026</c:v>
                </c:pt>
                <c:pt idx="84">
                  <c:v>2.95</c:v>
                </c:pt>
                <c:pt idx="85">
                  <c:v>3.2285714285714286</c:v>
                </c:pt>
                <c:pt idx="86">
                  <c:v>3.5416666666666665</c:v>
                </c:pt>
                <c:pt idx="87">
                  <c:v>3.4485981308411215</c:v>
                </c:pt>
                <c:pt idx="89">
                  <c:v>3.380281690140845</c:v>
                </c:pt>
                <c:pt idx="90">
                  <c:v>3.4285714285714284</c:v>
                </c:pt>
                <c:pt idx="91">
                  <c:v>3.3846153846153846</c:v>
                </c:pt>
                <c:pt idx="92">
                  <c:v>3.3866666666666667</c:v>
                </c:pt>
                <c:pt idx="93">
                  <c:v>2.9444444444444446</c:v>
                </c:pt>
                <c:pt idx="94">
                  <c:v>3.240506329113924</c:v>
                </c:pt>
                <c:pt idx="95">
                  <c:v>3.2702702702702702</c:v>
                </c:pt>
                <c:pt idx="96">
                  <c:v>3.6133333333333333</c:v>
                </c:pt>
                <c:pt idx="97">
                  <c:v>3.3333333333333335</c:v>
                </c:pt>
                <c:pt idx="98">
                  <c:v>3.284313725490196</c:v>
                </c:pt>
                <c:pt idx="99">
                  <c:v>3.2105263157894739</c:v>
                </c:pt>
                <c:pt idx="100">
                  <c:v>3.1791044776119404</c:v>
                </c:pt>
                <c:pt idx="101">
                  <c:v>3.1851851851851851</c:v>
                </c:pt>
                <c:pt idx="102">
                  <c:v>3.1969696969696968</c:v>
                </c:pt>
                <c:pt idx="103">
                  <c:v>3.3555555555555556</c:v>
                </c:pt>
                <c:pt idx="104">
                  <c:v>3.5418994413407821</c:v>
                </c:pt>
                <c:pt idx="105">
                  <c:v>3.5256410256410255</c:v>
                </c:pt>
                <c:pt idx="106">
                  <c:v>3.5942028985507246</c:v>
                </c:pt>
                <c:pt idx="107">
                  <c:v>3.3644067796610169</c:v>
                </c:pt>
                <c:pt idx="108">
                  <c:v>3.738219895287958</c:v>
                </c:pt>
                <c:pt idx="109">
                  <c:v>3.5</c:v>
                </c:pt>
                <c:pt idx="110">
                  <c:v>3.8301886792452828</c:v>
                </c:pt>
                <c:pt idx="111">
                  <c:v>3.7557251908396947</c:v>
                </c:pt>
                <c:pt idx="112">
                  <c:v>3.5063291139240507</c:v>
                </c:pt>
                <c:pt idx="113">
                  <c:v>3.1627906976744184</c:v>
                </c:pt>
                <c:pt idx="114">
                  <c:v>3.3548387096774195</c:v>
                </c:pt>
                <c:pt idx="115">
                  <c:v>3.5165994664574427</c:v>
                </c:pt>
                <c:pt idx="116">
                  <c:v>3.75</c:v>
                </c:pt>
                <c:pt idx="118">
                  <c:v>3.592233009708738</c:v>
                </c:pt>
                <c:pt idx="119">
                  <c:v>3.6578947368421053</c:v>
                </c:pt>
                <c:pt idx="120">
                  <c:v>3.5</c:v>
                </c:pt>
                <c:pt idx="121">
                  <c:v>3.6634615384615383</c:v>
                </c:pt>
                <c:pt idx="123">
                  <c:v>3.5098039215686274</c:v>
                </c:pt>
                <c:pt idx="124">
                  <c:v>3.2051282051282053</c:v>
                </c:pt>
                <c:pt idx="125">
                  <c:v>3.470873786407767</c:v>
                </c:pt>
                <c:pt idx="126">
                  <c:v>3.3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районам'!$I$5:$I$131</c:f>
              <c:numCache>
                <c:formatCode>Основной</c:formatCode>
                <c:ptCount val="127"/>
                <c:pt idx="0">
                  <c:v>3.26</c:v>
                </c:pt>
                <c:pt idx="1">
                  <c:v>3.26</c:v>
                </c:pt>
                <c:pt idx="2">
                  <c:v>3.26</c:v>
                </c:pt>
                <c:pt idx="3">
                  <c:v>3.26</c:v>
                </c:pt>
                <c:pt idx="4">
                  <c:v>3.26</c:v>
                </c:pt>
                <c:pt idx="5">
                  <c:v>3.26</c:v>
                </c:pt>
                <c:pt idx="6">
                  <c:v>3.26</c:v>
                </c:pt>
                <c:pt idx="7">
                  <c:v>3.26</c:v>
                </c:pt>
                <c:pt idx="8">
                  <c:v>3.26</c:v>
                </c:pt>
                <c:pt idx="9">
                  <c:v>3.26</c:v>
                </c:pt>
                <c:pt idx="10">
                  <c:v>3.26</c:v>
                </c:pt>
                <c:pt idx="11">
                  <c:v>3.26</c:v>
                </c:pt>
                <c:pt idx="12">
                  <c:v>3.26</c:v>
                </c:pt>
                <c:pt idx="13">
                  <c:v>3.26</c:v>
                </c:pt>
                <c:pt idx="14">
                  <c:v>3.26</c:v>
                </c:pt>
                <c:pt idx="15">
                  <c:v>3.26</c:v>
                </c:pt>
                <c:pt idx="16">
                  <c:v>3.26</c:v>
                </c:pt>
                <c:pt idx="17">
                  <c:v>3.26</c:v>
                </c:pt>
                <c:pt idx="18">
                  <c:v>3.26</c:v>
                </c:pt>
                <c:pt idx="19">
                  <c:v>3.26</c:v>
                </c:pt>
                <c:pt idx="20">
                  <c:v>3.26</c:v>
                </c:pt>
                <c:pt idx="21">
                  <c:v>3.26</c:v>
                </c:pt>
                <c:pt idx="22">
                  <c:v>3.26</c:v>
                </c:pt>
                <c:pt idx="23">
                  <c:v>3.26</c:v>
                </c:pt>
                <c:pt idx="24">
                  <c:v>3.26</c:v>
                </c:pt>
                <c:pt idx="25">
                  <c:v>3.26</c:v>
                </c:pt>
                <c:pt idx="26">
                  <c:v>3.26</c:v>
                </c:pt>
                <c:pt idx="27">
                  <c:v>3.26</c:v>
                </c:pt>
                <c:pt idx="28">
                  <c:v>3.26</c:v>
                </c:pt>
                <c:pt idx="29">
                  <c:v>3.26</c:v>
                </c:pt>
                <c:pt idx="30">
                  <c:v>3.26</c:v>
                </c:pt>
                <c:pt idx="31">
                  <c:v>3.26</c:v>
                </c:pt>
                <c:pt idx="32">
                  <c:v>3.26</c:v>
                </c:pt>
                <c:pt idx="33">
                  <c:v>3.26</c:v>
                </c:pt>
                <c:pt idx="34">
                  <c:v>3.26</c:v>
                </c:pt>
                <c:pt idx="35">
                  <c:v>3.26</c:v>
                </c:pt>
                <c:pt idx="36">
                  <c:v>3.26</c:v>
                </c:pt>
                <c:pt idx="37">
                  <c:v>3.26</c:v>
                </c:pt>
                <c:pt idx="38">
                  <c:v>3.26</c:v>
                </c:pt>
                <c:pt idx="39">
                  <c:v>3.26</c:v>
                </c:pt>
                <c:pt idx="40">
                  <c:v>3.26</c:v>
                </c:pt>
                <c:pt idx="41">
                  <c:v>3.26</c:v>
                </c:pt>
                <c:pt idx="42">
                  <c:v>3.26</c:v>
                </c:pt>
                <c:pt idx="43">
                  <c:v>3.26</c:v>
                </c:pt>
                <c:pt idx="44">
                  <c:v>3.26</c:v>
                </c:pt>
                <c:pt idx="45">
                  <c:v>3.26</c:v>
                </c:pt>
                <c:pt idx="46">
                  <c:v>3.26</c:v>
                </c:pt>
                <c:pt idx="47">
                  <c:v>3.26</c:v>
                </c:pt>
                <c:pt idx="48">
                  <c:v>3.26</c:v>
                </c:pt>
                <c:pt idx="49">
                  <c:v>3.26</c:v>
                </c:pt>
                <c:pt idx="50">
                  <c:v>3.26</c:v>
                </c:pt>
                <c:pt idx="51">
                  <c:v>3.26</c:v>
                </c:pt>
                <c:pt idx="52">
                  <c:v>3.26</c:v>
                </c:pt>
                <c:pt idx="53">
                  <c:v>3.26</c:v>
                </c:pt>
                <c:pt idx="54">
                  <c:v>3.26</c:v>
                </c:pt>
                <c:pt idx="55">
                  <c:v>3.26</c:v>
                </c:pt>
                <c:pt idx="56">
                  <c:v>3.26</c:v>
                </c:pt>
                <c:pt idx="57">
                  <c:v>3.26</c:v>
                </c:pt>
                <c:pt idx="58">
                  <c:v>3.26</c:v>
                </c:pt>
                <c:pt idx="59">
                  <c:v>3.26</c:v>
                </c:pt>
                <c:pt idx="60">
                  <c:v>3.26</c:v>
                </c:pt>
                <c:pt idx="61">
                  <c:v>3.26</c:v>
                </c:pt>
                <c:pt idx="62">
                  <c:v>3.26</c:v>
                </c:pt>
                <c:pt idx="63">
                  <c:v>3.26</c:v>
                </c:pt>
                <c:pt idx="64">
                  <c:v>3.26</c:v>
                </c:pt>
                <c:pt idx="65">
                  <c:v>3.26</c:v>
                </c:pt>
                <c:pt idx="66">
                  <c:v>3.26</c:v>
                </c:pt>
                <c:pt idx="67">
                  <c:v>3.26</c:v>
                </c:pt>
                <c:pt idx="68">
                  <c:v>3.26</c:v>
                </c:pt>
                <c:pt idx="69">
                  <c:v>3.26</c:v>
                </c:pt>
                <c:pt idx="70">
                  <c:v>3.26</c:v>
                </c:pt>
                <c:pt idx="71">
                  <c:v>3.26</c:v>
                </c:pt>
                <c:pt idx="72">
                  <c:v>3.26</c:v>
                </c:pt>
                <c:pt idx="73">
                  <c:v>3.26</c:v>
                </c:pt>
                <c:pt idx="74">
                  <c:v>3.26</c:v>
                </c:pt>
                <c:pt idx="75">
                  <c:v>3.26</c:v>
                </c:pt>
                <c:pt idx="76">
                  <c:v>3.26</c:v>
                </c:pt>
                <c:pt idx="77">
                  <c:v>3.26</c:v>
                </c:pt>
                <c:pt idx="78">
                  <c:v>3.26</c:v>
                </c:pt>
                <c:pt idx="79">
                  <c:v>3.26</c:v>
                </c:pt>
                <c:pt idx="80">
                  <c:v>3.26</c:v>
                </c:pt>
                <c:pt idx="81">
                  <c:v>3.26</c:v>
                </c:pt>
                <c:pt idx="82">
                  <c:v>3.26</c:v>
                </c:pt>
                <c:pt idx="83">
                  <c:v>3.26</c:v>
                </c:pt>
                <c:pt idx="84">
                  <c:v>3.26</c:v>
                </c:pt>
                <c:pt idx="85">
                  <c:v>3.26</c:v>
                </c:pt>
                <c:pt idx="86">
                  <c:v>3.26</c:v>
                </c:pt>
                <c:pt idx="87">
                  <c:v>3.26</c:v>
                </c:pt>
                <c:pt idx="88">
                  <c:v>3.26</c:v>
                </c:pt>
                <c:pt idx="89">
                  <c:v>3.26</c:v>
                </c:pt>
                <c:pt idx="90">
                  <c:v>3.26</c:v>
                </c:pt>
                <c:pt idx="91">
                  <c:v>3.26</c:v>
                </c:pt>
                <c:pt idx="92">
                  <c:v>3.26</c:v>
                </c:pt>
                <c:pt idx="93">
                  <c:v>3.26</c:v>
                </c:pt>
                <c:pt idx="94">
                  <c:v>3.26</c:v>
                </c:pt>
                <c:pt idx="95">
                  <c:v>3.26</c:v>
                </c:pt>
                <c:pt idx="96">
                  <c:v>3.26</c:v>
                </c:pt>
                <c:pt idx="97">
                  <c:v>3.26</c:v>
                </c:pt>
                <c:pt idx="98">
                  <c:v>3.26</c:v>
                </c:pt>
                <c:pt idx="99">
                  <c:v>3.26</c:v>
                </c:pt>
                <c:pt idx="100">
                  <c:v>3.26</c:v>
                </c:pt>
                <c:pt idx="101">
                  <c:v>3.26</c:v>
                </c:pt>
                <c:pt idx="102">
                  <c:v>3.26</c:v>
                </c:pt>
                <c:pt idx="103">
                  <c:v>3.26</c:v>
                </c:pt>
                <c:pt idx="104">
                  <c:v>3.26</c:v>
                </c:pt>
                <c:pt idx="105">
                  <c:v>3.26</c:v>
                </c:pt>
                <c:pt idx="106">
                  <c:v>3.26</c:v>
                </c:pt>
                <c:pt idx="107">
                  <c:v>3.26</c:v>
                </c:pt>
                <c:pt idx="108">
                  <c:v>3.26</c:v>
                </c:pt>
                <c:pt idx="109">
                  <c:v>3.26</c:v>
                </c:pt>
                <c:pt idx="110">
                  <c:v>3.26</c:v>
                </c:pt>
                <c:pt idx="111">
                  <c:v>3.26</c:v>
                </c:pt>
                <c:pt idx="112">
                  <c:v>3.26</c:v>
                </c:pt>
                <c:pt idx="113">
                  <c:v>3.26</c:v>
                </c:pt>
                <c:pt idx="114">
                  <c:v>3.26</c:v>
                </c:pt>
                <c:pt idx="115">
                  <c:v>3.26</c:v>
                </c:pt>
                <c:pt idx="116">
                  <c:v>3.26</c:v>
                </c:pt>
                <c:pt idx="117">
                  <c:v>3.26</c:v>
                </c:pt>
                <c:pt idx="118">
                  <c:v>3.26</c:v>
                </c:pt>
                <c:pt idx="119">
                  <c:v>3.26</c:v>
                </c:pt>
                <c:pt idx="120">
                  <c:v>3.26</c:v>
                </c:pt>
                <c:pt idx="121">
                  <c:v>3.26</c:v>
                </c:pt>
                <c:pt idx="122">
                  <c:v>3.26</c:v>
                </c:pt>
                <c:pt idx="123">
                  <c:v>3.26</c:v>
                </c:pt>
                <c:pt idx="124">
                  <c:v>3.26</c:v>
                </c:pt>
                <c:pt idx="125">
                  <c:v>3.26</c:v>
                </c:pt>
                <c:pt idx="126">
                  <c:v>3.26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районам'!$H$5:$H$131</c:f>
              <c:numCache>
                <c:formatCode>0,00</c:formatCode>
                <c:ptCount val="127"/>
                <c:pt idx="1">
                  <c:v>3.2816000000000001</c:v>
                </c:pt>
                <c:pt idx="4">
                  <c:v>3.1029</c:v>
                </c:pt>
                <c:pt idx="5">
                  <c:v>3.2407999999999997</c:v>
                </c:pt>
                <c:pt idx="6">
                  <c:v>3.5865000000000005</c:v>
                </c:pt>
                <c:pt idx="8">
                  <c:v>3.2050999999999998</c:v>
                </c:pt>
                <c:pt idx="9">
                  <c:v>3.2726999999999999</c:v>
                </c:pt>
                <c:pt idx="10">
                  <c:v>3.2176999999999998</c:v>
                </c:pt>
                <c:pt idx="14">
                  <c:v>4.3754</c:v>
                </c:pt>
                <c:pt idx="15">
                  <c:v>2.9092000000000002</c:v>
                </c:pt>
                <c:pt idx="16">
                  <c:v>2.9091000000000005</c:v>
                </c:pt>
                <c:pt idx="19">
                  <c:v>2.9814999999999996</c:v>
                </c:pt>
                <c:pt idx="20">
                  <c:v>2.9133</c:v>
                </c:pt>
                <c:pt idx="25">
                  <c:v>2.6240000000000001</c:v>
                </c:pt>
                <c:pt idx="26">
                  <c:v>3.0183</c:v>
                </c:pt>
                <c:pt idx="28">
                  <c:v>2.9772000000000003</c:v>
                </c:pt>
                <c:pt idx="29">
                  <c:v>3.1855000000000002</c:v>
                </c:pt>
                <c:pt idx="30">
                  <c:v>2.9647999999999994</c:v>
                </c:pt>
                <c:pt idx="32">
                  <c:v>2.9843999999999999</c:v>
                </c:pt>
                <c:pt idx="37">
                  <c:v>0</c:v>
                </c:pt>
                <c:pt idx="39">
                  <c:v>2.8936999999999999</c:v>
                </c:pt>
                <c:pt idx="43">
                  <c:v>2.9681000000000002</c:v>
                </c:pt>
                <c:pt idx="45">
                  <c:v>2.96733</c:v>
                </c:pt>
                <c:pt idx="46">
                  <c:v>3.2370000000000001</c:v>
                </c:pt>
                <c:pt idx="50">
                  <c:v>3.0822000000000003</c:v>
                </c:pt>
                <c:pt idx="51">
                  <c:v>3.1072000000000002</c:v>
                </c:pt>
                <c:pt idx="54">
                  <c:v>2.8808999999999996</c:v>
                </c:pt>
                <c:pt idx="55">
                  <c:v>3</c:v>
                </c:pt>
                <c:pt idx="59">
                  <c:v>2.7273000000000001</c:v>
                </c:pt>
                <c:pt idx="61">
                  <c:v>2.6666999999999996</c:v>
                </c:pt>
                <c:pt idx="62">
                  <c:v>2.7751999999999999</c:v>
                </c:pt>
                <c:pt idx="63">
                  <c:v>3.2840999999999996</c:v>
                </c:pt>
                <c:pt idx="64">
                  <c:v>2.9126999999999996</c:v>
                </c:pt>
                <c:pt idx="65">
                  <c:v>3.2103000000000002</c:v>
                </c:pt>
                <c:pt idx="66">
                  <c:v>3.5334000000000003</c:v>
                </c:pt>
                <c:pt idx="67">
                  <c:v>2.9420000000000006</c:v>
                </c:pt>
                <c:pt idx="70">
                  <c:v>3.0497000000000001</c:v>
                </c:pt>
                <c:pt idx="74">
                  <c:v>3.0823999999999994</c:v>
                </c:pt>
                <c:pt idx="75">
                  <c:v>3.5661</c:v>
                </c:pt>
                <c:pt idx="76">
                  <c:v>3.0882000000000001</c:v>
                </c:pt>
                <c:pt idx="82">
                  <c:v>3.0215624999999999</c:v>
                </c:pt>
                <c:pt idx="83">
                  <c:v>3.1471</c:v>
                </c:pt>
                <c:pt idx="90">
                  <c:v>3.2352000000000003</c:v>
                </c:pt>
                <c:pt idx="91">
                  <c:v>2.68</c:v>
                </c:pt>
                <c:pt idx="92">
                  <c:v>3.1080999999999999</c:v>
                </c:pt>
                <c:pt idx="93">
                  <c:v>2.3889</c:v>
                </c:pt>
                <c:pt idx="94">
                  <c:v>2.5362999999999998</c:v>
                </c:pt>
                <c:pt idx="96">
                  <c:v>3.1324000000000001</c:v>
                </c:pt>
                <c:pt idx="97">
                  <c:v>2.7516999999999996</c:v>
                </c:pt>
                <c:pt idx="102">
                  <c:v>2.9824999999999995</c:v>
                </c:pt>
                <c:pt idx="104">
                  <c:v>3.2883</c:v>
                </c:pt>
                <c:pt idx="108">
                  <c:v>2.9996999999999998</c:v>
                </c:pt>
                <c:pt idx="109">
                  <c:v>3.6718000000000002</c:v>
                </c:pt>
                <c:pt idx="110">
                  <c:v>3.0886</c:v>
                </c:pt>
                <c:pt idx="111">
                  <c:v>3.6667000000000001</c:v>
                </c:pt>
                <c:pt idx="113">
                  <c:v>3.2602999999999995</c:v>
                </c:pt>
                <c:pt idx="114">
                  <c:v>2.4074</c:v>
                </c:pt>
                <c:pt idx="115">
                  <c:v>3.19442</c:v>
                </c:pt>
                <c:pt idx="119">
                  <c:v>3.3662000000000001</c:v>
                </c:pt>
                <c:pt idx="123">
                  <c:v>3.1904999999999997</c:v>
                </c:pt>
                <c:pt idx="124">
                  <c:v>3.2938000000000001</c:v>
                </c:pt>
                <c:pt idx="125" formatCode="Основной">
                  <c:v>2.84</c:v>
                </c:pt>
                <c:pt idx="126">
                  <c:v>3.2815999999999996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районам'!$M$5:$M$131</c:f>
              <c:numCache>
                <c:formatCode>Основной</c:formatCode>
                <c:ptCount val="127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  <c:pt idx="118">
                  <c:v>3.91</c:v>
                </c:pt>
                <c:pt idx="119">
                  <c:v>3.91</c:v>
                </c:pt>
                <c:pt idx="120">
                  <c:v>3.91</c:v>
                </c:pt>
                <c:pt idx="121">
                  <c:v>3.91</c:v>
                </c:pt>
                <c:pt idx="122">
                  <c:v>3.91</c:v>
                </c:pt>
                <c:pt idx="123">
                  <c:v>3.91</c:v>
                </c:pt>
                <c:pt idx="124">
                  <c:v>3.91</c:v>
                </c:pt>
                <c:pt idx="125">
                  <c:v>3.91</c:v>
                </c:pt>
                <c:pt idx="126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районам'!$L$5:$L$131</c:f>
              <c:numCache>
                <c:formatCode>0,00</c:formatCode>
                <c:ptCount val="127"/>
                <c:pt idx="0">
                  <c:v>4.0235294117647058</c:v>
                </c:pt>
                <c:pt idx="1">
                  <c:v>3.9417908137895274</c:v>
                </c:pt>
                <c:pt idx="2">
                  <c:v>3.9658119658119659</c:v>
                </c:pt>
                <c:pt idx="3">
                  <c:v>4.032</c:v>
                </c:pt>
                <c:pt idx="4">
                  <c:v>4.3185840707964598</c:v>
                </c:pt>
                <c:pt idx="5">
                  <c:v>4.0750000000000002</c:v>
                </c:pt>
                <c:pt idx="6">
                  <c:v>3.8734177215189876</c:v>
                </c:pt>
                <c:pt idx="7">
                  <c:v>3.63</c:v>
                </c:pt>
                <c:pt idx="8">
                  <c:v>3.7746478873239435</c:v>
                </c:pt>
                <c:pt idx="9">
                  <c:v>3.8648648648648649</c:v>
                </c:pt>
                <c:pt idx="10">
                  <c:v>3.7766648756869285</c:v>
                </c:pt>
                <c:pt idx="11">
                  <c:v>3.9903846153846154</c:v>
                </c:pt>
                <c:pt idx="12">
                  <c:v>3.955223880597015</c:v>
                </c:pt>
                <c:pt idx="13">
                  <c:v>4.0129870129870131</c:v>
                </c:pt>
                <c:pt idx="14">
                  <c:v>4.0931677018633543</c:v>
                </c:pt>
                <c:pt idx="15">
                  <c:v>3.9583333333333335</c:v>
                </c:pt>
                <c:pt idx="16">
                  <c:v>3.591549295774648</c:v>
                </c:pt>
                <c:pt idx="17">
                  <c:v>3.7704918032786887</c:v>
                </c:pt>
                <c:pt idx="18">
                  <c:v>3.5192307692307692</c:v>
                </c:pt>
                <c:pt idx="19">
                  <c:v>3.7727272727272729</c:v>
                </c:pt>
                <c:pt idx="20">
                  <c:v>3.7241379310344827</c:v>
                </c:pt>
                <c:pt idx="22">
                  <c:v>3.48</c:v>
                </c:pt>
                <c:pt idx="23">
                  <c:v>3.6849315068493151</c:v>
                </c:pt>
                <c:pt idx="24">
                  <c:v>3.5434782608695654</c:v>
                </c:pt>
                <c:pt idx="25">
                  <c:v>3.7154973821326545</c:v>
                </c:pt>
                <c:pt idx="26">
                  <c:v>3.8865979381443299</c:v>
                </c:pt>
                <c:pt idx="27">
                  <c:v>3.9396551724137931</c:v>
                </c:pt>
                <c:pt idx="28">
                  <c:v>3.855855855855856</c:v>
                </c:pt>
                <c:pt idx="29">
                  <c:v>4.08</c:v>
                </c:pt>
                <c:pt idx="30">
                  <c:v>3.989795918367347</c:v>
                </c:pt>
                <c:pt idx="31">
                  <c:v>3.4838709677419355</c:v>
                </c:pt>
                <c:pt idx="32">
                  <c:v>3.4838709677419355</c:v>
                </c:pt>
                <c:pt idx="33">
                  <c:v>3.4347826086956523</c:v>
                </c:pt>
                <c:pt idx="34">
                  <c:v>3.7432432432432434</c:v>
                </c:pt>
                <c:pt idx="35">
                  <c:v>3.8837209302325579</c:v>
                </c:pt>
                <c:pt idx="36">
                  <c:v>3.6153846153846154</c:v>
                </c:pt>
                <c:pt idx="37">
                  <c:v>3.617283950617284</c:v>
                </c:pt>
                <c:pt idx="38">
                  <c:v>3.8969072164948453</c:v>
                </c:pt>
                <c:pt idx="39">
                  <c:v>3.4794520547945207</c:v>
                </c:pt>
                <c:pt idx="40">
                  <c:v>3.6515151515151514</c:v>
                </c:pt>
                <c:pt idx="41">
                  <c:v>3.58</c:v>
                </c:pt>
                <c:pt idx="42">
                  <c:v>3.4477611940298507</c:v>
                </c:pt>
                <c:pt idx="43">
                  <c:v>3.8118811881188117</c:v>
                </c:pt>
                <c:pt idx="44">
                  <c:v>3.7128712871287131</c:v>
                </c:pt>
                <c:pt idx="45">
                  <c:v>3.9873928416891258</c:v>
                </c:pt>
                <c:pt idx="46">
                  <c:v>4.1787709497206702</c:v>
                </c:pt>
                <c:pt idx="47">
                  <c:v>4.360655737704918</c:v>
                </c:pt>
                <c:pt idx="48">
                  <c:v>4.4413793103448276</c:v>
                </c:pt>
                <c:pt idx="49">
                  <c:v>4.1077844311377243</c:v>
                </c:pt>
                <c:pt idx="50">
                  <c:v>3.9702970297029703</c:v>
                </c:pt>
                <c:pt idx="51">
                  <c:v>4.1341463414634143</c:v>
                </c:pt>
                <c:pt idx="52">
                  <c:v>4.4375</c:v>
                </c:pt>
                <c:pt idx="53">
                  <c:v>3.6296296296296298</c:v>
                </c:pt>
                <c:pt idx="54">
                  <c:v>3.8913043478260869</c:v>
                </c:pt>
                <c:pt idx="55">
                  <c:v>3.8095238095238093</c:v>
                </c:pt>
                <c:pt idx="56">
                  <c:v>3.6923076923076925</c:v>
                </c:pt>
                <c:pt idx="57">
                  <c:v>3.8292682926829267</c:v>
                </c:pt>
                <c:pt idx="58">
                  <c:v>4.024096385542169</c:v>
                </c:pt>
                <c:pt idx="59">
                  <c:v>3.9</c:v>
                </c:pt>
                <c:pt idx="60">
                  <c:v>3.9705882352941178</c:v>
                </c:pt>
                <c:pt idx="61">
                  <c:v>3.7301587301587302</c:v>
                </c:pt>
                <c:pt idx="62">
                  <c:v>3.65625</c:v>
                </c:pt>
                <c:pt idx="63">
                  <c:v>4.2173913043478262</c:v>
                </c:pt>
                <c:pt idx="64">
                  <c:v>3.7794117647058822</c:v>
                </c:pt>
                <c:pt idx="65">
                  <c:v>3.8538056771740554</c:v>
                </c:pt>
                <c:pt idx="66">
                  <c:v>4.1807228915662646</c:v>
                </c:pt>
                <c:pt idx="67">
                  <c:v>4.1092436974789912</c:v>
                </c:pt>
                <c:pt idx="68">
                  <c:v>3.8596491228070176</c:v>
                </c:pt>
                <c:pt idx="69">
                  <c:v>3.8297872340425534</c:v>
                </c:pt>
                <c:pt idx="70">
                  <c:v>4.021505376344086</c:v>
                </c:pt>
                <c:pt idx="72">
                  <c:v>3.7049180327868854</c:v>
                </c:pt>
                <c:pt idx="73">
                  <c:v>3.9</c:v>
                </c:pt>
                <c:pt idx="74">
                  <c:v>3.8571428571428572</c:v>
                </c:pt>
                <c:pt idx="75">
                  <c:v>3.4347826086956523</c:v>
                </c:pt>
                <c:pt idx="76">
                  <c:v>3.9081632653061225</c:v>
                </c:pt>
                <c:pt idx="77">
                  <c:v>3.6470588235294117</c:v>
                </c:pt>
                <c:pt idx="78">
                  <c:v>3.8378378378378377</c:v>
                </c:pt>
                <c:pt idx="79">
                  <c:v>3.736842105263158</c:v>
                </c:pt>
                <c:pt idx="80">
                  <c:v>3.76056338028169</c:v>
                </c:pt>
                <c:pt idx="81">
                  <c:v>4.0188679245283021</c:v>
                </c:pt>
                <c:pt idx="82">
                  <c:v>3.8705568903338379</c:v>
                </c:pt>
                <c:pt idx="83">
                  <c:v>3.9024390243902438</c:v>
                </c:pt>
                <c:pt idx="84">
                  <c:v>3.6315789473684212</c:v>
                </c:pt>
                <c:pt idx="85">
                  <c:v>3.9514563106796117</c:v>
                </c:pt>
                <c:pt idx="86">
                  <c:v>4.0535714285714288</c:v>
                </c:pt>
                <c:pt idx="87">
                  <c:v>4.0962962962962965</c:v>
                </c:pt>
                <c:pt idx="88">
                  <c:v>3.7875000000000001</c:v>
                </c:pt>
                <c:pt idx="89">
                  <c:v>4.0222222222222221</c:v>
                </c:pt>
                <c:pt idx="90">
                  <c:v>3.7954545454545454</c:v>
                </c:pt>
                <c:pt idx="91">
                  <c:v>3.7</c:v>
                </c:pt>
                <c:pt idx="92">
                  <c:v>3.6764705882352939</c:v>
                </c:pt>
                <c:pt idx="93">
                  <c:v>3.5416666666666665</c:v>
                </c:pt>
                <c:pt idx="94">
                  <c:v>3.784313725490196</c:v>
                </c:pt>
                <c:pt idx="95">
                  <c:v>3.831168831168831</c:v>
                </c:pt>
                <c:pt idx="96">
                  <c:v>3.652173913043478</c:v>
                </c:pt>
                <c:pt idx="97">
                  <c:v>3.8761904761904762</c:v>
                </c:pt>
                <c:pt idx="98">
                  <c:v>3.7272727272727271</c:v>
                </c:pt>
                <c:pt idx="99">
                  <c:v>3.8431372549019609</c:v>
                </c:pt>
                <c:pt idx="100">
                  <c:v>3.7638888888888888</c:v>
                </c:pt>
                <c:pt idx="101">
                  <c:v>3.5188679245283021</c:v>
                </c:pt>
                <c:pt idx="102">
                  <c:v>3.5686274509803924</c:v>
                </c:pt>
                <c:pt idx="103">
                  <c:v>3.8717948717948718</c:v>
                </c:pt>
                <c:pt idx="104">
                  <c:v>3.9951456310679609</c:v>
                </c:pt>
                <c:pt idx="105">
                  <c:v>3.9821428571428572</c:v>
                </c:pt>
                <c:pt idx="106">
                  <c:v>4.041666666666667</c:v>
                </c:pt>
                <c:pt idx="107">
                  <c:v>3.9746835443037973</c:v>
                </c:pt>
                <c:pt idx="108">
                  <c:v>4.083333333333333</c:v>
                </c:pt>
                <c:pt idx="109">
                  <c:v>4.0550847457627119</c:v>
                </c:pt>
                <c:pt idx="110">
                  <c:v>4.2049689440993792</c:v>
                </c:pt>
                <c:pt idx="111">
                  <c:v>4.2362204724409445</c:v>
                </c:pt>
                <c:pt idx="112">
                  <c:v>3.9473684210526314</c:v>
                </c:pt>
                <c:pt idx="115">
                  <c:v>3.9359144834619255</c:v>
                </c:pt>
                <c:pt idx="116">
                  <c:v>4.4318181818181817</c:v>
                </c:pt>
                <c:pt idx="118">
                  <c:v>3.9896907216494846</c:v>
                </c:pt>
                <c:pt idx="119">
                  <c:v>4.2173913043478262</c:v>
                </c:pt>
                <c:pt idx="120">
                  <c:v>3.7872340425531914</c:v>
                </c:pt>
                <c:pt idx="121">
                  <c:v>4.2125000000000004</c:v>
                </c:pt>
                <c:pt idx="123">
                  <c:v>3.847457627118644</c:v>
                </c:pt>
                <c:pt idx="124">
                  <c:v>3.2105263157894739</c:v>
                </c:pt>
                <c:pt idx="125">
                  <c:v>3.7906976744186047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районам'!$Q$5:$Q$131</c:f>
              <c:numCache>
                <c:formatCode>Основной</c:formatCode>
                <c:ptCount val="127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  <c:pt idx="118">
                  <c:v>3.91</c:v>
                </c:pt>
                <c:pt idx="119">
                  <c:v>3.91</c:v>
                </c:pt>
                <c:pt idx="120">
                  <c:v>3.91</c:v>
                </c:pt>
                <c:pt idx="121">
                  <c:v>3.91</c:v>
                </c:pt>
                <c:pt idx="122">
                  <c:v>3.91</c:v>
                </c:pt>
                <c:pt idx="123">
                  <c:v>3.91</c:v>
                </c:pt>
                <c:pt idx="124">
                  <c:v>3.91</c:v>
                </c:pt>
                <c:pt idx="125">
                  <c:v>3.91</c:v>
                </c:pt>
                <c:pt idx="126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222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районам'!$P$5:$P$131</c:f>
              <c:numCache>
                <c:formatCode>0,00</c:formatCode>
                <c:ptCount val="127"/>
                <c:pt idx="0">
                  <c:v>4.18</c:v>
                </c:pt>
                <c:pt idx="1">
                  <c:v>3.995987569087152</c:v>
                </c:pt>
                <c:pt idx="2">
                  <c:v>3.7676767676767677</c:v>
                </c:pt>
                <c:pt idx="3">
                  <c:v>4.0802919708029197</c:v>
                </c:pt>
                <c:pt idx="4">
                  <c:v>4.2846153846153845</c:v>
                </c:pt>
                <c:pt idx="5">
                  <c:v>4.2448979591836737</c:v>
                </c:pt>
                <c:pt idx="6">
                  <c:v>3.9</c:v>
                </c:pt>
                <c:pt idx="7">
                  <c:v>3.8989898989898988</c:v>
                </c:pt>
                <c:pt idx="8">
                  <c:v>3.8714285714285714</c:v>
                </c:pt>
                <c:pt idx="9">
                  <c:v>3.92</c:v>
                </c:pt>
                <c:pt idx="10">
                  <c:v>3.8106545368295284</c:v>
                </c:pt>
                <c:pt idx="11">
                  <c:v>4.0101010101010104</c:v>
                </c:pt>
                <c:pt idx="12">
                  <c:v>4.04</c:v>
                </c:pt>
                <c:pt idx="13">
                  <c:v>4.1224489795918364</c:v>
                </c:pt>
                <c:pt idx="14">
                  <c:v>4.1756756756756754</c:v>
                </c:pt>
                <c:pt idx="15">
                  <c:v>4.0504201680672267</c:v>
                </c:pt>
                <c:pt idx="16">
                  <c:v>3.6037735849056602</c:v>
                </c:pt>
                <c:pt idx="17">
                  <c:v>3.6185567010309279</c:v>
                </c:pt>
                <c:pt idx="18">
                  <c:v>3.7692307692307692</c:v>
                </c:pt>
                <c:pt idx="19">
                  <c:v>3.6190476190476191</c:v>
                </c:pt>
                <c:pt idx="20">
                  <c:v>3.4693877551020407</c:v>
                </c:pt>
                <c:pt idx="22">
                  <c:v>3.6301369863013697</c:v>
                </c:pt>
                <c:pt idx="23">
                  <c:v>3.7</c:v>
                </c:pt>
                <c:pt idx="24">
                  <c:v>3.7297297297297298</c:v>
                </c:pt>
                <c:pt idx="25">
                  <c:v>3.7481546690223584</c:v>
                </c:pt>
                <c:pt idx="26">
                  <c:v>3.9803921568627452</c:v>
                </c:pt>
                <c:pt idx="27">
                  <c:v>3.9385964912280702</c:v>
                </c:pt>
                <c:pt idx="28">
                  <c:v>3.7663551401869158</c:v>
                </c:pt>
                <c:pt idx="29">
                  <c:v>4.0684931506849313</c:v>
                </c:pt>
                <c:pt idx="30">
                  <c:v>3.910569105691057</c:v>
                </c:pt>
                <c:pt idx="31">
                  <c:v>3.5517241379310347</c:v>
                </c:pt>
                <c:pt idx="32">
                  <c:v>3.6714285714285713</c:v>
                </c:pt>
                <c:pt idx="33">
                  <c:v>4.115384615384615</c:v>
                </c:pt>
                <c:pt idx="34">
                  <c:v>3.7017543859649122</c:v>
                </c:pt>
                <c:pt idx="35">
                  <c:v>3.8974358974358974</c:v>
                </c:pt>
                <c:pt idx="36">
                  <c:v>3.5161290322580645</c:v>
                </c:pt>
                <c:pt idx="37">
                  <c:v>3.4558823529411766</c:v>
                </c:pt>
                <c:pt idx="38">
                  <c:v>4.1842105263157894</c:v>
                </c:pt>
                <c:pt idx="39">
                  <c:v>3.2045454545454546</c:v>
                </c:pt>
                <c:pt idx="40">
                  <c:v>3.3913043478260869</c:v>
                </c:pt>
                <c:pt idx="41">
                  <c:v>3.5660377358490565</c:v>
                </c:pt>
                <c:pt idx="42">
                  <c:v>3.6304347826086958</c:v>
                </c:pt>
                <c:pt idx="43">
                  <c:v>3.7560975609756095</c:v>
                </c:pt>
                <c:pt idx="44">
                  <c:v>3.9081632653061225</c:v>
                </c:pt>
                <c:pt idx="45">
                  <c:v>3.9902869953164046</c:v>
                </c:pt>
                <c:pt idx="46">
                  <c:v>4.2456140350877192</c:v>
                </c:pt>
                <c:pt idx="47">
                  <c:v>4.2321428571428568</c:v>
                </c:pt>
                <c:pt idx="48">
                  <c:v>4.3137254901960782</c:v>
                </c:pt>
                <c:pt idx="49">
                  <c:v>3.9135802469135803</c:v>
                </c:pt>
                <c:pt idx="50">
                  <c:v>4.2038834951456314</c:v>
                </c:pt>
                <c:pt idx="51">
                  <c:v>4.0263157894736841</c:v>
                </c:pt>
                <c:pt idx="52">
                  <c:v>4.6399999999999997</c:v>
                </c:pt>
                <c:pt idx="53">
                  <c:v>3.9583333333333335</c:v>
                </c:pt>
                <c:pt idx="54">
                  <c:v>3.593220338983051</c:v>
                </c:pt>
                <c:pt idx="55">
                  <c:v>3.7058823529411766</c:v>
                </c:pt>
                <c:pt idx="56">
                  <c:v>3.6296296296296298</c:v>
                </c:pt>
                <c:pt idx="57">
                  <c:v>3.8125</c:v>
                </c:pt>
                <c:pt idx="58">
                  <c:v>4.0684931506849313</c:v>
                </c:pt>
                <c:pt idx="59">
                  <c:v>4</c:v>
                </c:pt>
                <c:pt idx="60">
                  <c:v>3.9318181818181817</c:v>
                </c:pt>
                <c:pt idx="61">
                  <c:v>3.7608695652173911</c:v>
                </c:pt>
                <c:pt idx="62">
                  <c:v>3.6527777777777777</c:v>
                </c:pt>
                <c:pt idx="63">
                  <c:v>4.166666666666667</c:v>
                </c:pt>
                <c:pt idx="64">
                  <c:v>3.96</c:v>
                </c:pt>
                <c:pt idx="65">
                  <c:v>3.8086242225574076</c:v>
                </c:pt>
                <c:pt idx="66">
                  <c:v>4.0306122448979593</c:v>
                </c:pt>
                <c:pt idx="67">
                  <c:v>4.0909090909090908</c:v>
                </c:pt>
                <c:pt idx="68">
                  <c:v>4.0821917808219181</c:v>
                </c:pt>
                <c:pt idx="69">
                  <c:v>3.6744186046511627</c:v>
                </c:pt>
                <c:pt idx="70">
                  <c:v>3.9117647058823528</c:v>
                </c:pt>
                <c:pt idx="72">
                  <c:v>3.4428571428571431</c:v>
                </c:pt>
                <c:pt idx="73">
                  <c:v>3.8260869565217392</c:v>
                </c:pt>
                <c:pt idx="74">
                  <c:v>3.5294117647058822</c:v>
                </c:pt>
                <c:pt idx="75">
                  <c:v>3.6734693877551021</c:v>
                </c:pt>
                <c:pt idx="76">
                  <c:v>4.0392156862745097</c:v>
                </c:pt>
                <c:pt idx="77">
                  <c:v>3.5142857142857142</c:v>
                </c:pt>
                <c:pt idx="78">
                  <c:v>3.8571428571428572</c:v>
                </c:pt>
                <c:pt idx="79">
                  <c:v>3.7462686567164178</c:v>
                </c:pt>
                <c:pt idx="80">
                  <c:v>3.9423076923076925</c:v>
                </c:pt>
                <c:pt idx="81">
                  <c:v>3.7684210526315791</c:v>
                </c:pt>
                <c:pt idx="82">
                  <c:v>3.8487723932074345</c:v>
                </c:pt>
                <c:pt idx="83">
                  <c:v>3.7777777777777777</c:v>
                </c:pt>
                <c:pt idx="84">
                  <c:v>3.6511627906976742</c:v>
                </c:pt>
                <c:pt idx="85">
                  <c:v>3.7676767676767677</c:v>
                </c:pt>
                <c:pt idx="86">
                  <c:v>4.0961538461538458</c:v>
                </c:pt>
                <c:pt idx="87">
                  <c:v>3.9026548672566372</c:v>
                </c:pt>
                <c:pt idx="88">
                  <c:v>3.5</c:v>
                </c:pt>
                <c:pt idx="89">
                  <c:v>3.9583333333333335</c:v>
                </c:pt>
                <c:pt idx="90">
                  <c:v>3.6888888888888891</c:v>
                </c:pt>
                <c:pt idx="91">
                  <c:v>3.8260869565217392</c:v>
                </c:pt>
                <c:pt idx="92">
                  <c:v>3.72</c:v>
                </c:pt>
                <c:pt idx="93">
                  <c:v>3.5094339622641511</c:v>
                </c:pt>
                <c:pt idx="94">
                  <c:v>3.9222222222222221</c:v>
                </c:pt>
                <c:pt idx="95">
                  <c:v>3.8875000000000002</c:v>
                </c:pt>
                <c:pt idx="96">
                  <c:v>3.7777777777777777</c:v>
                </c:pt>
                <c:pt idx="97">
                  <c:v>3.83</c:v>
                </c:pt>
                <c:pt idx="98">
                  <c:v>3.7530864197530862</c:v>
                </c:pt>
                <c:pt idx="99">
                  <c:v>3.7254901960784315</c:v>
                </c:pt>
                <c:pt idx="100">
                  <c:v>3.7083333333333335</c:v>
                </c:pt>
                <c:pt idx="101">
                  <c:v>3.7</c:v>
                </c:pt>
                <c:pt idx="102">
                  <c:v>3.8588235294117648</c:v>
                </c:pt>
                <c:pt idx="103">
                  <c:v>3.7422680412371134</c:v>
                </c:pt>
                <c:pt idx="104">
                  <c:v>3.9774774774774775</c:v>
                </c:pt>
                <c:pt idx="105">
                  <c:v>3.9090909090909092</c:v>
                </c:pt>
                <c:pt idx="106">
                  <c:v>4.0555555555555554</c:v>
                </c:pt>
                <c:pt idx="107">
                  <c:v>3.9866666666666668</c:v>
                </c:pt>
                <c:pt idx="108">
                  <c:v>4.1694915254237293</c:v>
                </c:pt>
                <c:pt idx="109">
                  <c:v>3.9502487562189055</c:v>
                </c:pt>
                <c:pt idx="110">
                  <c:v>4.1314285714285717</c:v>
                </c:pt>
                <c:pt idx="111">
                  <c:v>4.1307692307692312</c:v>
                </c:pt>
                <c:pt idx="115">
                  <c:v>3.7901622374065633</c:v>
                </c:pt>
                <c:pt idx="116">
                  <c:v>4.2826086956521738</c:v>
                </c:pt>
                <c:pt idx="117">
                  <c:v>3.4285714285714284</c:v>
                </c:pt>
                <c:pt idx="118">
                  <c:v>3.948051948051948</c:v>
                </c:pt>
                <c:pt idx="119">
                  <c:v>3.7551020408163267</c:v>
                </c:pt>
                <c:pt idx="120">
                  <c:v>3.7173913043478262</c:v>
                </c:pt>
                <c:pt idx="121">
                  <c:v>4.3457943925233646</c:v>
                </c:pt>
                <c:pt idx="122">
                  <c:v>3.2666666666666666</c:v>
                </c:pt>
                <c:pt idx="123">
                  <c:v>3.8974358974358974</c:v>
                </c:pt>
                <c:pt idx="124">
                  <c:v>3.5</c:v>
                </c:pt>
                <c:pt idx="125">
                  <c:v>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районам'!$U$5:$U$131</c:f>
              <c:numCache>
                <c:formatCode>0,00</c:formatCode>
                <c:ptCount val="127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3.9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3.9</c:v>
                </c:pt>
                <c:pt idx="60">
                  <c:v>3.9</c:v>
                </c:pt>
                <c:pt idx="61">
                  <c:v>3.9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3.9</c:v>
                </c:pt>
                <c:pt idx="68">
                  <c:v>3.9</c:v>
                </c:pt>
                <c:pt idx="69">
                  <c:v>3.9</c:v>
                </c:pt>
                <c:pt idx="70">
                  <c:v>3.9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3.9</c:v>
                </c:pt>
                <c:pt idx="79">
                  <c:v>3.9</c:v>
                </c:pt>
                <c:pt idx="80">
                  <c:v>3.9</c:v>
                </c:pt>
                <c:pt idx="81">
                  <c:v>3.9</c:v>
                </c:pt>
                <c:pt idx="82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3.9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3.9</c:v>
                </c:pt>
                <c:pt idx="99">
                  <c:v>3.9</c:v>
                </c:pt>
                <c:pt idx="100">
                  <c:v>3.9</c:v>
                </c:pt>
                <c:pt idx="101">
                  <c:v>3.9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3.9</c:v>
                </c:pt>
                <c:pt idx="108">
                  <c:v>3.9</c:v>
                </c:pt>
                <c:pt idx="109">
                  <c:v>3.9</c:v>
                </c:pt>
                <c:pt idx="110">
                  <c:v>3.9</c:v>
                </c:pt>
                <c:pt idx="111">
                  <c:v>3.9</c:v>
                </c:pt>
                <c:pt idx="112">
                  <c:v>3.9</c:v>
                </c:pt>
                <c:pt idx="113">
                  <c:v>3.9</c:v>
                </c:pt>
                <c:pt idx="114">
                  <c:v>3.9</c:v>
                </c:pt>
                <c:pt idx="115">
                  <c:v>3.9</c:v>
                </c:pt>
                <c:pt idx="116">
                  <c:v>3.9</c:v>
                </c:pt>
                <c:pt idx="117">
                  <c:v>3.9</c:v>
                </c:pt>
                <c:pt idx="118">
                  <c:v>3.9</c:v>
                </c:pt>
                <c:pt idx="119">
                  <c:v>3.9</c:v>
                </c:pt>
                <c:pt idx="120">
                  <c:v>3.9</c:v>
                </c:pt>
                <c:pt idx="121">
                  <c:v>3.9</c:v>
                </c:pt>
                <c:pt idx="122">
                  <c:v>3.9</c:v>
                </c:pt>
                <c:pt idx="123">
                  <c:v>3.9</c:v>
                </c:pt>
                <c:pt idx="124">
                  <c:v>3.9</c:v>
                </c:pt>
                <c:pt idx="125">
                  <c:v>3.9</c:v>
                </c:pt>
                <c:pt idx="126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9"/>
          <c:tx>
            <c:v>2017 ср. балл ОУ</c:v>
          </c:tx>
          <c:spPr>
            <a:ln w="2222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районам'!$T$5:$T$131</c:f>
              <c:numCache>
                <c:formatCode>0,00</c:formatCode>
                <c:ptCount val="127"/>
                <c:pt idx="0">
                  <c:v>4.3529411764705879</c:v>
                </c:pt>
                <c:pt idx="1">
                  <c:v>3.9924452778034571</c:v>
                </c:pt>
                <c:pt idx="2">
                  <c:v>4.081818181818182</c:v>
                </c:pt>
                <c:pt idx="3">
                  <c:v>3.9910714285714284</c:v>
                </c:pt>
                <c:pt idx="4">
                  <c:v>4.4680851063829783</c:v>
                </c:pt>
                <c:pt idx="5">
                  <c:v>4.1891891891891895</c:v>
                </c:pt>
                <c:pt idx="6">
                  <c:v>4.068965517241379</c:v>
                </c:pt>
                <c:pt idx="7">
                  <c:v>3.5263157894736841</c:v>
                </c:pt>
                <c:pt idx="8">
                  <c:v>3.7987323943661999</c:v>
                </c:pt>
                <c:pt idx="9">
                  <c:v>3.8153846153846156</c:v>
                </c:pt>
                <c:pt idx="10">
                  <c:v>3.7079040409503112</c:v>
                </c:pt>
                <c:pt idx="11">
                  <c:v>3.8571428571428572</c:v>
                </c:pt>
                <c:pt idx="12">
                  <c:v>3.5882352941176472</c:v>
                </c:pt>
                <c:pt idx="13">
                  <c:v>3.8695652173913042</c:v>
                </c:pt>
                <c:pt idx="14">
                  <c:v>4.0392156862745097</c:v>
                </c:pt>
                <c:pt idx="15">
                  <c:v>4.0707964601769913</c:v>
                </c:pt>
                <c:pt idx="16">
                  <c:v>3.6923076923076925</c:v>
                </c:pt>
                <c:pt idx="17">
                  <c:v>3.6785714285714284</c:v>
                </c:pt>
                <c:pt idx="18">
                  <c:v>3.32</c:v>
                </c:pt>
                <c:pt idx="19">
                  <c:v>3.48</c:v>
                </c:pt>
                <c:pt idx="20">
                  <c:v>3.6346153846153846</c:v>
                </c:pt>
                <c:pt idx="21">
                  <c:v>3.44</c:v>
                </c:pt>
                <c:pt idx="22">
                  <c:v>3.6730769230769229</c:v>
                </c:pt>
                <c:pt idx="23">
                  <c:v>3.6041666666666665</c:v>
                </c:pt>
                <c:pt idx="24">
                  <c:v>3.9629629629629628</c:v>
                </c:pt>
                <c:pt idx="25">
                  <c:v>3.7390480287994698</c:v>
                </c:pt>
                <c:pt idx="26">
                  <c:v>3.9655172413793105</c:v>
                </c:pt>
                <c:pt idx="27">
                  <c:v>3.8923076923076922</c:v>
                </c:pt>
                <c:pt idx="28">
                  <c:v>3.6027397260273974</c:v>
                </c:pt>
                <c:pt idx="29">
                  <c:v>3.9833333333333334</c:v>
                </c:pt>
                <c:pt idx="30">
                  <c:v>3.8932038834951457</c:v>
                </c:pt>
                <c:pt idx="31">
                  <c:v>3.4571428571428573</c:v>
                </c:pt>
                <c:pt idx="32">
                  <c:v>3.7142857142857144</c:v>
                </c:pt>
                <c:pt idx="33">
                  <c:v>3.7619047619047619</c:v>
                </c:pt>
                <c:pt idx="34">
                  <c:v>3.75</c:v>
                </c:pt>
                <c:pt idx="35">
                  <c:v>3.64</c:v>
                </c:pt>
                <c:pt idx="36">
                  <c:v>3.5555555555555554</c:v>
                </c:pt>
                <c:pt idx="37">
                  <c:v>3.4142857142857141</c:v>
                </c:pt>
                <c:pt idx="38">
                  <c:v>4.323943661971831</c:v>
                </c:pt>
                <c:pt idx="39">
                  <c:v>3.3692307692307693</c:v>
                </c:pt>
                <c:pt idx="40">
                  <c:v>3.4545454545454546</c:v>
                </c:pt>
                <c:pt idx="41">
                  <c:v>3.8888888888888888</c:v>
                </c:pt>
                <c:pt idx="42">
                  <c:v>3.7948717948717898</c:v>
                </c:pt>
                <c:pt idx="43">
                  <c:v>3.6486486486486487</c:v>
                </c:pt>
                <c:pt idx="44">
                  <c:v>3.9315068493150687</c:v>
                </c:pt>
                <c:pt idx="45">
                  <c:v>3.8999465301726972</c:v>
                </c:pt>
                <c:pt idx="46">
                  <c:v>3.8993288590604025</c:v>
                </c:pt>
                <c:pt idx="47">
                  <c:v>4.192982456140351</c:v>
                </c:pt>
                <c:pt idx="48">
                  <c:v>4.387596899224806</c:v>
                </c:pt>
                <c:pt idx="49">
                  <c:v>4</c:v>
                </c:pt>
                <c:pt idx="50">
                  <c:v>4.0684931506849313</c:v>
                </c:pt>
                <c:pt idx="51">
                  <c:v>4.4142857142857146</c:v>
                </c:pt>
                <c:pt idx="52">
                  <c:v>4.1282051282051286</c:v>
                </c:pt>
                <c:pt idx="53">
                  <c:v>3.9069767441860463</c:v>
                </c:pt>
                <c:pt idx="54">
                  <c:v>3.7586206896551726</c:v>
                </c:pt>
                <c:pt idx="55">
                  <c:v>4</c:v>
                </c:pt>
                <c:pt idx="56">
                  <c:v>3.0833333333333335</c:v>
                </c:pt>
                <c:pt idx="57">
                  <c:v>3.1666666666666665</c:v>
                </c:pt>
                <c:pt idx="58">
                  <c:v>4.0675675675675675</c:v>
                </c:pt>
                <c:pt idx="59">
                  <c:v>4.25</c:v>
                </c:pt>
                <c:pt idx="60">
                  <c:v>3.9318181818181817</c:v>
                </c:pt>
                <c:pt idx="61">
                  <c:v>3.5185185185185186</c:v>
                </c:pt>
                <c:pt idx="62">
                  <c:v>3.5245901639344264</c:v>
                </c:pt>
                <c:pt idx="63">
                  <c:v>3.8</c:v>
                </c:pt>
                <c:pt idx="64">
                  <c:v>4</c:v>
                </c:pt>
                <c:pt idx="65">
                  <c:v>3.783805527944252</c:v>
                </c:pt>
                <c:pt idx="66">
                  <c:v>4.0235294117647058</c:v>
                </c:pt>
                <c:pt idx="67">
                  <c:v>3.8958333333333335</c:v>
                </c:pt>
                <c:pt idx="68">
                  <c:v>4</c:v>
                </c:pt>
                <c:pt idx="69">
                  <c:v>3.5319148936170213</c:v>
                </c:pt>
                <c:pt idx="70">
                  <c:v>3.901098901098901</c:v>
                </c:pt>
                <c:pt idx="71">
                  <c:v>3.9642857142857144</c:v>
                </c:pt>
                <c:pt idx="72">
                  <c:v>3.5303030303030303</c:v>
                </c:pt>
                <c:pt idx="73">
                  <c:v>3.6734693877551021</c:v>
                </c:pt>
                <c:pt idx="74">
                  <c:v>3.5443037974683542</c:v>
                </c:pt>
                <c:pt idx="75">
                  <c:v>3.4905660377358489</c:v>
                </c:pt>
                <c:pt idx="76">
                  <c:v>3.7875000000000001</c:v>
                </c:pt>
                <c:pt idx="77">
                  <c:v>3.847826086956522</c:v>
                </c:pt>
                <c:pt idx="78">
                  <c:v>3.8</c:v>
                </c:pt>
                <c:pt idx="79">
                  <c:v>3.8148148148148149</c:v>
                </c:pt>
                <c:pt idx="80">
                  <c:v>3.9</c:v>
                </c:pt>
                <c:pt idx="81">
                  <c:v>3.8354430379746836</c:v>
                </c:pt>
                <c:pt idx="82">
                  <c:v>3.7643935372278223</c:v>
                </c:pt>
                <c:pt idx="83">
                  <c:v>3.8148148148148149</c:v>
                </c:pt>
                <c:pt idx="84">
                  <c:v>3.8</c:v>
                </c:pt>
                <c:pt idx="85">
                  <c:v>3.7777777777777777</c:v>
                </c:pt>
                <c:pt idx="86">
                  <c:v>3.9361702127659575</c:v>
                </c:pt>
                <c:pt idx="87">
                  <c:v>3.6867469879518073</c:v>
                </c:pt>
                <c:pt idx="88">
                  <c:v>3.6326530612244898</c:v>
                </c:pt>
                <c:pt idx="89">
                  <c:v>3.7543859649122808</c:v>
                </c:pt>
                <c:pt idx="90">
                  <c:v>3.45</c:v>
                </c:pt>
                <c:pt idx="91">
                  <c:v>3.8333333333333335</c:v>
                </c:pt>
                <c:pt idx="92">
                  <c:v>3.32</c:v>
                </c:pt>
                <c:pt idx="93">
                  <c:v>3.7551020408163267</c:v>
                </c:pt>
                <c:pt idx="94">
                  <c:v>3.5522388059701493</c:v>
                </c:pt>
                <c:pt idx="95">
                  <c:v>3.6212121212121211</c:v>
                </c:pt>
                <c:pt idx="96">
                  <c:v>3.5675675675675675</c:v>
                </c:pt>
                <c:pt idx="97">
                  <c:v>4</c:v>
                </c:pt>
                <c:pt idx="98">
                  <c:v>3.7066666666666666</c:v>
                </c:pt>
                <c:pt idx="99">
                  <c:v>3.6976744186046511</c:v>
                </c:pt>
                <c:pt idx="100">
                  <c:v>3.4047619047619047</c:v>
                </c:pt>
                <c:pt idx="101">
                  <c:v>3.72</c:v>
                </c:pt>
                <c:pt idx="102">
                  <c:v>3.5</c:v>
                </c:pt>
                <c:pt idx="103">
                  <c:v>3.8157894736842106</c:v>
                </c:pt>
                <c:pt idx="104">
                  <c:v>3.925925925925926</c:v>
                </c:pt>
                <c:pt idx="105">
                  <c:v>3.891089108910891</c:v>
                </c:pt>
                <c:pt idx="106">
                  <c:v>4.0092592592592595</c:v>
                </c:pt>
                <c:pt idx="107">
                  <c:v>3.6804123711340204</c:v>
                </c:pt>
                <c:pt idx="108">
                  <c:v>3.8953488372093021</c:v>
                </c:pt>
                <c:pt idx="109">
                  <c:v>4.0575916230366493</c:v>
                </c:pt>
                <c:pt idx="110">
                  <c:v>4.117647058823529</c:v>
                </c:pt>
                <c:pt idx="111">
                  <c:v>4.243243243243243</c:v>
                </c:pt>
                <c:pt idx="115">
                  <c:v>3.9038505215205981</c:v>
                </c:pt>
                <c:pt idx="116">
                  <c:v>4.2300000000000004</c:v>
                </c:pt>
                <c:pt idx="117">
                  <c:v>4.5882352941176467</c:v>
                </c:pt>
                <c:pt idx="118">
                  <c:v>3.9275362318840581</c:v>
                </c:pt>
                <c:pt idx="119">
                  <c:v>4.2597402597402594</c:v>
                </c:pt>
                <c:pt idx="120">
                  <c:v>3.68</c:v>
                </c:pt>
                <c:pt idx="121">
                  <c:v>4.4803921568627452</c:v>
                </c:pt>
                <c:pt idx="122">
                  <c:v>3</c:v>
                </c:pt>
                <c:pt idx="123">
                  <c:v>3.7818181818181817</c:v>
                </c:pt>
                <c:pt idx="124">
                  <c:v>3.2702702702702702</c:v>
                </c:pt>
                <c:pt idx="125">
                  <c:v>3.8205128205128207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районам'!$Y$5:$Y$131</c:f>
              <c:numCache>
                <c:formatCode>0,00</c:formatCode>
                <c:ptCount val="127"/>
                <c:pt idx="0">
                  <c:v>3.71</c:v>
                </c:pt>
                <c:pt idx="1">
                  <c:v>3.71</c:v>
                </c:pt>
                <c:pt idx="2">
                  <c:v>3.71</c:v>
                </c:pt>
                <c:pt idx="3">
                  <c:v>3.71</c:v>
                </c:pt>
                <c:pt idx="4">
                  <c:v>3.71</c:v>
                </c:pt>
                <c:pt idx="5">
                  <c:v>3.71</c:v>
                </c:pt>
                <c:pt idx="6">
                  <c:v>3.71</c:v>
                </c:pt>
                <c:pt idx="7">
                  <c:v>3.71</c:v>
                </c:pt>
                <c:pt idx="8">
                  <c:v>3.71</c:v>
                </c:pt>
                <c:pt idx="9">
                  <c:v>3.71</c:v>
                </c:pt>
                <c:pt idx="10">
                  <c:v>3.71</c:v>
                </c:pt>
                <c:pt idx="11">
                  <c:v>3.71</c:v>
                </c:pt>
                <c:pt idx="12">
                  <c:v>3.71</c:v>
                </c:pt>
                <c:pt idx="13">
                  <c:v>3.71</c:v>
                </c:pt>
                <c:pt idx="14">
                  <c:v>3.71</c:v>
                </c:pt>
                <c:pt idx="15">
                  <c:v>3.71</c:v>
                </c:pt>
                <c:pt idx="16">
                  <c:v>3.71</c:v>
                </c:pt>
                <c:pt idx="17">
                  <c:v>3.71</c:v>
                </c:pt>
                <c:pt idx="18">
                  <c:v>3.71</c:v>
                </c:pt>
                <c:pt idx="19">
                  <c:v>3.71</c:v>
                </c:pt>
                <c:pt idx="20">
                  <c:v>3.71</c:v>
                </c:pt>
                <c:pt idx="21">
                  <c:v>3.71</c:v>
                </c:pt>
                <c:pt idx="22">
                  <c:v>3.71</c:v>
                </c:pt>
                <c:pt idx="23">
                  <c:v>3.71</c:v>
                </c:pt>
                <c:pt idx="24">
                  <c:v>3.71</c:v>
                </c:pt>
                <c:pt idx="25">
                  <c:v>3.71</c:v>
                </c:pt>
                <c:pt idx="26">
                  <c:v>3.71</c:v>
                </c:pt>
                <c:pt idx="27">
                  <c:v>3.71</c:v>
                </c:pt>
                <c:pt idx="28">
                  <c:v>3.71</c:v>
                </c:pt>
                <c:pt idx="29">
                  <c:v>3.71</c:v>
                </c:pt>
                <c:pt idx="30">
                  <c:v>3.71</c:v>
                </c:pt>
                <c:pt idx="31">
                  <c:v>3.71</c:v>
                </c:pt>
                <c:pt idx="32">
                  <c:v>3.71</c:v>
                </c:pt>
                <c:pt idx="33">
                  <c:v>3.71</c:v>
                </c:pt>
                <c:pt idx="34">
                  <c:v>3.71</c:v>
                </c:pt>
                <c:pt idx="35">
                  <c:v>3.71</c:v>
                </c:pt>
                <c:pt idx="36">
                  <c:v>3.71</c:v>
                </c:pt>
                <c:pt idx="37">
                  <c:v>3.71</c:v>
                </c:pt>
                <c:pt idx="38">
                  <c:v>3.71</c:v>
                </c:pt>
                <c:pt idx="39">
                  <c:v>3.71</c:v>
                </c:pt>
                <c:pt idx="40">
                  <c:v>3.71</c:v>
                </c:pt>
                <c:pt idx="41">
                  <c:v>3.71</c:v>
                </c:pt>
                <c:pt idx="42">
                  <c:v>3.71</c:v>
                </c:pt>
                <c:pt idx="43">
                  <c:v>3.71</c:v>
                </c:pt>
                <c:pt idx="44">
                  <c:v>3.71</c:v>
                </c:pt>
                <c:pt idx="45">
                  <c:v>3.71</c:v>
                </c:pt>
                <c:pt idx="46">
                  <c:v>3.71</c:v>
                </c:pt>
                <c:pt idx="47">
                  <c:v>3.71</c:v>
                </c:pt>
                <c:pt idx="48">
                  <c:v>3.71</c:v>
                </c:pt>
                <c:pt idx="49">
                  <c:v>3.71</c:v>
                </c:pt>
                <c:pt idx="50">
                  <c:v>3.71</c:v>
                </c:pt>
                <c:pt idx="51">
                  <c:v>3.71</c:v>
                </c:pt>
                <c:pt idx="52">
                  <c:v>3.71</c:v>
                </c:pt>
                <c:pt idx="53">
                  <c:v>3.71</c:v>
                </c:pt>
                <c:pt idx="54">
                  <c:v>3.71</c:v>
                </c:pt>
                <c:pt idx="55">
                  <c:v>3.71</c:v>
                </c:pt>
                <c:pt idx="56">
                  <c:v>3.71</c:v>
                </c:pt>
                <c:pt idx="57">
                  <c:v>3.71</c:v>
                </c:pt>
                <c:pt idx="58">
                  <c:v>3.71</c:v>
                </c:pt>
                <c:pt idx="59">
                  <c:v>3.71</c:v>
                </c:pt>
                <c:pt idx="60">
                  <c:v>3.71</c:v>
                </c:pt>
                <c:pt idx="61">
                  <c:v>3.71</c:v>
                </c:pt>
                <c:pt idx="62">
                  <c:v>3.71</c:v>
                </c:pt>
                <c:pt idx="63">
                  <c:v>3.71</c:v>
                </c:pt>
                <c:pt idx="64">
                  <c:v>3.71</c:v>
                </c:pt>
                <c:pt idx="65">
                  <c:v>3.71</c:v>
                </c:pt>
                <c:pt idx="66">
                  <c:v>3.71</c:v>
                </c:pt>
                <c:pt idx="67">
                  <c:v>3.71</c:v>
                </c:pt>
                <c:pt idx="68">
                  <c:v>3.71</c:v>
                </c:pt>
                <c:pt idx="69">
                  <c:v>3.71</c:v>
                </c:pt>
                <c:pt idx="70">
                  <c:v>3.71</c:v>
                </c:pt>
                <c:pt idx="71">
                  <c:v>3.71</c:v>
                </c:pt>
                <c:pt idx="72">
                  <c:v>3.71</c:v>
                </c:pt>
                <c:pt idx="73">
                  <c:v>3.71</c:v>
                </c:pt>
                <c:pt idx="74">
                  <c:v>3.71</c:v>
                </c:pt>
                <c:pt idx="75">
                  <c:v>3.71</c:v>
                </c:pt>
                <c:pt idx="76">
                  <c:v>3.71</c:v>
                </c:pt>
                <c:pt idx="77">
                  <c:v>3.71</c:v>
                </c:pt>
                <c:pt idx="78">
                  <c:v>3.71</c:v>
                </c:pt>
                <c:pt idx="79">
                  <c:v>3.71</c:v>
                </c:pt>
                <c:pt idx="80">
                  <c:v>3.71</c:v>
                </c:pt>
                <c:pt idx="81">
                  <c:v>3.71</c:v>
                </c:pt>
                <c:pt idx="82">
                  <c:v>3.71</c:v>
                </c:pt>
                <c:pt idx="83">
                  <c:v>3.71</c:v>
                </c:pt>
                <c:pt idx="84">
                  <c:v>3.71</c:v>
                </c:pt>
                <c:pt idx="85">
                  <c:v>3.71</c:v>
                </c:pt>
                <c:pt idx="86">
                  <c:v>3.71</c:v>
                </c:pt>
                <c:pt idx="87">
                  <c:v>3.71</c:v>
                </c:pt>
                <c:pt idx="88">
                  <c:v>3.71</c:v>
                </c:pt>
                <c:pt idx="89">
                  <c:v>3.71</c:v>
                </c:pt>
                <c:pt idx="90">
                  <c:v>3.71</c:v>
                </c:pt>
                <c:pt idx="91">
                  <c:v>3.71</c:v>
                </c:pt>
                <c:pt idx="92">
                  <c:v>3.71</c:v>
                </c:pt>
                <c:pt idx="93">
                  <c:v>3.71</c:v>
                </c:pt>
                <c:pt idx="94">
                  <c:v>3.71</c:v>
                </c:pt>
                <c:pt idx="95">
                  <c:v>3.71</c:v>
                </c:pt>
                <c:pt idx="96">
                  <c:v>3.71</c:v>
                </c:pt>
                <c:pt idx="97">
                  <c:v>3.71</c:v>
                </c:pt>
                <c:pt idx="98">
                  <c:v>3.71</c:v>
                </c:pt>
                <c:pt idx="99">
                  <c:v>3.71</c:v>
                </c:pt>
                <c:pt idx="100">
                  <c:v>3.71</c:v>
                </c:pt>
                <c:pt idx="101">
                  <c:v>3.71</c:v>
                </c:pt>
                <c:pt idx="102">
                  <c:v>3.71</c:v>
                </c:pt>
                <c:pt idx="103">
                  <c:v>3.71</c:v>
                </c:pt>
                <c:pt idx="104">
                  <c:v>3.71</c:v>
                </c:pt>
                <c:pt idx="105">
                  <c:v>3.71</c:v>
                </c:pt>
                <c:pt idx="106">
                  <c:v>3.71</c:v>
                </c:pt>
                <c:pt idx="107">
                  <c:v>3.71</c:v>
                </c:pt>
                <c:pt idx="108">
                  <c:v>3.71</c:v>
                </c:pt>
                <c:pt idx="109">
                  <c:v>3.71</c:v>
                </c:pt>
                <c:pt idx="110">
                  <c:v>3.71</c:v>
                </c:pt>
                <c:pt idx="111">
                  <c:v>3.71</c:v>
                </c:pt>
                <c:pt idx="112">
                  <c:v>3.71</c:v>
                </c:pt>
                <c:pt idx="113">
                  <c:v>3.71</c:v>
                </c:pt>
                <c:pt idx="114">
                  <c:v>3.71</c:v>
                </c:pt>
                <c:pt idx="115">
                  <c:v>3.71</c:v>
                </c:pt>
                <c:pt idx="116">
                  <c:v>3.71</c:v>
                </c:pt>
                <c:pt idx="117">
                  <c:v>3.71</c:v>
                </c:pt>
                <c:pt idx="118">
                  <c:v>3.71</c:v>
                </c:pt>
                <c:pt idx="119">
                  <c:v>3.71</c:v>
                </c:pt>
                <c:pt idx="120">
                  <c:v>3.71</c:v>
                </c:pt>
                <c:pt idx="121">
                  <c:v>3.71</c:v>
                </c:pt>
                <c:pt idx="122">
                  <c:v>3.71</c:v>
                </c:pt>
                <c:pt idx="123">
                  <c:v>3.71</c:v>
                </c:pt>
                <c:pt idx="124">
                  <c:v>3.71</c:v>
                </c:pt>
                <c:pt idx="125">
                  <c:v>3.71</c:v>
                </c:pt>
                <c:pt idx="126">
                  <c:v>3.71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районам'!$X$5:$X$131</c:f>
              <c:numCache>
                <c:formatCode>Основной</c:formatCode>
                <c:ptCount val="127"/>
                <c:pt idx="0" formatCode="0,00">
                  <c:v>3.83</c:v>
                </c:pt>
                <c:pt idx="1">
                  <c:v>3.87</c:v>
                </c:pt>
                <c:pt idx="2" formatCode="0,00">
                  <c:v>3.88</c:v>
                </c:pt>
                <c:pt idx="3" formatCode="0,00">
                  <c:v>3.65</c:v>
                </c:pt>
                <c:pt idx="4" formatCode="0,00">
                  <c:v>4.3499999999999996</c:v>
                </c:pt>
                <c:pt idx="5" formatCode="0,00">
                  <c:v>4.25</c:v>
                </c:pt>
                <c:pt idx="6" formatCode="0,00">
                  <c:v>3.85</c:v>
                </c:pt>
                <c:pt idx="7" formatCode="0,00">
                  <c:v>3.56</c:v>
                </c:pt>
                <c:pt idx="8" formatCode="0,00">
                  <c:v>3.78</c:v>
                </c:pt>
                <c:pt idx="9" formatCode="0,00">
                  <c:v>3.64</c:v>
                </c:pt>
                <c:pt idx="10" formatCode="0,00">
                  <c:v>3.6328571428571435</c:v>
                </c:pt>
                <c:pt idx="11" formatCode="0,00">
                  <c:v>3.69</c:v>
                </c:pt>
                <c:pt idx="12" formatCode="0,00">
                  <c:v>3.89</c:v>
                </c:pt>
                <c:pt idx="13" formatCode="0,00">
                  <c:v>3.96</c:v>
                </c:pt>
                <c:pt idx="14" formatCode="0,00">
                  <c:v>3.87</c:v>
                </c:pt>
                <c:pt idx="15" formatCode="0,00">
                  <c:v>3.84</c:v>
                </c:pt>
                <c:pt idx="16" formatCode="0,00">
                  <c:v>3.62</c:v>
                </c:pt>
                <c:pt idx="17" formatCode="0,00">
                  <c:v>3.46</c:v>
                </c:pt>
                <c:pt idx="18" formatCode="0,00">
                  <c:v>3.65</c:v>
                </c:pt>
                <c:pt idx="19" formatCode="0,00">
                  <c:v>3.75</c:v>
                </c:pt>
                <c:pt idx="20" formatCode="0,00">
                  <c:v>3.43</c:v>
                </c:pt>
                <c:pt idx="21" formatCode="0,00">
                  <c:v>3.46</c:v>
                </c:pt>
                <c:pt idx="22" formatCode="0,00">
                  <c:v>3.56</c:v>
                </c:pt>
                <c:pt idx="23" formatCode="0,00">
                  <c:v>3.45</c:v>
                </c:pt>
                <c:pt idx="24" formatCode="0,00">
                  <c:v>3.23</c:v>
                </c:pt>
                <c:pt idx="25" formatCode="0,00">
                  <c:v>3.5336842105263164</c:v>
                </c:pt>
                <c:pt idx="26" formatCode="0,00">
                  <c:v>3.83</c:v>
                </c:pt>
                <c:pt idx="27" formatCode="0,00">
                  <c:v>3.8</c:v>
                </c:pt>
                <c:pt idx="28" formatCode="0,00">
                  <c:v>3.36</c:v>
                </c:pt>
                <c:pt idx="29" formatCode="0,00">
                  <c:v>3.89</c:v>
                </c:pt>
                <c:pt idx="30" formatCode="0,00">
                  <c:v>3.55</c:v>
                </c:pt>
                <c:pt idx="31" formatCode="0,00">
                  <c:v>3.43</c:v>
                </c:pt>
                <c:pt idx="32" formatCode="0,00">
                  <c:v>3.28</c:v>
                </c:pt>
                <c:pt idx="33" formatCode="0,00">
                  <c:v>3.28</c:v>
                </c:pt>
                <c:pt idx="34" formatCode="0,00">
                  <c:v>3.48</c:v>
                </c:pt>
                <c:pt idx="35" formatCode="0,00">
                  <c:v>3.41</c:v>
                </c:pt>
                <c:pt idx="36" formatCode="0,00">
                  <c:v>3.3</c:v>
                </c:pt>
                <c:pt idx="37" formatCode="0,00">
                  <c:v>3.6</c:v>
                </c:pt>
                <c:pt idx="38" formatCode="0,00">
                  <c:v>3.77</c:v>
                </c:pt>
                <c:pt idx="39" formatCode="0,00">
                  <c:v>3.42</c:v>
                </c:pt>
                <c:pt idx="40" formatCode="0,00">
                  <c:v>3.27</c:v>
                </c:pt>
                <c:pt idx="41" formatCode="0,00">
                  <c:v>3.6</c:v>
                </c:pt>
                <c:pt idx="42" formatCode="0,00">
                  <c:v>3.57</c:v>
                </c:pt>
                <c:pt idx="43" formatCode="0,00">
                  <c:v>3.8</c:v>
                </c:pt>
                <c:pt idx="44" formatCode="0,00">
                  <c:v>3.5</c:v>
                </c:pt>
                <c:pt idx="45" formatCode="0,00">
                  <c:v>3.7684210526315796</c:v>
                </c:pt>
                <c:pt idx="46" formatCode="0,00">
                  <c:v>3.84</c:v>
                </c:pt>
                <c:pt idx="47" formatCode="0,00">
                  <c:v>4.1900000000000004</c:v>
                </c:pt>
                <c:pt idx="48" formatCode="0,00">
                  <c:v>4.26</c:v>
                </c:pt>
                <c:pt idx="49" formatCode="0,00">
                  <c:v>3.81</c:v>
                </c:pt>
                <c:pt idx="50" formatCode="0,00">
                  <c:v>3.74</c:v>
                </c:pt>
                <c:pt idx="51" formatCode="0,00">
                  <c:v>4.0599999999999996</c:v>
                </c:pt>
                <c:pt idx="52" formatCode="0,00">
                  <c:v>4.26</c:v>
                </c:pt>
                <c:pt idx="53" formatCode="0,00">
                  <c:v>4.04</c:v>
                </c:pt>
                <c:pt idx="54" formatCode="0,00">
                  <c:v>3.57</c:v>
                </c:pt>
                <c:pt idx="55" formatCode="0,00">
                  <c:v>3.25</c:v>
                </c:pt>
                <c:pt idx="56" formatCode="0,00">
                  <c:v>3.54</c:v>
                </c:pt>
                <c:pt idx="57" formatCode="0,00">
                  <c:v>3.44</c:v>
                </c:pt>
                <c:pt idx="58" formatCode="0,00">
                  <c:v>3.83</c:v>
                </c:pt>
                <c:pt idx="59" formatCode="0,00">
                  <c:v>3.53</c:v>
                </c:pt>
                <c:pt idx="60" formatCode="0,00">
                  <c:v>3.69</c:v>
                </c:pt>
                <c:pt idx="61" formatCode="0,00">
                  <c:v>3.57</c:v>
                </c:pt>
                <c:pt idx="62" formatCode="0,00">
                  <c:v>3.9</c:v>
                </c:pt>
                <c:pt idx="63" formatCode="0,00">
                  <c:v>3.9</c:v>
                </c:pt>
                <c:pt idx="64" formatCode="0,00">
                  <c:v>3.18</c:v>
                </c:pt>
                <c:pt idx="65" formatCode="0,00">
                  <c:v>3.6587500000000004</c:v>
                </c:pt>
                <c:pt idx="66" formatCode="0,00">
                  <c:v>3.95</c:v>
                </c:pt>
                <c:pt idx="67" formatCode="0,00">
                  <c:v>3.82</c:v>
                </c:pt>
                <c:pt idx="68" formatCode="0,00">
                  <c:v>3.62</c:v>
                </c:pt>
                <c:pt idx="69" formatCode="0,00">
                  <c:v>3.63</c:v>
                </c:pt>
                <c:pt idx="70" formatCode="0,00">
                  <c:v>3.93</c:v>
                </c:pt>
                <c:pt idx="71" formatCode="0,00">
                  <c:v>3.33</c:v>
                </c:pt>
                <c:pt idx="72" formatCode="0,00">
                  <c:v>3.73</c:v>
                </c:pt>
                <c:pt idx="73" formatCode="0,00">
                  <c:v>3.93</c:v>
                </c:pt>
                <c:pt idx="74" formatCode="0,00">
                  <c:v>3.38</c:v>
                </c:pt>
                <c:pt idx="75" formatCode="0,00">
                  <c:v>3.91</c:v>
                </c:pt>
                <c:pt idx="76" formatCode="0,00">
                  <c:v>3.55</c:v>
                </c:pt>
                <c:pt idx="77" formatCode="0,00">
                  <c:v>3.21</c:v>
                </c:pt>
                <c:pt idx="78" formatCode="0,00">
                  <c:v>3.49</c:v>
                </c:pt>
                <c:pt idx="79" formatCode="0,00">
                  <c:v>3.71</c:v>
                </c:pt>
                <c:pt idx="80" formatCode="0,00">
                  <c:v>3.64</c:v>
                </c:pt>
                <c:pt idx="81" formatCode="0,00">
                  <c:v>3.71</c:v>
                </c:pt>
                <c:pt idx="82" formatCode="0,00">
                  <c:v>3.5982758620689661</c:v>
                </c:pt>
                <c:pt idx="83" formatCode="0,00">
                  <c:v>3.38</c:v>
                </c:pt>
                <c:pt idx="84" formatCode="0,00">
                  <c:v>3.33</c:v>
                </c:pt>
                <c:pt idx="85" formatCode="0,00">
                  <c:v>3.75</c:v>
                </c:pt>
                <c:pt idx="86" formatCode="0,00">
                  <c:v>3.72</c:v>
                </c:pt>
                <c:pt idx="87" formatCode="0,00">
                  <c:v>3.52</c:v>
                </c:pt>
                <c:pt idx="88" formatCode="0,00">
                  <c:v>3.64</c:v>
                </c:pt>
                <c:pt idx="89" formatCode="0,00">
                  <c:v>3.64</c:v>
                </c:pt>
                <c:pt idx="90" formatCode="0,00">
                  <c:v>3.49</c:v>
                </c:pt>
                <c:pt idx="91" formatCode="0,00">
                  <c:v>3.43</c:v>
                </c:pt>
                <c:pt idx="92" formatCode="0,00">
                  <c:v>3.4</c:v>
                </c:pt>
                <c:pt idx="93" formatCode="0,00">
                  <c:v>3.27</c:v>
                </c:pt>
                <c:pt idx="94" formatCode="0,00">
                  <c:v>3.47</c:v>
                </c:pt>
                <c:pt idx="95" formatCode="0,00">
                  <c:v>3.49</c:v>
                </c:pt>
                <c:pt idx="96" formatCode="0,00">
                  <c:v>3.57</c:v>
                </c:pt>
                <c:pt idx="97" formatCode="0,00">
                  <c:v>3.64</c:v>
                </c:pt>
                <c:pt idx="98" formatCode="0,00">
                  <c:v>3.57</c:v>
                </c:pt>
                <c:pt idx="99" formatCode="0,00">
                  <c:v>3.8</c:v>
                </c:pt>
                <c:pt idx="100" formatCode="0,00">
                  <c:v>3.35</c:v>
                </c:pt>
                <c:pt idx="101" formatCode="0,00">
                  <c:v>3.4</c:v>
                </c:pt>
                <c:pt idx="102" formatCode="0,00">
                  <c:v>3.4</c:v>
                </c:pt>
                <c:pt idx="103" formatCode="0,00">
                  <c:v>3.4</c:v>
                </c:pt>
                <c:pt idx="104" formatCode="0,00">
                  <c:v>3.86</c:v>
                </c:pt>
                <c:pt idx="105" formatCode="0,00">
                  <c:v>3.74</c:v>
                </c:pt>
                <c:pt idx="106" formatCode="0,00">
                  <c:v>3.86</c:v>
                </c:pt>
                <c:pt idx="107" formatCode="0,00">
                  <c:v>3.68</c:v>
                </c:pt>
                <c:pt idx="108" formatCode="0,00">
                  <c:v>3.99</c:v>
                </c:pt>
                <c:pt idx="109" formatCode="0,00">
                  <c:v>3.89</c:v>
                </c:pt>
                <c:pt idx="110" formatCode="0,00">
                  <c:v>3.79</c:v>
                </c:pt>
                <c:pt idx="111" formatCode="0,00">
                  <c:v>3.88</c:v>
                </c:pt>
                <c:pt idx="115" formatCode="0,00">
                  <c:v>3.8600000000000003</c:v>
                </c:pt>
                <c:pt idx="116" formatCode="0,00">
                  <c:v>4.21</c:v>
                </c:pt>
                <c:pt idx="117" formatCode="0,00">
                  <c:v>4.5599999999999996</c:v>
                </c:pt>
                <c:pt idx="118" formatCode="0,00">
                  <c:v>3.77</c:v>
                </c:pt>
                <c:pt idx="119" formatCode="0,00">
                  <c:v>3.93</c:v>
                </c:pt>
                <c:pt idx="120" formatCode="0,00">
                  <c:v>3.94</c:v>
                </c:pt>
                <c:pt idx="121" formatCode="0,00">
                  <c:v>4.25</c:v>
                </c:pt>
                <c:pt idx="122" formatCode="0,00">
                  <c:v>3.43</c:v>
                </c:pt>
                <c:pt idx="123" formatCode="0,00">
                  <c:v>3.61</c:v>
                </c:pt>
                <c:pt idx="124" formatCode="0,00">
                  <c:v>3.37</c:v>
                </c:pt>
                <c:pt idx="125" formatCode="0,00">
                  <c:v>3.53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00FF"/>
              </a:solidFill>
            </a:ln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районам'!$AC$5:$AC$131</c:f>
              <c:numCache>
                <c:formatCode>0,00</c:formatCode>
                <c:ptCount val="127"/>
                <c:pt idx="0">
                  <c:v>3.57</c:v>
                </c:pt>
                <c:pt idx="1">
                  <c:v>3.57</c:v>
                </c:pt>
                <c:pt idx="2">
                  <c:v>3.57</c:v>
                </c:pt>
                <c:pt idx="3">
                  <c:v>3.57</c:v>
                </c:pt>
                <c:pt idx="4">
                  <c:v>3.57</c:v>
                </c:pt>
                <c:pt idx="5">
                  <c:v>3.57</c:v>
                </c:pt>
                <c:pt idx="6">
                  <c:v>3.57</c:v>
                </c:pt>
                <c:pt idx="7">
                  <c:v>3.57</c:v>
                </c:pt>
                <c:pt idx="8">
                  <c:v>3.57</c:v>
                </c:pt>
                <c:pt idx="9">
                  <c:v>3.57</c:v>
                </c:pt>
                <c:pt idx="10">
                  <c:v>3.57</c:v>
                </c:pt>
                <c:pt idx="11">
                  <c:v>3.57</c:v>
                </c:pt>
                <c:pt idx="12">
                  <c:v>3.57</c:v>
                </c:pt>
                <c:pt idx="13">
                  <c:v>3.57</c:v>
                </c:pt>
                <c:pt idx="14">
                  <c:v>3.57</c:v>
                </c:pt>
                <c:pt idx="15">
                  <c:v>3.57</c:v>
                </c:pt>
                <c:pt idx="16">
                  <c:v>3.57</c:v>
                </c:pt>
                <c:pt idx="17">
                  <c:v>3.57</c:v>
                </c:pt>
                <c:pt idx="18">
                  <c:v>3.57</c:v>
                </c:pt>
                <c:pt idx="19">
                  <c:v>3.57</c:v>
                </c:pt>
                <c:pt idx="20">
                  <c:v>3.57</c:v>
                </c:pt>
                <c:pt idx="21">
                  <c:v>3.57</c:v>
                </c:pt>
                <c:pt idx="22">
                  <c:v>3.57</c:v>
                </c:pt>
                <c:pt idx="23">
                  <c:v>3.57</c:v>
                </c:pt>
                <c:pt idx="24">
                  <c:v>3.57</c:v>
                </c:pt>
                <c:pt idx="25">
                  <c:v>3.57</c:v>
                </c:pt>
                <c:pt idx="26">
                  <c:v>3.57</c:v>
                </c:pt>
                <c:pt idx="27">
                  <c:v>3.57</c:v>
                </c:pt>
                <c:pt idx="28">
                  <c:v>3.57</c:v>
                </c:pt>
                <c:pt idx="29">
                  <c:v>3.57</c:v>
                </c:pt>
                <c:pt idx="30">
                  <c:v>3.57</c:v>
                </c:pt>
                <c:pt idx="31">
                  <c:v>3.57</c:v>
                </c:pt>
                <c:pt idx="32">
                  <c:v>3.57</c:v>
                </c:pt>
                <c:pt idx="33">
                  <c:v>3.57</c:v>
                </c:pt>
                <c:pt idx="34">
                  <c:v>3.57</c:v>
                </c:pt>
                <c:pt idx="35">
                  <c:v>3.57</c:v>
                </c:pt>
                <c:pt idx="36">
                  <c:v>3.57</c:v>
                </c:pt>
                <c:pt idx="37">
                  <c:v>3.57</c:v>
                </c:pt>
                <c:pt idx="38">
                  <c:v>3.57</c:v>
                </c:pt>
                <c:pt idx="39">
                  <c:v>3.57</c:v>
                </c:pt>
                <c:pt idx="40">
                  <c:v>3.57</c:v>
                </c:pt>
                <c:pt idx="41">
                  <c:v>3.57</c:v>
                </c:pt>
                <c:pt idx="42">
                  <c:v>3.57</c:v>
                </c:pt>
                <c:pt idx="43">
                  <c:v>3.57</c:v>
                </c:pt>
                <c:pt idx="44">
                  <c:v>3.57</c:v>
                </c:pt>
                <c:pt idx="45">
                  <c:v>3.57</c:v>
                </c:pt>
                <c:pt idx="46">
                  <c:v>3.57</c:v>
                </c:pt>
                <c:pt idx="47">
                  <c:v>3.57</c:v>
                </c:pt>
                <c:pt idx="48">
                  <c:v>3.57</c:v>
                </c:pt>
                <c:pt idx="49">
                  <c:v>3.57</c:v>
                </c:pt>
                <c:pt idx="50">
                  <c:v>3.57</c:v>
                </c:pt>
                <c:pt idx="51">
                  <c:v>3.57</c:v>
                </c:pt>
                <c:pt idx="52">
                  <c:v>3.57</c:v>
                </c:pt>
                <c:pt idx="53">
                  <c:v>3.57</c:v>
                </c:pt>
                <c:pt idx="54">
                  <c:v>3.57</c:v>
                </c:pt>
                <c:pt idx="55">
                  <c:v>3.57</c:v>
                </c:pt>
                <c:pt idx="56">
                  <c:v>3.57</c:v>
                </c:pt>
                <c:pt idx="57">
                  <c:v>3.57</c:v>
                </c:pt>
                <c:pt idx="58">
                  <c:v>3.57</c:v>
                </c:pt>
                <c:pt idx="59">
                  <c:v>3.57</c:v>
                </c:pt>
                <c:pt idx="60">
                  <c:v>3.57</c:v>
                </c:pt>
                <c:pt idx="61">
                  <c:v>3.57</c:v>
                </c:pt>
                <c:pt idx="62">
                  <c:v>3.57</c:v>
                </c:pt>
                <c:pt idx="63">
                  <c:v>3.57</c:v>
                </c:pt>
                <c:pt idx="64">
                  <c:v>3.57</c:v>
                </c:pt>
                <c:pt idx="65">
                  <c:v>3.57</c:v>
                </c:pt>
                <c:pt idx="66">
                  <c:v>3.57</c:v>
                </c:pt>
                <c:pt idx="67">
                  <c:v>3.57</c:v>
                </c:pt>
                <c:pt idx="68">
                  <c:v>3.57</c:v>
                </c:pt>
                <c:pt idx="69">
                  <c:v>3.57</c:v>
                </c:pt>
                <c:pt idx="70">
                  <c:v>3.57</c:v>
                </c:pt>
                <c:pt idx="71">
                  <c:v>3.57</c:v>
                </c:pt>
                <c:pt idx="72">
                  <c:v>3.57</c:v>
                </c:pt>
                <c:pt idx="73">
                  <c:v>3.57</c:v>
                </c:pt>
                <c:pt idx="74">
                  <c:v>3.57</c:v>
                </c:pt>
                <c:pt idx="75">
                  <c:v>3.57</c:v>
                </c:pt>
                <c:pt idx="76">
                  <c:v>3.57</c:v>
                </c:pt>
                <c:pt idx="77">
                  <c:v>3.57</c:v>
                </c:pt>
                <c:pt idx="78">
                  <c:v>3.57</c:v>
                </c:pt>
                <c:pt idx="79">
                  <c:v>3.57</c:v>
                </c:pt>
                <c:pt idx="80">
                  <c:v>3.57</c:v>
                </c:pt>
                <c:pt idx="81">
                  <c:v>3.57</c:v>
                </c:pt>
                <c:pt idx="82">
                  <c:v>3.57</c:v>
                </c:pt>
                <c:pt idx="83">
                  <c:v>3.57</c:v>
                </c:pt>
                <c:pt idx="84">
                  <c:v>3.57</c:v>
                </c:pt>
                <c:pt idx="85">
                  <c:v>3.57</c:v>
                </c:pt>
                <c:pt idx="86">
                  <c:v>3.57</c:v>
                </c:pt>
                <c:pt idx="87">
                  <c:v>3.57</c:v>
                </c:pt>
                <c:pt idx="88">
                  <c:v>3.57</c:v>
                </c:pt>
                <c:pt idx="89">
                  <c:v>3.57</c:v>
                </c:pt>
                <c:pt idx="90">
                  <c:v>3.57</c:v>
                </c:pt>
                <c:pt idx="91">
                  <c:v>3.57</c:v>
                </c:pt>
                <c:pt idx="92">
                  <c:v>3.57</c:v>
                </c:pt>
                <c:pt idx="93">
                  <c:v>3.57</c:v>
                </c:pt>
                <c:pt idx="94">
                  <c:v>3.57</c:v>
                </c:pt>
                <c:pt idx="95">
                  <c:v>3.57</c:v>
                </c:pt>
                <c:pt idx="96">
                  <c:v>3.57</c:v>
                </c:pt>
                <c:pt idx="97">
                  <c:v>3.57</c:v>
                </c:pt>
                <c:pt idx="98">
                  <c:v>3.57</c:v>
                </c:pt>
                <c:pt idx="99">
                  <c:v>3.57</c:v>
                </c:pt>
                <c:pt idx="100">
                  <c:v>3.57</c:v>
                </c:pt>
                <c:pt idx="101">
                  <c:v>3.57</c:v>
                </c:pt>
                <c:pt idx="102">
                  <c:v>3.57</c:v>
                </c:pt>
                <c:pt idx="103">
                  <c:v>3.57</c:v>
                </c:pt>
                <c:pt idx="104">
                  <c:v>3.57</c:v>
                </c:pt>
                <c:pt idx="105">
                  <c:v>3.57</c:v>
                </c:pt>
                <c:pt idx="106">
                  <c:v>3.57</c:v>
                </c:pt>
                <c:pt idx="107">
                  <c:v>3.57</c:v>
                </c:pt>
                <c:pt idx="108">
                  <c:v>3.57</c:v>
                </c:pt>
                <c:pt idx="109">
                  <c:v>3.57</c:v>
                </c:pt>
                <c:pt idx="110">
                  <c:v>3.57</c:v>
                </c:pt>
                <c:pt idx="111">
                  <c:v>3.57</c:v>
                </c:pt>
                <c:pt idx="112">
                  <c:v>3.57</c:v>
                </c:pt>
                <c:pt idx="113">
                  <c:v>3.57</c:v>
                </c:pt>
                <c:pt idx="114">
                  <c:v>3.57</c:v>
                </c:pt>
                <c:pt idx="115">
                  <c:v>3.57</c:v>
                </c:pt>
                <c:pt idx="116">
                  <c:v>3.57</c:v>
                </c:pt>
                <c:pt idx="117">
                  <c:v>3.57</c:v>
                </c:pt>
                <c:pt idx="118">
                  <c:v>3.57</c:v>
                </c:pt>
                <c:pt idx="119">
                  <c:v>3.57</c:v>
                </c:pt>
                <c:pt idx="120">
                  <c:v>3.57</c:v>
                </c:pt>
                <c:pt idx="121">
                  <c:v>3.57</c:v>
                </c:pt>
                <c:pt idx="122">
                  <c:v>3.57</c:v>
                </c:pt>
                <c:pt idx="123">
                  <c:v>3.57</c:v>
                </c:pt>
                <c:pt idx="124">
                  <c:v>3.57</c:v>
                </c:pt>
                <c:pt idx="125">
                  <c:v>3.57</c:v>
                </c:pt>
                <c:pt idx="126">
                  <c:v>3.57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'Математ-9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'Математ-9 диаграмма по районам'!$AB$5:$AB$131</c:f>
              <c:numCache>
                <c:formatCode>0,00</c:formatCode>
                <c:ptCount val="127"/>
                <c:pt idx="0">
                  <c:v>4.0999999999999996</c:v>
                </c:pt>
                <c:pt idx="1">
                  <c:v>3.6999999999999993</c:v>
                </c:pt>
                <c:pt idx="2">
                  <c:v>3.7</c:v>
                </c:pt>
                <c:pt idx="3">
                  <c:v>3.6</c:v>
                </c:pt>
                <c:pt idx="4">
                  <c:v>4.0999999999999996</c:v>
                </c:pt>
                <c:pt idx="5">
                  <c:v>3.8</c:v>
                </c:pt>
                <c:pt idx="6">
                  <c:v>4.0999999999999996</c:v>
                </c:pt>
                <c:pt idx="7">
                  <c:v>3.4</c:v>
                </c:pt>
                <c:pt idx="8">
                  <c:v>3.5</c:v>
                </c:pt>
                <c:pt idx="9">
                  <c:v>3.4</c:v>
                </c:pt>
                <c:pt idx="10">
                  <c:v>3.4142857142857146</c:v>
                </c:pt>
                <c:pt idx="11">
                  <c:v>3.8</c:v>
                </c:pt>
                <c:pt idx="12">
                  <c:v>3.6</c:v>
                </c:pt>
                <c:pt idx="13">
                  <c:v>3.7</c:v>
                </c:pt>
                <c:pt idx="14">
                  <c:v>2.8</c:v>
                </c:pt>
                <c:pt idx="15">
                  <c:v>3.8</c:v>
                </c:pt>
                <c:pt idx="16">
                  <c:v>3</c:v>
                </c:pt>
                <c:pt idx="17">
                  <c:v>3.6</c:v>
                </c:pt>
                <c:pt idx="18">
                  <c:v>3.3</c:v>
                </c:pt>
                <c:pt idx="19">
                  <c:v>3.4</c:v>
                </c:pt>
                <c:pt idx="20">
                  <c:v>3.5</c:v>
                </c:pt>
                <c:pt idx="21">
                  <c:v>3.5</c:v>
                </c:pt>
                <c:pt idx="22">
                  <c:v>3.1</c:v>
                </c:pt>
                <c:pt idx="23">
                  <c:v>3.5</c:v>
                </c:pt>
                <c:pt idx="24">
                  <c:v>3.2</c:v>
                </c:pt>
                <c:pt idx="25">
                  <c:v>3.3684210526315788</c:v>
                </c:pt>
                <c:pt idx="26">
                  <c:v>3.7</c:v>
                </c:pt>
                <c:pt idx="27">
                  <c:v>3.7</c:v>
                </c:pt>
                <c:pt idx="28">
                  <c:v>3.4</c:v>
                </c:pt>
                <c:pt idx="29">
                  <c:v>3.7</c:v>
                </c:pt>
                <c:pt idx="30">
                  <c:v>3.5</c:v>
                </c:pt>
                <c:pt idx="31">
                  <c:v>3</c:v>
                </c:pt>
                <c:pt idx="32">
                  <c:v>3.1</c:v>
                </c:pt>
                <c:pt idx="33">
                  <c:v>3.2</c:v>
                </c:pt>
                <c:pt idx="34">
                  <c:v>3.3</c:v>
                </c:pt>
                <c:pt idx="35">
                  <c:v>3.5</c:v>
                </c:pt>
                <c:pt idx="36">
                  <c:v>3.1</c:v>
                </c:pt>
                <c:pt idx="37">
                  <c:v>3.4</c:v>
                </c:pt>
                <c:pt idx="38">
                  <c:v>3.7</c:v>
                </c:pt>
                <c:pt idx="39">
                  <c:v>3</c:v>
                </c:pt>
                <c:pt idx="40">
                  <c:v>3.1</c:v>
                </c:pt>
                <c:pt idx="41">
                  <c:v>3.3</c:v>
                </c:pt>
                <c:pt idx="42">
                  <c:v>3.2</c:v>
                </c:pt>
                <c:pt idx="43">
                  <c:v>3.5</c:v>
                </c:pt>
                <c:pt idx="44">
                  <c:v>3.6</c:v>
                </c:pt>
                <c:pt idx="45">
                  <c:v>3.5773684210526313</c:v>
                </c:pt>
                <c:pt idx="46">
                  <c:v>3.5</c:v>
                </c:pt>
                <c:pt idx="47">
                  <c:v>3.7</c:v>
                </c:pt>
                <c:pt idx="48">
                  <c:v>4.0999999999999996</c:v>
                </c:pt>
                <c:pt idx="49">
                  <c:v>3.9</c:v>
                </c:pt>
                <c:pt idx="50">
                  <c:v>3.92</c:v>
                </c:pt>
                <c:pt idx="51">
                  <c:v>3.5</c:v>
                </c:pt>
                <c:pt idx="52">
                  <c:v>4.2</c:v>
                </c:pt>
                <c:pt idx="53">
                  <c:v>3.4</c:v>
                </c:pt>
                <c:pt idx="54">
                  <c:v>3.3</c:v>
                </c:pt>
                <c:pt idx="55">
                  <c:v>3.25</c:v>
                </c:pt>
                <c:pt idx="56">
                  <c:v>3.5</c:v>
                </c:pt>
                <c:pt idx="57">
                  <c:v>3.3</c:v>
                </c:pt>
                <c:pt idx="58">
                  <c:v>4</c:v>
                </c:pt>
                <c:pt idx="59">
                  <c:v>3.1</c:v>
                </c:pt>
                <c:pt idx="60">
                  <c:v>3.2</c:v>
                </c:pt>
                <c:pt idx="61">
                  <c:v>3.4</c:v>
                </c:pt>
                <c:pt idx="62">
                  <c:v>3.5</c:v>
                </c:pt>
                <c:pt idx="63">
                  <c:v>3.5</c:v>
                </c:pt>
                <c:pt idx="64">
                  <c:v>3.7</c:v>
                </c:pt>
                <c:pt idx="65">
                  <c:v>3.6750000000000007</c:v>
                </c:pt>
                <c:pt idx="66">
                  <c:v>4</c:v>
                </c:pt>
                <c:pt idx="67">
                  <c:v>3.8</c:v>
                </c:pt>
                <c:pt idx="68">
                  <c:v>3.7</c:v>
                </c:pt>
                <c:pt idx="69">
                  <c:v>3.5</c:v>
                </c:pt>
                <c:pt idx="70">
                  <c:v>3.6</c:v>
                </c:pt>
                <c:pt idx="71">
                  <c:v>3.1</c:v>
                </c:pt>
                <c:pt idx="72">
                  <c:v>3.4</c:v>
                </c:pt>
                <c:pt idx="73">
                  <c:v>3.5</c:v>
                </c:pt>
                <c:pt idx="74">
                  <c:v>3.8</c:v>
                </c:pt>
                <c:pt idx="75">
                  <c:v>3.6</c:v>
                </c:pt>
                <c:pt idx="76">
                  <c:v>3.7</c:v>
                </c:pt>
                <c:pt idx="77">
                  <c:v>3.5</c:v>
                </c:pt>
                <c:pt idx="78">
                  <c:v>3.7</c:v>
                </c:pt>
                <c:pt idx="79">
                  <c:v>3.7</c:v>
                </c:pt>
                <c:pt idx="80">
                  <c:v>4.2</c:v>
                </c:pt>
                <c:pt idx="81">
                  <c:v>4</c:v>
                </c:pt>
                <c:pt idx="82">
                  <c:v>3.4724137931034473</c:v>
                </c:pt>
                <c:pt idx="83">
                  <c:v>3.4</c:v>
                </c:pt>
                <c:pt idx="84">
                  <c:v>3.3</c:v>
                </c:pt>
                <c:pt idx="85">
                  <c:v>3.6</c:v>
                </c:pt>
                <c:pt idx="86">
                  <c:v>3.6</c:v>
                </c:pt>
                <c:pt idx="87">
                  <c:v>3.6</c:v>
                </c:pt>
                <c:pt idx="88">
                  <c:v>3.4</c:v>
                </c:pt>
                <c:pt idx="89">
                  <c:v>3.4</c:v>
                </c:pt>
                <c:pt idx="90">
                  <c:v>3.4</c:v>
                </c:pt>
                <c:pt idx="91">
                  <c:v>3.4</c:v>
                </c:pt>
                <c:pt idx="92">
                  <c:v>3.4</c:v>
                </c:pt>
                <c:pt idx="93">
                  <c:v>3.3</c:v>
                </c:pt>
                <c:pt idx="94">
                  <c:v>3.3</c:v>
                </c:pt>
                <c:pt idx="95">
                  <c:v>3.2</c:v>
                </c:pt>
                <c:pt idx="96">
                  <c:v>3.4</c:v>
                </c:pt>
                <c:pt idx="97">
                  <c:v>3.2</c:v>
                </c:pt>
                <c:pt idx="98">
                  <c:v>3.3</c:v>
                </c:pt>
                <c:pt idx="99">
                  <c:v>3.6</c:v>
                </c:pt>
                <c:pt idx="100">
                  <c:v>3.3</c:v>
                </c:pt>
                <c:pt idx="101">
                  <c:v>3.3</c:v>
                </c:pt>
                <c:pt idx="102">
                  <c:v>3.3</c:v>
                </c:pt>
                <c:pt idx="103">
                  <c:v>3.6</c:v>
                </c:pt>
                <c:pt idx="104">
                  <c:v>3.6</c:v>
                </c:pt>
                <c:pt idx="105">
                  <c:v>3.2</c:v>
                </c:pt>
                <c:pt idx="106">
                  <c:v>3.9</c:v>
                </c:pt>
                <c:pt idx="107">
                  <c:v>3.5</c:v>
                </c:pt>
                <c:pt idx="108">
                  <c:v>4</c:v>
                </c:pt>
                <c:pt idx="109">
                  <c:v>3.6</c:v>
                </c:pt>
                <c:pt idx="110">
                  <c:v>3.6</c:v>
                </c:pt>
                <c:pt idx="111">
                  <c:v>4</c:v>
                </c:pt>
                <c:pt idx="115">
                  <c:v>3.6333333333333329</c:v>
                </c:pt>
                <c:pt idx="116">
                  <c:v>3.9</c:v>
                </c:pt>
                <c:pt idx="117">
                  <c:v>4.3</c:v>
                </c:pt>
                <c:pt idx="118">
                  <c:v>3.7</c:v>
                </c:pt>
                <c:pt idx="119">
                  <c:v>4</c:v>
                </c:pt>
                <c:pt idx="120">
                  <c:v>3.2</c:v>
                </c:pt>
                <c:pt idx="121">
                  <c:v>4.2</c:v>
                </c:pt>
                <c:pt idx="122">
                  <c:v>2.7</c:v>
                </c:pt>
                <c:pt idx="123">
                  <c:v>3.5</c:v>
                </c:pt>
                <c:pt idx="124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031424"/>
        <c:axId val="301047168"/>
      </c:lineChart>
      <c:catAx>
        <c:axId val="30103142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1047168"/>
        <c:crosses val="autoZero"/>
        <c:auto val="1"/>
        <c:lblAlgn val="ctr"/>
        <c:lblOffset val="100"/>
        <c:noMultiLvlLbl val="0"/>
      </c:catAx>
      <c:valAx>
        <c:axId val="3010471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1031424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663258241559875"/>
          <c:y val="1.0702096712944496E-2"/>
          <c:w val="0.86336741758440128"/>
          <c:h val="4.2654339710964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ОГЭ 2021 - 2015</a:t>
            </a:r>
            <a:endParaRPr lang="ru-RU"/>
          </a:p>
        </c:rich>
      </c:tx>
      <c:layout>
        <c:manualLayout>
          <c:xMode val="edge"/>
          <c:yMode val="edge"/>
          <c:x val="2.2664992189808223E-2"/>
          <c:y val="6.77915260592425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488746817182092E-2"/>
          <c:y val="9.4488401604100436E-2"/>
          <c:w val="0.98216259453807375"/>
          <c:h val="0.5689360315609957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E19682"/>
              </a:solidFill>
            </a:ln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диаграмма'!$E$5:$E$131</c:f>
              <c:numCache>
                <c:formatCode>Основной</c:formatCode>
                <c:ptCount val="127"/>
                <c:pt idx="0">
                  <c:v>3.43</c:v>
                </c:pt>
                <c:pt idx="1">
                  <c:v>3.43</c:v>
                </c:pt>
                <c:pt idx="2">
                  <c:v>3.43</c:v>
                </c:pt>
                <c:pt idx="3">
                  <c:v>3.43</c:v>
                </c:pt>
                <c:pt idx="4">
                  <c:v>3.43</c:v>
                </c:pt>
                <c:pt idx="5">
                  <c:v>3.43</c:v>
                </c:pt>
                <c:pt idx="6">
                  <c:v>3.43</c:v>
                </c:pt>
                <c:pt idx="7">
                  <c:v>3.43</c:v>
                </c:pt>
                <c:pt idx="8">
                  <c:v>3.43</c:v>
                </c:pt>
                <c:pt idx="9">
                  <c:v>3.43</c:v>
                </c:pt>
                <c:pt idx="10">
                  <c:v>3.43</c:v>
                </c:pt>
                <c:pt idx="11">
                  <c:v>3.43</c:v>
                </c:pt>
                <c:pt idx="12">
                  <c:v>3.43</c:v>
                </c:pt>
                <c:pt idx="13">
                  <c:v>3.43</c:v>
                </c:pt>
                <c:pt idx="14">
                  <c:v>3.43</c:v>
                </c:pt>
                <c:pt idx="15">
                  <c:v>3.43</c:v>
                </c:pt>
                <c:pt idx="16">
                  <c:v>3.43</c:v>
                </c:pt>
                <c:pt idx="17">
                  <c:v>3.43</c:v>
                </c:pt>
                <c:pt idx="18">
                  <c:v>3.43</c:v>
                </c:pt>
                <c:pt idx="19">
                  <c:v>3.43</c:v>
                </c:pt>
                <c:pt idx="20">
                  <c:v>3.43</c:v>
                </c:pt>
                <c:pt idx="21">
                  <c:v>3.43</c:v>
                </c:pt>
                <c:pt idx="22">
                  <c:v>3.43</c:v>
                </c:pt>
                <c:pt idx="23">
                  <c:v>3.43</c:v>
                </c:pt>
                <c:pt idx="24">
                  <c:v>3.43</c:v>
                </c:pt>
                <c:pt idx="25">
                  <c:v>3.43</c:v>
                </c:pt>
                <c:pt idx="26">
                  <c:v>3.43</c:v>
                </c:pt>
                <c:pt idx="27">
                  <c:v>3.43</c:v>
                </c:pt>
                <c:pt idx="28">
                  <c:v>3.43</c:v>
                </c:pt>
                <c:pt idx="29">
                  <c:v>3.43</c:v>
                </c:pt>
                <c:pt idx="30">
                  <c:v>3.43</c:v>
                </c:pt>
                <c:pt idx="31">
                  <c:v>3.43</c:v>
                </c:pt>
                <c:pt idx="32">
                  <c:v>3.43</c:v>
                </c:pt>
                <c:pt idx="33">
                  <c:v>3.43</c:v>
                </c:pt>
                <c:pt idx="34">
                  <c:v>3.43</c:v>
                </c:pt>
                <c:pt idx="35">
                  <c:v>3.43</c:v>
                </c:pt>
                <c:pt idx="36">
                  <c:v>3.43</c:v>
                </c:pt>
                <c:pt idx="37">
                  <c:v>3.43</c:v>
                </c:pt>
                <c:pt idx="38">
                  <c:v>3.43</c:v>
                </c:pt>
                <c:pt idx="39">
                  <c:v>3.43</c:v>
                </c:pt>
                <c:pt idx="40">
                  <c:v>3.43</c:v>
                </c:pt>
                <c:pt idx="41">
                  <c:v>3.43</c:v>
                </c:pt>
                <c:pt idx="42">
                  <c:v>3.43</c:v>
                </c:pt>
                <c:pt idx="43">
                  <c:v>3.43</c:v>
                </c:pt>
                <c:pt idx="44">
                  <c:v>3.43</c:v>
                </c:pt>
                <c:pt idx="45">
                  <c:v>3.43</c:v>
                </c:pt>
                <c:pt idx="46">
                  <c:v>3.43</c:v>
                </c:pt>
                <c:pt idx="47">
                  <c:v>3.43</c:v>
                </c:pt>
                <c:pt idx="48">
                  <c:v>3.43</c:v>
                </c:pt>
                <c:pt idx="49">
                  <c:v>3.43</c:v>
                </c:pt>
                <c:pt idx="50">
                  <c:v>3.43</c:v>
                </c:pt>
                <c:pt idx="51">
                  <c:v>3.43</c:v>
                </c:pt>
                <c:pt idx="52">
                  <c:v>3.43</c:v>
                </c:pt>
                <c:pt idx="53">
                  <c:v>3.43</c:v>
                </c:pt>
                <c:pt idx="54">
                  <c:v>3.43</c:v>
                </c:pt>
                <c:pt idx="55">
                  <c:v>3.43</c:v>
                </c:pt>
                <c:pt idx="56">
                  <c:v>3.43</c:v>
                </c:pt>
                <c:pt idx="57">
                  <c:v>3.43</c:v>
                </c:pt>
                <c:pt idx="58">
                  <c:v>3.43</c:v>
                </c:pt>
                <c:pt idx="59">
                  <c:v>3.43</c:v>
                </c:pt>
                <c:pt idx="60">
                  <c:v>3.43</c:v>
                </c:pt>
                <c:pt idx="61">
                  <c:v>3.43</c:v>
                </c:pt>
                <c:pt idx="62">
                  <c:v>3.43</c:v>
                </c:pt>
                <c:pt idx="63">
                  <c:v>3.43</c:v>
                </c:pt>
                <c:pt idx="64">
                  <c:v>3.43</c:v>
                </c:pt>
                <c:pt idx="65">
                  <c:v>3.43</c:v>
                </c:pt>
                <c:pt idx="66">
                  <c:v>3.43</c:v>
                </c:pt>
                <c:pt idx="67">
                  <c:v>3.43</c:v>
                </c:pt>
                <c:pt idx="68">
                  <c:v>3.43</c:v>
                </c:pt>
                <c:pt idx="69">
                  <c:v>3.43</c:v>
                </c:pt>
                <c:pt idx="70">
                  <c:v>3.43</c:v>
                </c:pt>
                <c:pt idx="71">
                  <c:v>3.43</c:v>
                </c:pt>
                <c:pt idx="72">
                  <c:v>3.43</c:v>
                </c:pt>
                <c:pt idx="73">
                  <c:v>3.43</c:v>
                </c:pt>
                <c:pt idx="74">
                  <c:v>3.43</c:v>
                </c:pt>
                <c:pt idx="75">
                  <c:v>3.43</c:v>
                </c:pt>
                <c:pt idx="76">
                  <c:v>3.43</c:v>
                </c:pt>
                <c:pt idx="77">
                  <c:v>3.43</c:v>
                </c:pt>
                <c:pt idx="78">
                  <c:v>3.43</c:v>
                </c:pt>
                <c:pt idx="79">
                  <c:v>3.43</c:v>
                </c:pt>
                <c:pt idx="80">
                  <c:v>3.43</c:v>
                </c:pt>
                <c:pt idx="81">
                  <c:v>3.43</c:v>
                </c:pt>
                <c:pt idx="82">
                  <c:v>3.43</c:v>
                </c:pt>
                <c:pt idx="83">
                  <c:v>3.43</c:v>
                </c:pt>
                <c:pt idx="84">
                  <c:v>3.43</c:v>
                </c:pt>
                <c:pt idx="85">
                  <c:v>3.43</c:v>
                </c:pt>
                <c:pt idx="86">
                  <c:v>3.43</c:v>
                </c:pt>
                <c:pt idx="87">
                  <c:v>3.43</c:v>
                </c:pt>
                <c:pt idx="88">
                  <c:v>3.43</c:v>
                </c:pt>
                <c:pt idx="89">
                  <c:v>3.43</c:v>
                </c:pt>
                <c:pt idx="90">
                  <c:v>3.43</c:v>
                </c:pt>
                <c:pt idx="91">
                  <c:v>3.43</c:v>
                </c:pt>
                <c:pt idx="92">
                  <c:v>3.43</c:v>
                </c:pt>
                <c:pt idx="93">
                  <c:v>3.43</c:v>
                </c:pt>
                <c:pt idx="94">
                  <c:v>3.43</c:v>
                </c:pt>
                <c:pt idx="95">
                  <c:v>3.43</c:v>
                </c:pt>
                <c:pt idx="96">
                  <c:v>3.43</c:v>
                </c:pt>
                <c:pt idx="97">
                  <c:v>3.43</c:v>
                </c:pt>
                <c:pt idx="98">
                  <c:v>3.43</c:v>
                </c:pt>
                <c:pt idx="99">
                  <c:v>3.43</c:v>
                </c:pt>
                <c:pt idx="100">
                  <c:v>3.43</c:v>
                </c:pt>
                <c:pt idx="101">
                  <c:v>3.43</c:v>
                </c:pt>
                <c:pt idx="102">
                  <c:v>3.43</c:v>
                </c:pt>
                <c:pt idx="103">
                  <c:v>3.43</c:v>
                </c:pt>
                <c:pt idx="104">
                  <c:v>3.43</c:v>
                </c:pt>
                <c:pt idx="105">
                  <c:v>3.43</c:v>
                </c:pt>
                <c:pt idx="106">
                  <c:v>3.43</c:v>
                </c:pt>
                <c:pt idx="107">
                  <c:v>3.43</c:v>
                </c:pt>
                <c:pt idx="108">
                  <c:v>3.43</c:v>
                </c:pt>
                <c:pt idx="109">
                  <c:v>3.43</c:v>
                </c:pt>
                <c:pt idx="110">
                  <c:v>3.43</c:v>
                </c:pt>
                <c:pt idx="111">
                  <c:v>3.43</c:v>
                </c:pt>
                <c:pt idx="112">
                  <c:v>3.43</c:v>
                </c:pt>
                <c:pt idx="113">
                  <c:v>3.43</c:v>
                </c:pt>
                <c:pt idx="114">
                  <c:v>3.43</c:v>
                </c:pt>
                <c:pt idx="115">
                  <c:v>3.43</c:v>
                </c:pt>
                <c:pt idx="116">
                  <c:v>3.43</c:v>
                </c:pt>
                <c:pt idx="117">
                  <c:v>3.43</c:v>
                </c:pt>
                <c:pt idx="118">
                  <c:v>3.43</c:v>
                </c:pt>
                <c:pt idx="119">
                  <c:v>3.43</c:v>
                </c:pt>
                <c:pt idx="120">
                  <c:v>3.43</c:v>
                </c:pt>
                <c:pt idx="121">
                  <c:v>3.43</c:v>
                </c:pt>
                <c:pt idx="122">
                  <c:v>3.43</c:v>
                </c:pt>
                <c:pt idx="123">
                  <c:v>3.43</c:v>
                </c:pt>
                <c:pt idx="124">
                  <c:v>3.43</c:v>
                </c:pt>
                <c:pt idx="125">
                  <c:v>3.43</c:v>
                </c:pt>
                <c:pt idx="126">
                  <c:v>3.43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диаграмма'!$D$5:$D$131</c:f>
              <c:numCache>
                <c:formatCode>0,00</c:formatCode>
                <c:ptCount val="127"/>
                <c:pt idx="0">
                  <c:v>3.5060240963855422</c:v>
                </c:pt>
                <c:pt idx="1">
                  <c:v>3.4494529213805247</c:v>
                </c:pt>
                <c:pt idx="2">
                  <c:v>3.8807339449541285</c:v>
                </c:pt>
                <c:pt idx="3">
                  <c:v>3.7397260273972601</c:v>
                </c:pt>
                <c:pt idx="4">
                  <c:v>3.5535714285714284</c:v>
                </c:pt>
                <c:pt idx="5">
                  <c:v>3.5138888888888888</c:v>
                </c:pt>
                <c:pt idx="6">
                  <c:v>3.3</c:v>
                </c:pt>
                <c:pt idx="7">
                  <c:v>3.3047619047619046</c:v>
                </c:pt>
                <c:pt idx="8">
                  <c:v>3.2</c:v>
                </c:pt>
                <c:pt idx="9">
                  <c:v>3.1029411764705883</c:v>
                </c:pt>
                <c:pt idx="10">
                  <c:v>3.315691603065829</c:v>
                </c:pt>
                <c:pt idx="11">
                  <c:v>3.6709677419354838</c:v>
                </c:pt>
                <c:pt idx="12">
                  <c:v>3.5862068965517242</c:v>
                </c:pt>
                <c:pt idx="13">
                  <c:v>3.5</c:v>
                </c:pt>
                <c:pt idx="14">
                  <c:v>3.4464285714285716</c:v>
                </c:pt>
                <c:pt idx="15">
                  <c:v>3.4344262295081966</c:v>
                </c:pt>
                <c:pt idx="16">
                  <c:v>3.3846153846153846</c:v>
                </c:pt>
                <c:pt idx="17">
                  <c:v>3.2749999999999999</c:v>
                </c:pt>
                <c:pt idx="18">
                  <c:v>3.2391304347826089</c:v>
                </c:pt>
                <c:pt idx="19">
                  <c:v>3.2413793103448274</c:v>
                </c:pt>
                <c:pt idx="20">
                  <c:v>3.1138211382113821</c:v>
                </c:pt>
                <c:pt idx="21">
                  <c:v>3.0588235294117645</c:v>
                </c:pt>
                <c:pt idx="22">
                  <c:v>2.8374999999999999</c:v>
                </c:pt>
                <c:pt idx="25">
                  <c:v>3.2040700443949897</c:v>
                </c:pt>
                <c:pt idx="26">
                  <c:v>3.6086956521739131</c:v>
                </c:pt>
                <c:pt idx="27">
                  <c:v>3.5333333333333332</c:v>
                </c:pt>
                <c:pt idx="28">
                  <c:v>3.5210084033613445</c:v>
                </c:pt>
                <c:pt idx="29">
                  <c:v>3.3846153846153846</c:v>
                </c:pt>
                <c:pt idx="30">
                  <c:v>3.361904761904762</c:v>
                </c:pt>
                <c:pt idx="31">
                  <c:v>3.327731092436975</c:v>
                </c:pt>
                <c:pt idx="32">
                  <c:v>3.2307692307692308</c:v>
                </c:pt>
                <c:pt idx="33">
                  <c:v>3.2061855670103094</c:v>
                </c:pt>
                <c:pt idx="34">
                  <c:v>3.1805555555555554</c:v>
                </c:pt>
                <c:pt idx="35">
                  <c:v>3.1485148514851486</c:v>
                </c:pt>
                <c:pt idx="36">
                  <c:v>3.1447368421052633</c:v>
                </c:pt>
                <c:pt idx="37">
                  <c:v>3.1282051282051282</c:v>
                </c:pt>
                <c:pt idx="38">
                  <c:v>3.0857142857142859</c:v>
                </c:pt>
                <c:pt idx="39">
                  <c:v>2.9285714285714284</c:v>
                </c:pt>
                <c:pt idx="40">
                  <c:v>2.9074074074074074</c:v>
                </c:pt>
                <c:pt idx="41">
                  <c:v>2.8888888888888888</c:v>
                </c:pt>
                <c:pt idx="42">
                  <c:v>2.8823529411764706</c:v>
                </c:pt>
                <c:pt idx="45">
                  <c:v>3.465490379706369</c:v>
                </c:pt>
                <c:pt idx="46">
                  <c:v>3.96</c:v>
                </c:pt>
                <c:pt idx="47">
                  <c:v>3.88</c:v>
                </c:pt>
                <c:pt idx="48">
                  <c:v>3.7684210526315791</c:v>
                </c:pt>
                <c:pt idx="49">
                  <c:v>3.7578947368421054</c:v>
                </c:pt>
                <c:pt idx="50">
                  <c:v>3.6778846153846154</c:v>
                </c:pt>
                <c:pt idx="51">
                  <c:v>3.6730769230769229</c:v>
                </c:pt>
                <c:pt idx="52">
                  <c:v>3.6451612903225805</c:v>
                </c:pt>
                <c:pt idx="53">
                  <c:v>3.6315789473684212</c:v>
                </c:pt>
                <c:pt idx="54">
                  <c:v>3.5862068965517242</c:v>
                </c:pt>
                <c:pt idx="55">
                  <c:v>3.5063291139240507</c:v>
                </c:pt>
                <c:pt idx="56">
                  <c:v>3.3624999999999998</c:v>
                </c:pt>
                <c:pt idx="57">
                  <c:v>3.3111111111111109</c:v>
                </c:pt>
                <c:pt idx="58">
                  <c:v>3.3076923076923075</c:v>
                </c:pt>
                <c:pt idx="59">
                  <c:v>3.2444444444444445</c:v>
                </c:pt>
                <c:pt idx="60">
                  <c:v>3.2448979591836733</c:v>
                </c:pt>
                <c:pt idx="61">
                  <c:v>3.1538461538461537</c:v>
                </c:pt>
                <c:pt idx="62">
                  <c:v>3.1304347826086958</c:v>
                </c:pt>
                <c:pt idx="63">
                  <c:v>3.0666666666666669</c:v>
                </c:pt>
                <c:pt idx="64">
                  <c:v>2.9361702127659575</c:v>
                </c:pt>
                <c:pt idx="65">
                  <c:v>3.374786443028523</c:v>
                </c:pt>
                <c:pt idx="66">
                  <c:v>3.8068181818181817</c:v>
                </c:pt>
                <c:pt idx="67">
                  <c:v>3.5252525252525251</c:v>
                </c:pt>
                <c:pt idx="68">
                  <c:v>3.506849315068493</c:v>
                </c:pt>
                <c:pt idx="69">
                  <c:v>3.5081967213114753</c:v>
                </c:pt>
                <c:pt idx="70">
                  <c:v>3.4864864864864864</c:v>
                </c:pt>
                <c:pt idx="71">
                  <c:v>3.4150943396226414</c:v>
                </c:pt>
                <c:pt idx="72">
                  <c:v>3.4059405940594059</c:v>
                </c:pt>
                <c:pt idx="73">
                  <c:v>3.4126984126984126</c:v>
                </c:pt>
                <c:pt idx="74">
                  <c:v>3.3571428571428572</c:v>
                </c:pt>
                <c:pt idx="75">
                  <c:v>3.2884615384615383</c:v>
                </c:pt>
                <c:pt idx="76">
                  <c:v>3.0980392156862746</c:v>
                </c:pt>
                <c:pt idx="77">
                  <c:v>3.032258064516129</c:v>
                </c:pt>
                <c:pt idx="78">
                  <c:v>3.0289855072463769</c:v>
                </c:pt>
                <c:pt idx="82">
                  <c:v>3.3883651805670127</c:v>
                </c:pt>
                <c:pt idx="83">
                  <c:v>3.8301886792452828</c:v>
                </c:pt>
                <c:pt idx="84">
                  <c:v>3.7557251908396947</c:v>
                </c:pt>
                <c:pt idx="85">
                  <c:v>3.738219895287958</c:v>
                </c:pt>
                <c:pt idx="86">
                  <c:v>3.6133333333333333</c:v>
                </c:pt>
                <c:pt idx="87">
                  <c:v>3.6025641025641026</c:v>
                </c:pt>
                <c:pt idx="88">
                  <c:v>3.5942028985507246</c:v>
                </c:pt>
                <c:pt idx="89">
                  <c:v>3.5418994413407821</c:v>
                </c:pt>
                <c:pt idx="90">
                  <c:v>3.5416666666666665</c:v>
                </c:pt>
                <c:pt idx="91">
                  <c:v>3.5256410256410255</c:v>
                </c:pt>
                <c:pt idx="92">
                  <c:v>3.5063291139240507</c:v>
                </c:pt>
                <c:pt idx="93">
                  <c:v>3.5</c:v>
                </c:pt>
                <c:pt idx="94">
                  <c:v>3.4485981308411215</c:v>
                </c:pt>
                <c:pt idx="95">
                  <c:v>3.4285714285714284</c:v>
                </c:pt>
                <c:pt idx="96">
                  <c:v>3.3866666666666667</c:v>
                </c:pt>
                <c:pt idx="97">
                  <c:v>3.3846153846153846</c:v>
                </c:pt>
                <c:pt idx="98">
                  <c:v>3.380281690140845</c:v>
                </c:pt>
                <c:pt idx="99">
                  <c:v>3.3555555555555556</c:v>
                </c:pt>
                <c:pt idx="100">
                  <c:v>3.3644067796610169</c:v>
                </c:pt>
                <c:pt idx="101">
                  <c:v>3.3548387096774195</c:v>
                </c:pt>
                <c:pt idx="102">
                  <c:v>3.3333333333333335</c:v>
                </c:pt>
                <c:pt idx="103">
                  <c:v>3.284313725490196</c:v>
                </c:pt>
                <c:pt idx="104">
                  <c:v>3.2702702702702702</c:v>
                </c:pt>
                <c:pt idx="105">
                  <c:v>3.240506329113924</c:v>
                </c:pt>
                <c:pt idx="106">
                  <c:v>3.2285714285714286</c:v>
                </c:pt>
                <c:pt idx="107">
                  <c:v>3.2105263157894739</c:v>
                </c:pt>
                <c:pt idx="108">
                  <c:v>3.1969696969696968</c:v>
                </c:pt>
                <c:pt idx="109">
                  <c:v>3.1851851851851851</c:v>
                </c:pt>
                <c:pt idx="110">
                  <c:v>3.1791044776119404</c:v>
                </c:pt>
                <c:pt idx="111">
                  <c:v>3.1627906976744184</c:v>
                </c:pt>
                <c:pt idx="112">
                  <c:v>2.95</c:v>
                </c:pt>
                <c:pt idx="113">
                  <c:v>2.9444444444444446</c:v>
                </c:pt>
                <c:pt idx="115">
                  <c:v>3.5165994664574427</c:v>
                </c:pt>
                <c:pt idx="116">
                  <c:v>3.75</c:v>
                </c:pt>
                <c:pt idx="117">
                  <c:v>3.6578947368421053</c:v>
                </c:pt>
                <c:pt idx="118">
                  <c:v>3.6634615384615383</c:v>
                </c:pt>
                <c:pt idx="119">
                  <c:v>3.592233009708738</c:v>
                </c:pt>
                <c:pt idx="120">
                  <c:v>3.5098039215686274</c:v>
                </c:pt>
                <c:pt idx="121">
                  <c:v>3.5</c:v>
                </c:pt>
                <c:pt idx="122">
                  <c:v>3.470873786407767</c:v>
                </c:pt>
                <c:pt idx="123">
                  <c:v>3.3</c:v>
                </c:pt>
                <c:pt idx="124">
                  <c:v>3.2051282051282053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диаграмма'!$I$5:$I$131</c:f>
              <c:numCache>
                <c:formatCode>Основной</c:formatCode>
                <c:ptCount val="127"/>
                <c:pt idx="0">
                  <c:v>3.26</c:v>
                </c:pt>
                <c:pt idx="1">
                  <c:v>3.26</c:v>
                </c:pt>
                <c:pt idx="2">
                  <c:v>3.26</c:v>
                </c:pt>
                <c:pt idx="3">
                  <c:v>3.26</c:v>
                </c:pt>
                <c:pt idx="4">
                  <c:v>3.26</c:v>
                </c:pt>
                <c:pt idx="5">
                  <c:v>3.26</c:v>
                </c:pt>
                <c:pt idx="6">
                  <c:v>3.26</c:v>
                </c:pt>
                <c:pt idx="7">
                  <c:v>3.26</c:v>
                </c:pt>
                <c:pt idx="8">
                  <c:v>3.26</c:v>
                </c:pt>
                <c:pt idx="9">
                  <c:v>3.26</c:v>
                </c:pt>
                <c:pt idx="10">
                  <c:v>3.26</c:v>
                </c:pt>
                <c:pt idx="11">
                  <c:v>3.26</c:v>
                </c:pt>
                <c:pt idx="12">
                  <c:v>3.26</c:v>
                </c:pt>
                <c:pt idx="13">
                  <c:v>3.26</c:v>
                </c:pt>
                <c:pt idx="14">
                  <c:v>3.26</c:v>
                </c:pt>
                <c:pt idx="15">
                  <c:v>3.26</c:v>
                </c:pt>
                <c:pt idx="16">
                  <c:v>3.26</c:v>
                </c:pt>
                <c:pt idx="17">
                  <c:v>3.26</c:v>
                </c:pt>
                <c:pt idx="18">
                  <c:v>3.26</c:v>
                </c:pt>
                <c:pt idx="19">
                  <c:v>3.26</c:v>
                </c:pt>
                <c:pt idx="20">
                  <c:v>3.26</c:v>
                </c:pt>
                <c:pt idx="21">
                  <c:v>3.26</c:v>
                </c:pt>
                <c:pt idx="22">
                  <c:v>3.26</c:v>
                </c:pt>
                <c:pt idx="23">
                  <c:v>3.26</c:v>
                </c:pt>
                <c:pt idx="24">
                  <c:v>3.26</c:v>
                </c:pt>
                <c:pt idx="25">
                  <c:v>3.26</c:v>
                </c:pt>
                <c:pt idx="26">
                  <c:v>3.26</c:v>
                </c:pt>
                <c:pt idx="27">
                  <c:v>3.26</c:v>
                </c:pt>
                <c:pt idx="28">
                  <c:v>3.26</c:v>
                </c:pt>
                <c:pt idx="29">
                  <c:v>3.26</c:v>
                </c:pt>
                <c:pt idx="30">
                  <c:v>3.26</c:v>
                </c:pt>
                <c:pt idx="31">
                  <c:v>3.26</c:v>
                </c:pt>
                <c:pt idx="32">
                  <c:v>3.26</c:v>
                </c:pt>
                <c:pt idx="33">
                  <c:v>3.26</c:v>
                </c:pt>
                <c:pt idx="34">
                  <c:v>3.26</c:v>
                </c:pt>
                <c:pt idx="35">
                  <c:v>3.26</c:v>
                </c:pt>
                <c:pt idx="36">
                  <c:v>3.26</c:v>
                </c:pt>
                <c:pt idx="37">
                  <c:v>3.26</c:v>
                </c:pt>
                <c:pt idx="38">
                  <c:v>3.26</c:v>
                </c:pt>
                <c:pt idx="39">
                  <c:v>3.26</c:v>
                </c:pt>
                <c:pt idx="40">
                  <c:v>3.26</c:v>
                </c:pt>
                <c:pt idx="41">
                  <c:v>3.26</c:v>
                </c:pt>
                <c:pt idx="42">
                  <c:v>3.26</c:v>
                </c:pt>
                <c:pt idx="43">
                  <c:v>3.26</c:v>
                </c:pt>
                <c:pt idx="44">
                  <c:v>3.26</c:v>
                </c:pt>
                <c:pt idx="45">
                  <c:v>3.26</c:v>
                </c:pt>
                <c:pt idx="46">
                  <c:v>3.26</c:v>
                </c:pt>
                <c:pt idx="47">
                  <c:v>3.26</c:v>
                </c:pt>
                <c:pt idx="48">
                  <c:v>3.26</c:v>
                </c:pt>
                <c:pt idx="49">
                  <c:v>3.26</c:v>
                </c:pt>
                <c:pt idx="50">
                  <c:v>3.26</c:v>
                </c:pt>
                <c:pt idx="51">
                  <c:v>3.26</c:v>
                </c:pt>
                <c:pt idx="52">
                  <c:v>3.26</c:v>
                </c:pt>
                <c:pt idx="53">
                  <c:v>3.26</c:v>
                </c:pt>
                <c:pt idx="54">
                  <c:v>3.26</c:v>
                </c:pt>
                <c:pt idx="55">
                  <c:v>3.26</c:v>
                </c:pt>
                <c:pt idx="56">
                  <c:v>3.26</c:v>
                </c:pt>
                <c:pt idx="57">
                  <c:v>3.26</c:v>
                </c:pt>
                <c:pt idx="58">
                  <c:v>3.26</c:v>
                </c:pt>
                <c:pt idx="59">
                  <c:v>3.26</c:v>
                </c:pt>
                <c:pt idx="60">
                  <c:v>3.26</c:v>
                </c:pt>
                <c:pt idx="61">
                  <c:v>3.26</c:v>
                </c:pt>
                <c:pt idx="62">
                  <c:v>3.26</c:v>
                </c:pt>
                <c:pt idx="63">
                  <c:v>3.26</c:v>
                </c:pt>
                <c:pt idx="64">
                  <c:v>3.26</c:v>
                </c:pt>
                <c:pt idx="65">
                  <c:v>3.26</c:v>
                </c:pt>
                <c:pt idx="66">
                  <c:v>3.26</c:v>
                </c:pt>
                <c:pt idx="67">
                  <c:v>3.26</c:v>
                </c:pt>
                <c:pt idx="68">
                  <c:v>3.26</c:v>
                </c:pt>
                <c:pt idx="69">
                  <c:v>3.26</c:v>
                </c:pt>
                <c:pt idx="70">
                  <c:v>3.26</c:v>
                </c:pt>
                <c:pt idx="71">
                  <c:v>3.26</c:v>
                </c:pt>
                <c:pt idx="72">
                  <c:v>3.26</c:v>
                </c:pt>
                <c:pt idx="73">
                  <c:v>3.26</c:v>
                </c:pt>
                <c:pt idx="74">
                  <c:v>3.26</c:v>
                </c:pt>
                <c:pt idx="75">
                  <c:v>3.26</c:v>
                </c:pt>
                <c:pt idx="76">
                  <c:v>3.26</c:v>
                </c:pt>
                <c:pt idx="77">
                  <c:v>3.26</c:v>
                </c:pt>
                <c:pt idx="78">
                  <c:v>3.26</c:v>
                </c:pt>
                <c:pt idx="79">
                  <c:v>3.26</c:v>
                </c:pt>
                <c:pt idx="80">
                  <c:v>3.26</c:v>
                </c:pt>
                <c:pt idx="81">
                  <c:v>3.26</c:v>
                </c:pt>
                <c:pt idx="82">
                  <c:v>3.26</c:v>
                </c:pt>
                <c:pt idx="83">
                  <c:v>3.26</c:v>
                </c:pt>
                <c:pt idx="84">
                  <c:v>3.26</c:v>
                </c:pt>
                <c:pt idx="85">
                  <c:v>3.26</c:v>
                </c:pt>
                <c:pt idx="86">
                  <c:v>3.26</c:v>
                </c:pt>
                <c:pt idx="87">
                  <c:v>3.26</c:v>
                </c:pt>
                <c:pt idx="88">
                  <c:v>3.26</c:v>
                </c:pt>
                <c:pt idx="89">
                  <c:v>3.26</c:v>
                </c:pt>
                <c:pt idx="90">
                  <c:v>3.26</c:v>
                </c:pt>
                <c:pt idx="91">
                  <c:v>3.26</c:v>
                </c:pt>
                <c:pt idx="92">
                  <c:v>3.26</c:v>
                </c:pt>
                <c:pt idx="93">
                  <c:v>3.26</c:v>
                </c:pt>
                <c:pt idx="94">
                  <c:v>3.26</c:v>
                </c:pt>
                <c:pt idx="95">
                  <c:v>3.26</c:v>
                </c:pt>
                <c:pt idx="96">
                  <c:v>3.26</c:v>
                </c:pt>
                <c:pt idx="97">
                  <c:v>3.26</c:v>
                </c:pt>
                <c:pt idx="98">
                  <c:v>3.26</c:v>
                </c:pt>
                <c:pt idx="99">
                  <c:v>3.26</c:v>
                </c:pt>
                <c:pt idx="100">
                  <c:v>3.26</c:v>
                </c:pt>
                <c:pt idx="101">
                  <c:v>3.26</c:v>
                </c:pt>
                <c:pt idx="102">
                  <c:v>3.26</c:v>
                </c:pt>
                <c:pt idx="103">
                  <c:v>3.26</c:v>
                </c:pt>
                <c:pt idx="104">
                  <c:v>3.26</c:v>
                </c:pt>
                <c:pt idx="105">
                  <c:v>3.26</c:v>
                </c:pt>
                <c:pt idx="106">
                  <c:v>3.26</c:v>
                </c:pt>
                <c:pt idx="107">
                  <c:v>3.26</c:v>
                </c:pt>
                <c:pt idx="108">
                  <c:v>3.26</c:v>
                </c:pt>
                <c:pt idx="109">
                  <c:v>3.26</c:v>
                </c:pt>
                <c:pt idx="110">
                  <c:v>3.26</c:v>
                </c:pt>
                <c:pt idx="111">
                  <c:v>3.26</c:v>
                </c:pt>
                <c:pt idx="112">
                  <c:v>3.26</c:v>
                </c:pt>
                <c:pt idx="113">
                  <c:v>3.26</c:v>
                </c:pt>
                <c:pt idx="114">
                  <c:v>3.26</c:v>
                </c:pt>
                <c:pt idx="115">
                  <c:v>3.26</c:v>
                </c:pt>
                <c:pt idx="116">
                  <c:v>3.26</c:v>
                </c:pt>
                <c:pt idx="117">
                  <c:v>3.26</c:v>
                </c:pt>
                <c:pt idx="118">
                  <c:v>3.26</c:v>
                </c:pt>
                <c:pt idx="119">
                  <c:v>3.26</c:v>
                </c:pt>
                <c:pt idx="120">
                  <c:v>3.26</c:v>
                </c:pt>
                <c:pt idx="121">
                  <c:v>3.26</c:v>
                </c:pt>
                <c:pt idx="122">
                  <c:v>3.26</c:v>
                </c:pt>
                <c:pt idx="123">
                  <c:v>3.26</c:v>
                </c:pt>
                <c:pt idx="124">
                  <c:v>3.26</c:v>
                </c:pt>
                <c:pt idx="125">
                  <c:v>3.26</c:v>
                </c:pt>
                <c:pt idx="126">
                  <c:v>3.26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диаграмма'!$H$5:$H$131</c:f>
              <c:numCache>
                <c:formatCode>0,00</c:formatCode>
                <c:ptCount val="127"/>
                <c:pt idx="1">
                  <c:v>3.2816000000000001</c:v>
                </c:pt>
                <c:pt idx="2">
                  <c:v>3.1029</c:v>
                </c:pt>
                <c:pt idx="3">
                  <c:v>3.2407999999999997</c:v>
                </c:pt>
                <c:pt idx="6">
                  <c:v>3.2726999999999999</c:v>
                </c:pt>
                <c:pt idx="8">
                  <c:v>3.2050999999999998</c:v>
                </c:pt>
                <c:pt idx="9">
                  <c:v>3.5865000000000005</c:v>
                </c:pt>
                <c:pt idx="10">
                  <c:v>3.2177000000000007</c:v>
                </c:pt>
                <c:pt idx="11">
                  <c:v>4.3754</c:v>
                </c:pt>
                <c:pt idx="13">
                  <c:v>2.9133</c:v>
                </c:pt>
                <c:pt idx="15">
                  <c:v>2.9092000000000002</c:v>
                </c:pt>
                <c:pt idx="21">
                  <c:v>2.9814999999999996</c:v>
                </c:pt>
                <c:pt idx="23">
                  <c:v>2.9091000000000005</c:v>
                </c:pt>
                <c:pt idx="25">
                  <c:v>2.6240000000000001</c:v>
                </c:pt>
                <c:pt idx="27">
                  <c:v>3.1855000000000002</c:v>
                </c:pt>
                <c:pt idx="28">
                  <c:v>3.0183</c:v>
                </c:pt>
                <c:pt idx="30">
                  <c:v>2.9681000000000002</c:v>
                </c:pt>
                <c:pt idx="32">
                  <c:v>2.9647999999999994</c:v>
                </c:pt>
                <c:pt idx="33">
                  <c:v>0</c:v>
                </c:pt>
                <c:pt idx="34">
                  <c:v>2.9843999999999999</c:v>
                </c:pt>
                <c:pt idx="35">
                  <c:v>2.9772000000000003</c:v>
                </c:pt>
                <c:pt idx="40">
                  <c:v>2.8936999999999999</c:v>
                </c:pt>
                <c:pt idx="45">
                  <c:v>2.9673299999999996</c:v>
                </c:pt>
                <c:pt idx="48">
                  <c:v>3.0822000000000003</c:v>
                </c:pt>
                <c:pt idx="49">
                  <c:v>3.1072000000000002</c:v>
                </c:pt>
                <c:pt idx="50">
                  <c:v>3.2370000000000001</c:v>
                </c:pt>
                <c:pt idx="51">
                  <c:v>3.2840999999999996</c:v>
                </c:pt>
                <c:pt idx="53">
                  <c:v>2.9126999999999996</c:v>
                </c:pt>
                <c:pt idx="60">
                  <c:v>2.7751999999999999</c:v>
                </c:pt>
                <c:pt idx="61">
                  <c:v>2.6666999999999996</c:v>
                </c:pt>
                <c:pt idx="62">
                  <c:v>3</c:v>
                </c:pt>
                <c:pt idx="63">
                  <c:v>2.7273000000000001</c:v>
                </c:pt>
                <c:pt idx="64">
                  <c:v>2.8808999999999996</c:v>
                </c:pt>
                <c:pt idx="65">
                  <c:v>3.2103000000000002</c:v>
                </c:pt>
                <c:pt idx="66">
                  <c:v>2.9420000000000006</c:v>
                </c:pt>
                <c:pt idx="68">
                  <c:v>3.0497000000000001</c:v>
                </c:pt>
                <c:pt idx="69">
                  <c:v>3.0882000000000001</c:v>
                </c:pt>
                <c:pt idx="70">
                  <c:v>3.5334000000000003</c:v>
                </c:pt>
                <c:pt idx="72">
                  <c:v>3.0823999999999994</c:v>
                </c:pt>
                <c:pt idx="78">
                  <c:v>3.5661</c:v>
                </c:pt>
                <c:pt idx="82">
                  <c:v>3.0215625000000004</c:v>
                </c:pt>
                <c:pt idx="83">
                  <c:v>3.0886</c:v>
                </c:pt>
                <c:pt idx="84">
                  <c:v>3.6667000000000001</c:v>
                </c:pt>
                <c:pt idx="85">
                  <c:v>2.9996999999999998</c:v>
                </c:pt>
                <c:pt idx="86">
                  <c:v>3.1324000000000001</c:v>
                </c:pt>
                <c:pt idx="87">
                  <c:v>3.1471</c:v>
                </c:pt>
                <c:pt idx="89">
                  <c:v>3.2883</c:v>
                </c:pt>
                <c:pt idx="93">
                  <c:v>3.6718000000000002</c:v>
                </c:pt>
                <c:pt idx="95">
                  <c:v>3.2352000000000003</c:v>
                </c:pt>
                <c:pt idx="96">
                  <c:v>3.1080999999999999</c:v>
                </c:pt>
                <c:pt idx="97">
                  <c:v>2.68</c:v>
                </c:pt>
                <c:pt idx="101">
                  <c:v>2.4074</c:v>
                </c:pt>
                <c:pt idx="102">
                  <c:v>2.7516999999999996</c:v>
                </c:pt>
                <c:pt idx="105">
                  <c:v>2.5362999999999998</c:v>
                </c:pt>
                <c:pt idx="108">
                  <c:v>2.9824999999999995</c:v>
                </c:pt>
                <c:pt idx="111">
                  <c:v>3.2602999999999995</c:v>
                </c:pt>
                <c:pt idx="113">
                  <c:v>2.3889</c:v>
                </c:pt>
                <c:pt idx="115">
                  <c:v>3.1944199999999996</c:v>
                </c:pt>
                <c:pt idx="117">
                  <c:v>3.3662000000000001</c:v>
                </c:pt>
                <c:pt idx="120">
                  <c:v>3.1904999999999997</c:v>
                </c:pt>
                <c:pt idx="122">
                  <c:v>2.84</c:v>
                </c:pt>
                <c:pt idx="123">
                  <c:v>3.2815999999999996</c:v>
                </c:pt>
                <c:pt idx="124">
                  <c:v>3.2938000000000001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диаграмма'!$M$5:$M$131</c:f>
              <c:numCache>
                <c:formatCode>Основной</c:formatCode>
                <c:ptCount val="127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  <c:pt idx="118">
                  <c:v>3.91</c:v>
                </c:pt>
                <c:pt idx="119">
                  <c:v>3.91</c:v>
                </c:pt>
                <c:pt idx="120">
                  <c:v>3.91</c:v>
                </c:pt>
                <c:pt idx="121">
                  <c:v>3.91</c:v>
                </c:pt>
                <c:pt idx="122">
                  <c:v>3.91</c:v>
                </c:pt>
                <c:pt idx="123">
                  <c:v>3.91</c:v>
                </c:pt>
                <c:pt idx="124">
                  <c:v>3.91</c:v>
                </c:pt>
                <c:pt idx="125">
                  <c:v>3.91</c:v>
                </c:pt>
                <c:pt idx="126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диаграмма'!$L$5:$L$131</c:f>
              <c:numCache>
                <c:formatCode>0,00</c:formatCode>
                <c:ptCount val="127"/>
                <c:pt idx="0">
                  <c:v>4.0235294117647058</c:v>
                </c:pt>
                <c:pt idx="1">
                  <c:v>3.9616238821520073</c:v>
                </c:pt>
                <c:pt idx="2">
                  <c:v>4.032</c:v>
                </c:pt>
                <c:pt idx="3">
                  <c:v>4.3185840707964598</c:v>
                </c:pt>
                <c:pt idx="4">
                  <c:v>4.0235294117647058</c:v>
                </c:pt>
                <c:pt idx="5">
                  <c:v>3.9658119658119659</c:v>
                </c:pt>
                <c:pt idx="6">
                  <c:v>3.7746478873239435</c:v>
                </c:pt>
                <c:pt idx="7">
                  <c:v>3.8734177215189876</c:v>
                </c:pt>
                <c:pt idx="8">
                  <c:v>3.63</c:v>
                </c:pt>
                <c:pt idx="9">
                  <c:v>4.0750000000000002</c:v>
                </c:pt>
                <c:pt idx="10">
                  <c:v>3.7670095102623327</c:v>
                </c:pt>
                <c:pt idx="11">
                  <c:v>4.0931677018633543</c:v>
                </c:pt>
                <c:pt idx="12">
                  <c:v>3.955223880597015</c:v>
                </c:pt>
                <c:pt idx="13">
                  <c:v>3.7241379310344827</c:v>
                </c:pt>
                <c:pt idx="14">
                  <c:v>3.8648648648648649</c:v>
                </c:pt>
                <c:pt idx="15">
                  <c:v>3.9583333333333335</c:v>
                </c:pt>
                <c:pt idx="16">
                  <c:v>4.0129870129870131</c:v>
                </c:pt>
                <c:pt idx="17">
                  <c:v>3.7704918032786887</c:v>
                </c:pt>
                <c:pt idx="18">
                  <c:v>3.5434782608695654</c:v>
                </c:pt>
                <c:pt idx="19">
                  <c:v>3.5192307692307692</c:v>
                </c:pt>
                <c:pt idx="20">
                  <c:v>3.6849315068493151</c:v>
                </c:pt>
                <c:pt idx="21">
                  <c:v>3.7727272727272729</c:v>
                </c:pt>
                <c:pt idx="22">
                  <c:v>3.48</c:v>
                </c:pt>
                <c:pt idx="23">
                  <c:v>3.591549295774648</c:v>
                </c:pt>
                <c:pt idx="25">
                  <c:v>3.7154973821326545</c:v>
                </c:pt>
                <c:pt idx="26">
                  <c:v>3.9396551724137931</c:v>
                </c:pt>
                <c:pt idx="27">
                  <c:v>4.08</c:v>
                </c:pt>
                <c:pt idx="28">
                  <c:v>3.8865979381443299</c:v>
                </c:pt>
                <c:pt idx="29">
                  <c:v>3.4838709677419355</c:v>
                </c:pt>
                <c:pt idx="30">
                  <c:v>3.8118811881188117</c:v>
                </c:pt>
                <c:pt idx="31">
                  <c:v>3.7128712871287131</c:v>
                </c:pt>
                <c:pt idx="32">
                  <c:v>3.989795918367347</c:v>
                </c:pt>
                <c:pt idx="33">
                  <c:v>3.617283950617284</c:v>
                </c:pt>
                <c:pt idx="34">
                  <c:v>3.4838709677419355</c:v>
                </c:pt>
                <c:pt idx="35">
                  <c:v>3.855855855855856</c:v>
                </c:pt>
                <c:pt idx="36">
                  <c:v>3.8969072164948453</c:v>
                </c:pt>
                <c:pt idx="37">
                  <c:v>3.6515151515151514</c:v>
                </c:pt>
                <c:pt idx="38">
                  <c:v>3.6153846153846154</c:v>
                </c:pt>
                <c:pt idx="39">
                  <c:v>3.7432432432432434</c:v>
                </c:pt>
                <c:pt idx="40">
                  <c:v>3.4794520547945207</c:v>
                </c:pt>
                <c:pt idx="41">
                  <c:v>3.4347826086956523</c:v>
                </c:pt>
                <c:pt idx="42">
                  <c:v>3.4477611940298507</c:v>
                </c:pt>
                <c:pt idx="43">
                  <c:v>3.8837209302325579</c:v>
                </c:pt>
                <c:pt idx="44">
                  <c:v>3.58</c:v>
                </c:pt>
                <c:pt idx="45">
                  <c:v>3.9873928416891267</c:v>
                </c:pt>
                <c:pt idx="46">
                  <c:v>4.4413793103448276</c:v>
                </c:pt>
                <c:pt idx="47">
                  <c:v>4.360655737704918</c:v>
                </c:pt>
                <c:pt idx="48">
                  <c:v>3.9702970297029703</c:v>
                </c:pt>
                <c:pt idx="49">
                  <c:v>4.1341463414634143</c:v>
                </c:pt>
                <c:pt idx="50">
                  <c:v>4.1787709497206702</c:v>
                </c:pt>
                <c:pt idx="51">
                  <c:v>4.2173913043478262</c:v>
                </c:pt>
                <c:pt idx="52">
                  <c:v>3.9705882352941178</c:v>
                </c:pt>
                <c:pt idx="53">
                  <c:v>3.7794117647058822</c:v>
                </c:pt>
                <c:pt idx="54">
                  <c:v>4.4375</c:v>
                </c:pt>
                <c:pt idx="55">
                  <c:v>3.6296296296296298</c:v>
                </c:pt>
                <c:pt idx="56">
                  <c:v>4.024096385542169</c:v>
                </c:pt>
                <c:pt idx="57">
                  <c:v>3.8292682926829267</c:v>
                </c:pt>
                <c:pt idx="58">
                  <c:v>4.1077844311377243</c:v>
                </c:pt>
                <c:pt idx="59">
                  <c:v>3.6923076923076925</c:v>
                </c:pt>
                <c:pt idx="60">
                  <c:v>3.65625</c:v>
                </c:pt>
                <c:pt idx="61">
                  <c:v>3.7301587301587302</c:v>
                </c:pt>
                <c:pt idx="62">
                  <c:v>3.8095238095238093</c:v>
                </c:pt>
                <c:pt idx="63">
                  <c:v>3.9</c:v>
                </c:pt>
                <c:pt idx="64">
                  <c:v>3.8913043478260869</c:v>
                </c:pt>
                <c:pt idx="65">
                  <c:v>3.8538056771740559</c:v>
                </c:pt>
                <c:pt idx="66">
                  <c:v>4.1092436974789912</c:v>
                </c:pt>
                <c:pt idx="67">
                  <c:v>4.0188679245283021</c:v>
                </c:pt>
                <c:pt idx="68">
                  <c:v>4.021505376344086</c:v>
                </c:pt>
                <c:pt idx="69">
                  <c:v>3.9081632653061225</c:v>
                </c:pt>
                <c:pt idx="70">
                  <c:v>4.1807228915662646</c:v>
                </c:pt>
                <c:pt idx="71">
                  <c:v>3.6470588235294117</c:v>
                </c:pt>
                <c:pt idx="72">
                  <c:v>3.8571428571428572</c:v>
                </c:pt>
                <c:pt idx="73">
                  <c:v>3.8596491228070176</c:v>
                </c:pt>
                <c:pt idx="74">
                  <c:v>3.9</c:v>
                </c:pt>
                <c:pt idx="75">
                  <c:v>3.736842105263158</c:v>
                </c:pt>
                <c:pt idx="76">
                  <c:v>3.8297872340425534</c:v>
                </c:pt>
                <c:pt idx="77">
                  <c:v>3.7049180327868854</c:v>
                </c:pt>
                <c:pt idx="78">
                  <c:v>3.4347826086956523</c:v>
                </c:pt>
                <c:pt idx="80">
                  <c:v>3.8378378378378377</c:v>
                </c:pt>
                <c:pt idx="81">
                  <c:v>3.76056338028169</c:v>
                </c:pt>
                <c:pt idx="82">
                  <c:v>3.8705568903338383</c:v>
                </c:pt>
                <c:pt idx="83">
                  <c:v>4.2049689440993792</c:v>
                </c:pt>
                <c:pt idx="84">
                  <c:v>4.2362204724409445</c:v>
                </c:pt>
                <c:pt idx="85">
                  <c:v>4.083333333333333</c:v>
                </c:pt>
                <c:pt idx="86">
                  <c:v>3.652173913043478</c:v>
                </c:pt>
                <c:pt idx="87">
                  <c:v>3.9024390243902438</c:v>
                </c:pt>
                <c:pt idx="88">
                  <c:v>4.041666666666667</c:v>
                </c:pt>
                <c:pt idx="89">
                  <c:v>3.9951456310679609</c:v>
                </c:pt>
                <c:pt idx="90">
                  <c:v>4.0535714285714288</c:v>
                </c:pt>
                <c:pt idx="91">
                  <c:v>3.9821428571428572</c:v>
                </c:pt>
                <c:pt idx="92">
                  <c:v>3.9473684210526314</c:v>
                </c:pt>
                <c:pt idx="93">
                  <c:v>4.0550847457627119</c:v>
                </c:pt>
                <c:pt idx="94">
                  <c:v>4.0962962962962965</c:v>
                </c:pt>
                <c:pt idx="95">
                  <c:v>3.7954545454545454</c:v>
                </c:pt>
                <c:pt idx="96">
                  <c:v>3.6764705882352939</c:v>
                </c:pt>
                <c:pt idx="97">
                  <c:v>3.7</c:v>
                </c:pt>
                <c:pt idx="98">
                  <c:v>4.0222222222222221</c:v>
                </c:pt>
                <c:pt idx="99">
                  <c:v>3.8717948717948718</c:v>
                </c:pt>
                <c:pt idx="100">
                  <c:v>3.9746835443037973</c:v>
                </c:pt>
                <c:pt idx="102">
                  <c:v>3.8761904761904762</c:v>
                </c:pt>
                <c:pt idx="103">
                  <c:v>3.7272727272727271</c:v>
                </c:pt>
                <c:pt idx="104">
                  <c:v>3.831168831168831</c:v>
                </c:pt>
                <c:pt idx="105">
                  <c:v>3.784313725490196</c:v>
                </c:pt>
                <c:pt idx="106">
                  <c:v>3.9514563106796117</c:v>
                </c:pt>
                <c:pt idx="107">
                  <c:v>3.8431372549019609</c:v>
                </c:pt>
                <c:pt idx="108">
                  <c:v>3.5686274509803924</c:v>
                </c:pt>
                <c:pt idx="109">
                  <c:v>3.5188679245283021</c:v>
                </c:pt>
                <c:pt idx="110">
                  <c:v>3.7638888888888888</c:v>
                </c:pt>
                <c:pt idx="112">
                  <c:v>3.6315789473684212</c:v>
                </c:pt>
                <c:pt idx="113">
                  <c:v>3.5416666666666665</c:v>
                </c:pt>
                <c:pt idx="114">
                  <c:v>3.7875000000000001</c:v>
                </c:pt>
                <c:pt idx="115">
                  <c:v>3.935914483461926</c:v>
                </c:pt>
                <c:pt idx="116">
                  <c:v>4.4318181818181817</c:v>
                </c:pt>
                <c:pt idx="117">
                  <c:v>4.2173913043478262</c:v>
                </c:pt>
                <c:pt idx="118">
                  <c:v>4.2125000000000004</c:v>
                </c:pt>
                <c:pt idx="119">
                  <c:v>3.9896907216494846</c:v>
                </c:pt>
                <c:pt idx="120">
                  <c:v>3.847457627118644</c:v>
                </c:pt>
                <c:pt idx="121">
                  <c:v>3.7872340425531914</c:v>
                </c:pt>
                <c:pt idx="122">
                  <c:v>3.7906976744186047</c:v>
                </c:pt>
                <c:pt idx="124">
                  <c:v>3.2105263157894739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диаграмма'!$Q$5:$Q$131</c:f>
              <c:numCache>
                <c:formatCode>Основной</c:formatCode>
                <c:ptCount val="127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  <c:pt idx="118">
                  <c:v>3.91</c:v>
                </c:pt>
                <c:pt idx="119">
                  <c:v>3.91</c:v>
                </c:pt>
                <c:pt idx="120">
                  <c:v>3.91</c:v>
                </c:pt>
                <c:pt idx="121">
                  <c:v>3.91</c:v>
                </c:pt>
                <c:pt idx="122">
                  <c:v>3.91</c:v>
                </c:pt>
                <c:pt idx="123">
                  <c:v>3.91</c:v>
                </c:pt>
                <c:pt idx="124">
                  <c:v>3.91</c:v>
                </c:pt>
                <c:pt idx="125">
                  <c:v>3.91</c:v>
                </c:pt>
                <c:pt idx="126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диаграмма'!$P$5:$P$131</c:f>
              <c:numCache>
                <c:formatCode>0,00</c:formatCode>
                <c:ptCount val="127"/>
                <c:pt idx="0">
                  <c:v>4.18</c:v>
                </c:pt>
                <c:pt idx="1">
                  <c:v>3.995987569087152</c:v>
                </c:pt>
                <c:pt idx="2">
                  <c:v>4.2846153846153845</c:v>
                </c:pt>
                <c:pt idx="3">
                  <c:v>4.2448979591836737</c:v>
                </c:pt>
                <c:pt idx="4">
                  <c:v>3.7676767676767677</c:v>
                </c:pt>
                <c:pt idx="5">
                  <c:v>4.0802919708029197</c:v>
                </c:pt>
                <c:pt idx="6">
                  <c:v>3.92</c:v>
                </c:pt>
                <c:pt idx="7">
                  <c:v>3.8989898989898988</c:v>
                </c:pt>
                <c:pt idx="8">
                  <c:v>3.8714285714285714</c:v>
                </c:pt>
                <c:pt idx="9">
                  <c:v>3.9</c:v>
                </c:pt>
                <c:pt idx="10">
                  <c:v>3.8106545368295288</c:v>
                </c:pt>
                <c:pt idx="11">
                  <c:v>4.1756756756756754</c:v>
                </c:pt>
                <c:pt idx="12">
                  <c:v>4.04</c:v>
                </c:pt>
                <c:pt idx="13">
                  <c:v>3.4693877551020407</c:v>
                </c:pt>
                <c:pt idx="14">
                  <c:v>4.0101010101010104</c:v>
                </c:pt>
                <c:pt idx="15">
                  <c:v>4.0504201680672267</c:v>
                </c:pt>
                <c:pt idx="16">
                  <c:v>4.1224489795918364</c:v>
                </c:pt>
                <c:pt idx="17">
                  <c:v>3.6185567010309279</c:v>
                </c:pt>
                <c:pt idx="18">
                  <c:v>3.7297297297297298</c:v>
                </c:pt>
                <c:pt idx="19">
                  <c:v>3.7692307692307692</c:v>
                </c:pt>
                <c:pt idx="20">
                  <c:v>3.7</c:v>
                </c:pt>
                <c:pt idx="21">
                  <c:v>3.6190476190476191</c:v>
                </c:pt>
                <c:pt idx="22">
                  <c:v>3.6301369863013697</c:v>
                </c:pt>
                <c:pt idx="23">
                  <c:v>3.6037735849056602</c:v>
                </c:pt>
                <c:pt idx="25">
                  <c:v>3.7481546690223575</c:v>
                </c:pt>
                <c:pt idx="26">
                  <c:v>3.9385964912280702</c:v>
                </c:pt>
                <c:pt idx="27">
                  <c:v>4.0684931506849313</c:v>
                </c:pt>
                <c:pt idx="28">
                  <c:v>3.9803921568627452</c:v>
                </c:pt>
                <c:pt idx="29">
                  <c:v>3.5517241379310347</c:v>
                </c:pt>
                <c:pt idx="30">
                  <c:v>3.7560975609756095</c:v>
                </c:pt>
                <c:pt idx="31">
                  <c:v>3.9081632653061225</c:v>
                </c:pt>
                <c:pt idx="32">
                  <c:v>3.910569105691057</c:v>
                </c:pt>
                <c:pt idx="33">
                  <c:v>3.4558823529411766</c:v>
                </c:pt>
                <c:pt idx="34">
                  <c:v>3.6714285714285713</c:v>
                </c:pt>
                <c:pt idx="35">
                  <c:v>3.7663551401869158</c:v>
                </c:pt>
                <c:pt idx="36">
                  <c:v>4.1842105263157894</c:v>
                </c:pt>
                <c:pt idx="37">
                  <c:v>3.3913043478260869</c:v>
                </c:pt>
                <c:pt idx="38">
                  <c:v>3.5161290322580645</c:v>
                </c:pt>
                <c:pt idx="39">
                  <c:v>3.7017543859649122</c:v>
                </c:pt>
                <c:pt idx="40">
                  <c:v>3.2045454545454546</c:v>
                </c:pt>
                <c:pt idx="41">
                  <c:v>4.115384615384615</c:v>
                </c:pt>
                <c:pt idx="42">
                  <c:v>3.6304347826086958</c:v>
                </c:pt>
                <c:pt idx="43">
                  <c:v>3.8974358974358974</c:v>
                </c:pt>
                <c:pt idx="44">
                  <c:v>3.5660377358490565</c:v>
                </c:pt>
                <c:pt idx="45">
                  <c:v>3.9902869953164046</c:v>
                </c:pt>
                <c:pt idx="46">
                  <c:v>4.3137254901960782</c:v>
                </c:pt>
                <c:pt idx="47">
                  <c:v>4.2321428571428568</c:v>
                </c:pt>
                <c:pt idx="48">
                  <c:v>4.2038834951456314</c:v>
                </c:pt>
                <c:pt idx="49">
                  <c:v>4.0263157894736841</c:v>
                </c:pt>
                <c:pt idx="50">
                  <c:v>4.2456140350877192</c:v>
                </c:pt>
                <c:pt idx="51">
                  <c:v>4.166666666666667</c:v>
                </c:pt>
                <c:pt idx="52">
                  <c:v>3.9318181818181817</c:v>
                </c:pt>
                <c:pt idx="53">
                  <c:v>3.96</c:v>
                </c:pt>
                <c:pt idx="54">
                  <c:v>4.6399999999999997</c:v>
                </c:pt>
                <c:pt idx="55">
                  <c:v>3.9583333333333335</c:v>
                </c:pt>
                <c:pt idx="56">
                  <c:v>4.0684931506849313</c:v>
                </c:pt>
                <c:pt idx="57">
                  <c:v>3.8125</c:v>
                </c:pt>
                <c:pt idx="58">
                  <c:v>3.9135802469135803</c:v>
                </c:pt>
                <c:pt idx="59">
                  <c:v>3.6296296296296298</c:v>
                </c:pt>
                <c:pt idx="60">
                  <c:v>3.6527777777777777</c:v>
                </c:pt>
                <c:pt idx="61">
                  <c:v>3.7608695652173911</c:v>
                </c:pt>
                <c:pt idx="62">
                  <c:v>3.7058823529411766</c:v>
                </c:pt>
                <c:pt idx="63">
                  <c:v>4</c:v>
                </c:pt>
                <c:pt idx="64">
                  <c:v>3.593220338983051</c:v>
                </c:pt>
                <c:pt idx="65">
                  <c:v>3.8086242225574081</c:v>
                </c:pt>
                <c:pt idx="66">
                  <c:v>4.0909090909090908</c:v>
                </c:pt>
                <c:pt idx="67">
                  <c:v>3.7684210526315791</c:v>
                </c:pt>
                <c:pt idx="68">
                  <c:v>3.9117647058823528</c:v>
                </c:pt>
                <c:pt idx="69">
                  <c:v>4.0392156862745097</c:v>
                </c:pt>
                <c:pt idx="70">
                  <c:v>4.0306122448979593</c:v>
                </c:pt>
                <c:pt idx="71">
                  <c:v>3.5142857142857142</c:v>
                </c:pt>
                <c:pt idx="72">
                  <c:v>3.5294117647058822</c:v>
                </c:pt>
                <c:pt idx="73">
                  <c:v>4.0821917808219181</c:v>
                </c:pt>
                <c:pt idx="74">
                  <c:v>3.8260869565217392</c:v>
                </c:pt>
                <c:pt idx="75">
                  <c:v>3.7462686567164178</c:v>
                </c:pt>
                <c:pt idx="76">
                  <c:v>3.6744186046511627</c:v>
                </c:pt>
                <c:pt idx="77">
                  <c:v>3.4428571428571431</c:v>
                </c:pt>
                <c:pt idx="78">
                  <c:v>3.6734693877551021</c:v>
                </c:pt>
                <c:pt idx="80">
                  <c:v>3.8571428571428572</c:v>
                </c:pt>
                <c:pt idx="81">
                  <c:v>3.9423076923076925</c:v>
                </c:pt>
                <c:pt idx="82">
                  <c:v>3.848772393207434</c:v>
                </c:pt>
                <c:pt idx="83">
                  <c:v>4.1314285714285717</c:v>
                </c:pt>
                <c:pt idx="84">
                  <c:v>4.1307692307692312</c:v>
                </c:pt>
                <c:pt idx="85">
                  <c:v>4.1694915254237293</c:v>
                </c:pt>
                <c:pt idx="86">
                  <c:v>3.7777777777777777</c:v>
                </c:pt>
                <c:pt idx="87">
                  <c:v>3.7777777777777777</c:v>
                </c:pt>
                <c:pt idx="88">
                  <c:v>4.0555555555555554</c:v>
                </c:pt>
                <c:pt idx="89">
                  <c:v>3.9774774774774775</c:v>
                </c:pt>
                <c:pt idx="90">
                  <c:v>4.0961538461538458</c:v>
                </c:pt>
                <c:pt idx="91">
                  <c:v>3.9090909090909092</c:v>
                </c:pt>
                <c:pt idx="93">
                  <c:v>3.9502487562189055</c:v>
                </c:pt>
                <c:pt idx="94">
                  <c:v>3.9026548672566372</c:v>
                </c:pt>
                <c:pt idx="95">
                  <c:v>3.6888888888888891</c:v>
                </c:pt>
                <c:pt idx="96">
                  <c:v>3.72</c:v>
                </c:pt>
                <c:pt idx="97">
                  <c:v>3.8260869565217392</c:v>
                </c:pt>
                <c:pt idx="98">
                  <c:v>3.9583333333333335</c:v>
                </c:pt>
                <c:pt idx="99">
                  <c:v>3.7422680412371134</c:v>
                </c:pt>
                <c:pt idx="100">
                  <c:v>3.9866666666666668</c:v>
                </c:pt>
                <c:pt idx="102">
                  <c:v>3.83</c:v>
                </c:pt>
                <c:pt idx="103">
                  <c:v>3.7530864197530862</c:v>
                </c:pt>
                <c:pt idx="104">
                  <c:v>3.8875000000000002</c:v>
                </c:pt>
                <c:pt idx="105">
                  <c:v>3.9222222222222221</c:v>
                </c:pt>
                <c:pt idx="106">
                  <c:v>3.7676767676767677</c:v>
                </c:pt>
                <c:pt idx="107">
                  <c:v>3.7254901960784315</c:v>
                </c:pt>
                <c:pt idx="108">
                  <c:v>3.8588235294117648</c:v>
                </c:pt>
                <c:pt idx="109">
                  <c:v>3.7</c:v>
                </c:pt>
                <c:pt idx="110">
                  <c:v>3.7083333333333335</c:v>
                </c:pt>
                <c:pt idx="112">
                  <c:v>3.6511627906976742</c:v>
                </c:pt>
                <c:pt idx="113">
                  <c:v>3.5094339622641511</c:v>
                </c:pt>
                <c:pt idx="114">
                  <c:v>3.5</c:v>
                </c:pt>
                <c:pt idx="115">
                  <c:v>3.7901622374065633</c:v>
                </c:pt>
                <c:pt idx="116">
                  <c:v>4.2826086956521738</c:v>
                </c:pt>
                <c:pt idx="117">
                  <c:v>3.7551020408163267</c:v>
                </c:pt>
                <c:pt idx="118">
                  <c:v>4.3457943925233646</c:v>
                </c:pt>
                <c:pt idx="119">
                  <c:v>3.948051948051948</c:v>
                </c:pt>
                <c:pt idx="120">
                  <c:v>3.8974358974358974</c:v>
                </c:pt>
                <c:pt idx="121">
                  <c:v>3.7173913043478262</c:v>
                </c:pt>
                <c:pt idx="122">
                  <c:v>3.76</c:v>
                </c:pt>
                <c:pt idx="124">
                  <c:v>3.5</c:v>
                </c:pt>
                <c:pt idx="125">
                  <c:v>3.4285714285714284</c:v>
                </c:pt>
                <c:pt idx="126">
                  <c:v>3.2666666666666666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диаграмма'!$U$5:$U$131</c:f>
              <c:numCache>
                <c:formatCode>0,00</c:formatCode>
                <c:ptCount val="127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3.9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3.9</c:v>
                </c:pt>
                <c:pt idx="60">
                  <c:v>3.9</c:v>
                </c:pt>
                <c:pt idx="61">
                  <c:v>3.9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3.9</c:v>
                </c:pt>
                <c:pt idx="68">
                  <c:v>3.9</c:v>
                </c:pt>
                <c:pt idx="69">
                  <c:v>3.9</c:v>
                </c:pt>
                <c:pt idx="70">
                  <c:v>3.9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3.9</c:v>
                </c:pt>
                <c:pt idx="79">
                  <c:v>3.9</c:v>
                </c:pt>
                <c:pt idx="80">
                  <c:v>3.9</c:v>
                </c:pt>
                <c:pt idx="81">
                  <c:v>3.9</c:v>
                </c:pt>
                <c:pt idx="82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3.9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3.9</c:v>
                </c:pt>
                <c:pt idx="99">
                  <c:v>3.9</c:v>
                </c:pt>
                <c:pt idx="100">
                  <c:v>3.9</c:v>
                </c:pt>
                <c:pt idx="101">
                  <c:v>3.9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3.9</c:v>
                </c:pt>
                <c:pt idx="108">
                  <c:v>3.9</c:v>
                </c:pt>
                <c:pt idx="109">
                  <c:v>3.9</c:v>
                </c:pt>
                <c:pt idx="110">
                  <c:v>3.9</c:v>
                </c:pt>
                <c:pt idx="111">
                  <c:v>3.9</c:v>
                </c:pt>
                <c:pt idx="112">
                  <c:v>3.9</c:v>
                </c:pt>
                <c:pt idx="113">
                  <c:v>3.9</c:v>
                </c:pt>
                <c:pt idx="114">
                  <c:v>3.9</c:v>
                </c:pt>
                <c:pt idx="115">
                  <c:v>3.9</c:v>
                </c:pt>
                <c:pt idx="116">
                  <c:v>3.9</c:v>
                </c:pt>
                <c:pt idx="117">
                  <c:v>3.9</c:v>
                </c:pt>
                <c:pt idx="118">
                  <c:v>3.9</c:v>
                </c:pt>
                <c:pt idx="119">
                  <c:v>3.9</c:v>
                </c:pt>
                <c:pt idx="120">
                  <c:v>3.9</c:v>
                </c:pt>
                <c:pt idx="121">
                  <c:v>3.9</c:v>
                </c:pt>
                <c:pt idx="122">
                  <c:v>3.9</c:v>
                </c:pt>
                <c:pt idx="123">
                  <c:v>3.9</c:v>
                </c:pt>
                <c:pt idx="124">
                  <c:v>3.9</c:v>
                </c:pt>
                <c:pt idx="125">
                  <c:v>3.9</c:v>
                </c:pt>
                <c:pt idx="126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диаграмма'!$T$5:$T$131</c:f>
              <c:numCache>
                <c:formatCode>0,00</c:formatCode>
                <c:ptCount val="127"/>
                <c:pt idx="0">
                  <c:v>4.3529411764705879</c:v>
                </c:pt>
                <c:pt idx="1">
                  <c:v>3.9924452778034576</c:v>
                </c:pt>
                <c:pt idx="2">
                  <c:v>4.4680851063829783</c:v>
                </c:pt>
                <c:pt idx="3">
                  <c:v>4.1891891891891895</c:v>
                </c:pt>
                <c:pt idx="4">
                  <c:v>4.081818181818182</c:v>
                </c:pt>
                <c:pt idx="5">
                  <c:v>3.9910714285714284</c:v>
                </c:pt>
                <c:pt idx="6">
                  <c:v>3.8153846153846156</c:v>
                </c:pt>
                <c:pt idx="7">
                  <c:v>3.5263157894736841</c:v>
                </c:pt>
                <c:pt idx="8">
                  <c:v>3.7987323943661999</c:v>
                </c:pt>
                <c:pt idx="9">
                  <c:v>4.068965517241379</c:v>
                </c:pt>
                <c:pt idx="10">
                  <c:v>3.7079040409503108</c:v>
                </c:pt>
                <c:pt idx="11">
                  <c:v>4.0392156862745097</c:v>
                </c:pt>
                <c:pt idx="12">
                  <c:v>3.5882352941176472</c:v>
                </c:pt>
                <c:pt idx="13">
                  <c:v>3.6346153846153846</c:v>
                </c:pt>
                <c:pt idx="14">
                  <c:v>3.8571428571428572</c:v>
                </c:pt>
                <c:pt idx="15">
                  <c:v>4.0707964601769913</c:v>
                </c:pt>
                <c:pt idx="16">
                  <c:v>3.8695652173913042</c:v>
                </c:pt>
                <c:pt idx="17">
                  <c:v>3.6785714285714284</c:v>
                </c:pt>
                <c:pt idx="18">
                  <c:v>3.9629629629629628</c:v>
                </c:pt>
                <c:pt idx="19">
                  <c:v>3.32</c:v>
                </c:pt>
                <c:pt idx="20">
                  <c:v>3.6041666666666665</c:v>
                </c:pt>
                <c:pt idx="21">
                  <c:v>3.48</c:v>
                </c:pt>
                <c:pt idx="22">
                  <c:v>3.6730769230769229</c:v>
                </c:pt>
                <c:pt idx="23">
                  <c:v>3.6923076923076925</c:v>
                </c:pt>
                <c:pt idx="24">
                  <c:v>3.44</c:v>
                </c:pt>
                <c:pt idx="25">
                  <c:v>3.7390480287994698</c:v>
                </c:pt>
                <c:pt idx="26">
                  <c:v>3.8923076923076922</c:v>
                </c:pt>
                <c:pt idx="27">
                  <c:v>3.9833333333333334</c:v>
                </c:pt>
                <c:pt idx="28">
                  <c:v>3.9655172413793105</c:v>
                </c:pt>
                <c:pt idx="29">
                  <c:v>3.4571428571428573</c:v>
                </c:pt>
                <c:pt idx="30">
                  <c:v>3.6486486486486487</c:v>
                </c:pt>
                <c:pt idx="31">
                  <c:v>3.9315068493150687</c:v>
                </c:pt>
                <c:pt idx="32">
                  <c:v>3.8932038834951457</c:v>
                </c:pt>
                <c:pt idx="33">
                  <c:v>3.4142857142857141</c:v>
                </c:pt>
                <c:pt idx="34">
                  <c:v>3.7142857142857144</c:v>
                </c:pt>
                <c:pt idx="35">
                  <c:v>3.6027397260273974</c:v>
                </c:pt>
                <c:pt idx="36">
                  <c:v>4.323943661971831</c:v>
                </c:pt>
                <c:pt idx="37">
                  <c:v>3.4545454545454546</c:v>
                </c:pt>
                <c:pt idx="38">
                  <c:v>3.5555555555555554</c:v>
                </c:pt>
                <c:pt idx="39">
                  <c:v>3.75</c:v>
                </c:pt>
                <c:pt idx="40">
                  <c:v>3.3692307692307693</c:v>
                </c:pt>
                <c:pt idx="41">
                  <c:v>3.7619047619047619</c:v>
                </c:pt>
                <c:pt idx="42">
                  <c:v>3.7948717948717898</c:v>
                </c:pt>
                <c:pt idx="43">
                  <c:v>3.64</c:v>
                </c:pt>
                <c:pt idx="44">
                  <c:v>3.8888888888888888</c:v>
                </c:pt>
                <c:pt idx="45">
                  <c:v>3.8999465301726977</c:v>
                </c:pt>
                <c:pt idx="46">
                  <c:v>4.387596899224806</c:v>
                </c:pt>
                <c:pt idx="47">
                  <c:v>4.192982456140351</c:v>
                </c:pt>
                <c:pt idx="48">
                  <c:v>4.0684931506849313</c:v>
                </c:pt>
                <c:pt idx="49">
                  <c:v>4.4142857142857146</c:v>
                </c:pt>
                <c:pt idx="50">
                  <c:v>3.8993288590604025</c:v>
                </c:pt>
                <c:pt idx="51">
                  <c:v>3.8</c:v>
                </c:pt>
                <c:pt idx="52">
                  <c:v>3.9318181818181817</c:v>
                </c:pt>
                <c:pt idx="53">
                  <c:v>4</c:v>
                </c:pt>
                <c:pt idx="54">
                  <c:v>4.1282051282051286</c:v>
                </c:pt>
                <c:pt idx="55">
                  <c:v>3.9069767441860463</c:v>
                </c:pt>
                <c:pt idx="56">
                  <c:v>4.0675675675675675</c:v>
                </c:pt>
                <c:pt idx="57">
                  <c:v>3.1666666666666665</c:v>
                </c:pt>
                <c:pt idx="58">
                  <c:v>4</c:v>
                </c:pt>
                <c:pt idx="59">
                  <c:v>3.0833333333333335</c:v>
                </c:pt>
                <c:pt idx="60">
                  <c:v>3.5245901639344264</c:v>
                </c:pt>
                <c:pt idx="61">
                  <c:v>3.5185185185185186</c:v>
                </c:pt>
                <c:pt idx="62">
                  <c:v>4</c:v>
                </c:pt>
                <c:pt idx="63">
                  <c:v>4.25</c:v>
                </c:pt>
                <c:pt idx="64">
                  <c:v>3.7586206896551726</c:v>
                </c:pt>
                <c:pt idx="65">
                  <c:v>3.783805527944252</c:v>
                </c:pt>
                <c:pt idx="66">
                  <c:v>3.8958333333333335</c:v>
                </c:pt>
                <c:pt idx="67">
                  <c:v>3.8354430379746836</c:v>
                </c:pt>
                <c:pt idx="68">
                  <c:v>3.901098901098901</c:v>
                </c:pt>
                <c:pt idx="69">
                  <c:v>3.7875000000000001</c:v>
                </c:pt>
                <c:pt idx="70">
                  <c:v>4.0235294117647058</c:v>
                </c:pt>
                <c:pt idx="71">
                  <c:v>3.847826086956522</c:v>
                </c:pt>
                <c:pt idx="72">
                  <c:v>3.5443037974683542</c:v>
                </c:pt>
                <c:pt idx="73">
                  <c:v>4</c:v>
                </c:pt>
                <c:pt idx="74">
                  <c:v>3.6734693877551021</c:v>
                </c:pt>
                <c:pt idx="75">
                  <c:v>3.8148148148148149</c:v>
                </c:pt>
                <c:pt idx="76">
                  <c:v>3.5319148936170213</c:v>
                </c:pt>
                <c:pt idx="77">
                  <c:v>3.5303030303030303</c:v>
                </c:pt>
                <c:pt idx="78">
                  <c:v>3.4905660377358489</c:v>
                </c:pt>
                <c:pt idx="79">
                  <c:v>3.9642857142857144</c:v>
                </c:pt>
                <c:pt idx="80">
                  <c:v>3.8</c:v>
                </c:pt>
                <c:pt idx="81">
                  <c:v>3.9</c:v>
                </c:pt>
                <c:pt idx="82">
                  <c:v>3.7643935372278232</c:v>
                </c:pt>
                <c:pt idx="83">
                  <c:v>4.117647058823529</c:v>
                </c:pt>
                <c:pt idx="84">
                  <c:v>4.243243243243243</c:v>
                </c:pt>
                <c:pt idx="85">
                  <c:v>3.8953488372093021</c:v>
                </c:pt>
                <c:pt idx="86">
                  <c:v>3.5675675675675675</c:v>
                </c:pt>
                <c:pt idx="87">
                  <c:v>3.8148148148148149</c:v>
                </c:pt>
                <c:pt idx="88">
                  <c:v>4.0092592592592595</c:v>
                </c:pt>
                <c:pt idx="89">
                  <c:v>3.925925925925926</c:v>
                </c:pt>
                <c:pt idx="90">
                  <c:v>3.9361702127659575</c:v>
                </c:pt>
                <c:pt idx="91">
                  <c:v>3.891089108910891</c:v>
                </c:pt>
                <c:pt idx="93">
                  <c:v>4.0575916230366493</c:v>
                </c:pt>
                <c:pt idx="94">
                  <c:v>3.6867469879518073</c:v>
                </c:pt>
                <c:pt idx="95">
                  <c:v>3.45</c:v>
                </c:pt>
                <c:pt idx="96">
                  <c:v>3.32</c:v>
                </c:pt>
                <c:pt idx="97">
                  <c:v>3.8333333333333335</c:v>
                </c:pt>
                <c:pt idx="98">
                  <c:v>3.7543859649122808</c:v>
                </c:pt>
                <c:pt idx="99">
                  <c:v>3.8157894736842106</c:v>
                </c:pt>
                <c:pt idx="100">
                  <c:v>3.6804123711340204</c:v>
                </c:pt>
                <c:pt idx="102">
                  <c:v>4</c:v>
                </c:pt>
                <c:pt idx="103">
                  <c:v>3.7066666666666666</c:v>
                </c:pt>
                <c:pt idx="104">
                  <c:v>3.6212121212121211</c:v>
                </c:pt>
                <c:pt idx="105">
                  <c:v>3.5522388059701493</c:v>
                </c:pt>
                <c:pt idx="106">
                  <c:v>3.7777777777777777</c:v>
                </c:pt>
                <c:pt idx="107">
                  <c:v>3.6976744186046511</c:v>
                </c:pt>
                <c:pt idx="108">
                  <c:v>3.5</c:v>
                </c:pt>
                <c:pt idx="109">
                  <c:v>3.72</c:v>
                </c:pt>
                <c:pt idx="110">
                  <c:v>3.4047619047619047</c:v>
                </c:pt>
                <c:pt idx="112">
                  <c:v>3.8</c:v>
                </c:pt>
                <c:pt idx="113">
                  <c:v>3.7551020408163267</c:v>
                </c:pt>
                <c:pt idx="114">
                  <c:v>3.6326530612244898</c:v>
                </c:pt>
                <c:pt idx="115">
                  <c:v>3.9038505215205981</c:v>
                </c:pt>
                <c:pt idx="116">
                  <c:v>4.2300000000000004</c:v>
                </c:pt>
                <c:pt idx="117">
                  <c:v>4.2597402597402594</c:v>
                </c:pt>
                <c:pt idx="118">
                  <c:v>4.4803921568627452</c:v>
                </c:pt>
                <c:pt idx="119">
                  <c:v>3.9275362318840581</c:v>
                </c:pt>
                <c:pt idx="120">
                  <c:v>3.7818181818181817</c:v>
                </c:pt>
                <c:pt idx="121">
                  <c:v>3.68</c:v>
                </c:pt>
                <c:pt idx="122">
                  <c:v>3.8205128205128207</c:v>
                </c:pt>
                <c:pt idx="124">
                  <c:v>3.2702702702702702</c:v>
                </c:pt>
                <c:pt idx="125">
                  <c:v>4.5882352941176467</c:v>
                </c:pt>
                <c:pt idx="126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диаграмма'!$Y$5:$Y$131</c:f>
              <c:numCache>
                <c:formatCode>Основной</c:formatCode>
                <c:ptCount val="127"/>
                <c:pt idx="0" formatCode="0,00">
                  <c:v>3.71</c:v>
                </c:pt>
                <c:pt idx="1">
                  <c:v>3.71</c:v>
                </c:pt>
                <c:pt idx="2" formatCode="0,00">
                  <c:v>3.71</c:v>
                </c:pt>
                <c:pt idx="3" formatCode="0,00">
                  <c:v>3.71</c:v>
                </c:pt>
                <c:pt idx="4" formatCode="0,00">
                  <c:v>3.71</c:v>
                </c:pt>
                <c:pt idx="5" formatCode="0,00">
                  <c:v>3.71</c:v>
                </c:pt>
                <c:pt idx="6" formatCode="0,00">
                  <c:v>3.71</c:v>
                </c:pt>
                <c:pt idx="7" formatCode="0,00">
                  <c:v>3.71</c:v>
                </c:pt>
                <c:pt idx="8" formatCode="0,00">
                  <c:v>3.71</c:v>
                </c:pt>
                <c:pt idx="9" formatCode="0,00">
                  <c:v>3.71</c:v>
                </c:pt>
                <c:pt idx="10" formatCode="0,00">
                  <c:v>3.71</c:v>
                </c:pt>
                <c:pt idx="11" formatCode="0,00">
                  <c:v>3.71</c:v>
                </c:pt>
                <c:pt idx="12" formatCode="0,00">
                  <c:v>3.71</c:v>
                </c:pt>
                <c:pt idx="13" formatCode="0,00">
                  <c:v>3.71</c:v>
                </c:pt>
                <c:pt idx="14" formatCode="0,00">
                  <c:v>3.71</c:v>
                </c:pt>
                <c:pt idx="15" formatCode="0,00">
                  <c:v>3.71</c:v>
                </c:pt>
                <c:pt idx="16" formatCode="0,00">
                  <c:v>3.71</c:v>
                </c:pt>
                <c:pt idx="17" formatCode="0,00">
                  <c:v>3.71</c:v>
                </c:pt>
                <c:pt idx="18" formatCode="0,00">
                  <c:v>3.71</c:v>
                </c:pt>
                <c:pt idx="19" formatCode="0,00">
                  <c:v>3.71</c:v>
                </c:pt>
                <c:pt idx="20" formatCode="0,00">
                  <c:v>3.71</c:v>
                </c:pt>
                <c:pt idx="21" formatCode="0,00">
                  <c:v>3.71</c:v>
                </c:pt>
                <c:pt idx="22" formatCode="0,00">
                  <c:v>3.71</c:v>
                </c:pt>
                <c:pt idx="23" formatCode="0,00">
                  <c:v>3.71</c:v>
                </c:pt>
                <c:pt idx="24" formatCode="0,00">
                  <c:v>3.71</c:v>
                </c:pt>
                <c:pt idx="25" formatCode="0,00">
                  <c:v>3.71</c:v>
                </c:pt>
                <c:pt idx="26" formatCode="0,00">
                  <c:v>3.71</c:v>
                </c:pt>
                <c:pt idx="27" formatCode="0,00">
                  <c:v>3.71</c:v>
                </c:pt>
                <c:pt idx="28" formatCode="0,00">
                  <c:v>3.71</c:v>
                </c:pt>
                <c:pt idx="29" formatCode="0,00">
                  <c:v>3.71</c:v>
                </c:pt>
                <c:pt idx="30" formatCode="0,00">
                  <c:v>3.71</c:v>
                </c:pt>
                <c:pt idx="31" formatCode="0,00">
                  <c:v>3.71</c:v>
                </c:pt>
                <c:pt idx="32" formatCode="0,00">
                  <c:v>3.71</c:v>
                </c:pt>
                <c:pt idx="33" formatCode="0,00">
                  <c:v>3.71</c:v>
                </c:pt>
                <c:pt idx="34" formatCode="0,00">
                  <c:v>3.71</c:v>
                </c:pt>
                <c:pt idx="35" formatCode="0,00">
                  <c:v>3.71</c:v>
                </c:pt>
                <c:pt idx="36" formatCode="0,00">
                  <c:v>3.71</c:v>
                </c:pt>
                <c:pt idx="37" formatCode="0,00">
                  <c:v>3.71</c:v>
                </c:pt>
                <c:pt idx="38" formatCode="0,00">
                  <c:v>3.71</c:v>
                </c:pt>
                <c:pt idx="39" formatCode="0,00">
                  <c:v>3.71</c:v>
                </c:pt>
                <c:pt idx="40" formatCode="0,00">
                  <c:v>3.71</c:v>
                </c:pt>
                <c:pt idx="41" formatCode="0,00">
                  <c:v>3.71</c:v>
                </c:pt>
                <c:pt idx="42" formatCode="0,00">
                  <c:v>3.71</c:v>
                </c:pt>
                <c:pt idx="43" formatCode="0,00">
                  <c:v>3.71</c:v>
                </c:pt>
                <c:pt idx="44" formatCode="0,00">
                  <c:v>3.71</c:v>
                </c:pt>
                <c:pt idx="45" formatCode="0,00">
                  <c:v>3.71</c:v>
                </c:pt>
                <c:pt idx="46" formatCode="0,00">
                  <c:v>3.71</c:v>
                </c:pt>
                <c:pt idx="47" formatCode="0,00">
                  <c:v>3.71</c:v>
                </c:pt>
                <c:pt idx="48" formatCode="0,00">
                  <c:v>3.71</c:v>
                </c:pt>
                <c:pt idx="49" formatCode="0,00">
                  <c:v>3.71</c:v>
                </c:pt>
                <c:pt idx="50" formatCode="0,00">
                  <c:v>3.71</c:v>
                </c:pt>
                <c:pt idx="51" formatCode="0,00">
                  <c:v>3.71</c:v>
                </c:pt>
                <c:pt idx="52" formatCode="0,00">
                  <c:v>3.71</c:v>
                </c:pt>
                <c:pt idx="53" formatCode="0,00">
                  <c:v>3.71</c:v>
                </c:pt>
                <c:pt idx="54" formatCode="0,00">
                  <c:v>3.71</c:v>
                </c:pt>
                <c:pt idx="55" formatCode="0,00">
                  <c:v>3.71</c:v>
                </c:pt>
                <c:pt idx="56" formatCode="0,00">
                  <c:v>3.71</c:v>
                </c:pt>
                <c:pt idx="57" formatCode="0,00">
                  <c:v>3.71</c:v>
                </c:pt>
                <c:pt idx="58" formatCode="0,00">
                  <c:v>3.71</c:v>
                </c:pt>
                <c:pt idx="59" formatCode="0,00">
                  <c:v>3.71</c:v>
                </c:pt>
                <c:pt idx="60" formatCode="0,00">
                  <c:v>3.71</c:v>
                </c:pt>
                <c:pt idx="61" formatCode="0,00">
                  <c:v>3.71</c:v>
                </c:pt>
                <c:pt idx="62" formatCode="0,00">
                  <c:v>3.71</c:v>
                </c:pt>
                <c:pt idx="63" formatCode="0,00">
                  <c:v>3.71</c:v>
                </c:pt>
                <c:pt idx="64" formatCode="0,00">
                  <c:v>3.71</c:v>
                </c:pt>
                <c:pt idx="65" formatCode="0,00">
                  <c:v>3.71</c:v>
                </c:pt>
                <c:pt idx="66" formatCode="0,00">
                  <c:v>3.71</c:v>
                </c:pt>
                <c:pt idx="67" formatCode="0,00">
                  <c:v>3.71</c:v>
                </c:pt>
                <c:pt idx="68" formatCode="0,00">
                  <c:v>3.71</c:v>
                </c:pt>
                <c:pt idx="69" formatCode="0,00">
                  <c:v>3.71</c:v>
                </c:pt>
                <c:pt idx="70" formatCode="0,00">
                  <c:v>3.71</c:v>
                </c:pt>
                <c:pt idx="71" formatCode="0,00">
                  <c:v>3.71</c:v>
                </c:pt>
                <c:pt idx="72" formatCode="0,00">
                  <c:v>3.71</c:v>
                </c:pt>
                <c:pt idx="73" formatCode="0,00">
                  <c:v>3.71</c:v>
                </c:pt>
                <c:pt idx="74" formatCode="0,00">
                  <c:v>3.71</c:v>
                </c:pt>
                <c:pt idx="75" formatCode="0,00">
                  <c:v>3.71</c:v>
                </c:pt>
                <c:pt idx="76" formatCode="0,00">
                  <c:v>3.71</c:v>
                </c:pt>
                <c:pt idx="77" formatCode="0,00">
                  <c:v>3.71</c:v>
                </c:pt>
                <c:pt idx="78" formatCode="0,00">
                  <c:v>3.71</c:v>
                </c:pt>
                <c:pt idx="79" formatCode="0,00">
                  <c:v>3.71</c:v>
                </c:pt>
                <c:pt idx="80" formatCode="0,00">
                  <c:v>3.71</c:v>
                </c:pt>
                <c:pt idx="81" formatCode="0,00">
                  <c:v>3.71</c:v>
                </c:pt>
                <c:pt idx="82" formatCode="0,00">
                  <c:v>3.71</c:v>
                </c:pt>
                <c:pt idx="83" formatCode="0,00">
                  <c:v>3.71</c:v>
                </c:pt>
                <c:pt idx="84" formatCode="0,00">
                  <c:v>3.71</c:v>
                </c:pt>
                <c:pt idx="85" formatCode="0,00">
                  <c:v>3.71</c:v>
                </c:pt>
                <c:pt idx="86" formatCode="0,00">
                  <c:v>3.71</c:v>
                </c:pt>
                <c:pt idx="87" formatCode="0,00">
                  <c:v>3.71</c:v>
                </c:pt>
                <c:pt idx="88" formatCode="0,00">
                  <c:v>3.71</c:v>
                </c:pt>
                <c:pt idx="89" formatCode="0,00">
                  <c:v>3.71</c:v>
                </c:pt>
                <c:pt idx="90" formatCode="0,00">
                  <c:v>3.71</c:v>
                </c:pt>
                <c:pt idx="91" formatCode="0,00">
                  <c:v>3.71</c:v>
                </c:pt>
                <c:pt idx="92" formatCode="0,00">
                  <c:v>3.71</c:v>
                </c:pt>
                <c:pt idx="93" formatCode="0,00">
                  <c:v>3.71</c:v>
                </c:pt>
                <c:pt idx="94" formatCode="0,00">
                  <c:v>3.71</c:v>
                </c:pt>
                <c:pt idx="95" formatCode="0,00">
                  <c:v>3.71</c:v>
                </c:pt>
                <c:pt idx="96" formatCode="0,00">
                  <c:v>3.71</c:v>
                </c:pt>
                <c:pt idx="97" formatCode="0,00">
                  <c:v>3.71</c:v>
                </c:pt>
                <c:pt idx="98" formatCode="0,00">
                  <c:v>3.71</c:v>
                </c:pt>
                <c:pt idx="99" formatCode="0,00">
                  <c:v>3.71</c:v>
                </c:pt>
                <c:pt idx="100" formatCode="0,00">
                  <c:v>3.71</c:v>
                </c:pt>
                <c:pt idx="101" formatCode="0,00">
                  <c:v>3.71</c:v>
                </c:pt>
                <c:pt idx="102" formatCode="0,00">
                  <c:v>3.71</c:v>
                </c:pt>
                <c:pt idx="103" formatCode="0,00">
                  <c:v>3.71</c:v>
                </c:pt>
                <c:pt idx="104" formatCode="0,00">
                  <c:v>3.71</c:v>
                </c:pt>
                <c:pt idx="105" formatCode="0,00">
                  <c:v>3.71</c:v>
                </c:pt>
                <c:pt idx="106" formatCode="0,00">
                  <c:v>3.71</c:v>
                </c:pt>
                <c:pt idx="107" formatCode="0,00">
                  <c:v>3.71</c:v>
                </c:pt>
                <c:pt idx="108" formatCode="0,00">
                  <c:v>3.71</c:v>
                </c:pt>
                <c:pt idx="109" formatCode="0,00">
                  <c:v>3.71</c:v>
                </c:pt>
                <c:pt idx="110" formatCode="0,00">
                  <c:v>3.71</c:v>
                </c:pt>
                <c:pt idx="111" formatCode="0,00">
                  <c:v>3.71</c:v>
                </c:pt>
                <c:pt idx="112" formatCode="0,00">
                  <c:v>3.71</c:v>
                </c:pt>
                <c:pt idx="113" formatCode="0,00">
                  <c:v>3.71</c:v>
                </c:pt>
                <c:pt idx="114" formatCode="0,00">
                  <c:v>3.71</c:v>
                </c:pt>
                <c:pt idx="115" formatCode="0,00">
                  <c:v>3.71</c:v>
                </c:pt>
                <c:pt idx="116" formatCode="0,00">
                  <c:v>3.71</c:v>
                </c:pt>
                <c:pt idx="117" formatCode="0,00">
                  <c:v>3.71</c:v>
                </c:pt>
                <c:pt idx="118" formatCode="0,00">
                  <c:v>3.71</c:v>
                </c:pt>
                <c:pt idx="119" formatCode="0,00">
                  <c:v>3.71</c:v>
                </c:pt>
                <c:pt idx="120" formatCode="0,00">
                  <c:v>3.71</c:v>
                </c:pt>
                <c:pt idx="121" formatCode="0,00">
                  <c:v>3.71</c:v>
                </c:pt>
                <c:pt idx="122" formatCode="0,00">
                  <c:v>3.71</c:v>
                </c:pt>
                <c:pt idx="123" formatCode="0,00">
                  <c:v>3.71</c:v>
                </c:pt>
                <c:pt idx="124" formatCode="0,00">
                  <c:v>3.71</c:v>
                </c:pt>
                <c:pt idx="125" formatCode="0,00">
                  <c:v>3.71</c:v>
                </c:pt>
                <c:pt idx="126" formatCode="0,00">
                  <c:v>3.71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диаграмма'!$X$5:$X$131</c:f>
              <c:numCache>
                <c:formatCode>Основной</c:formatCode>
                <c:ptCount val="127"/>
                <c:pt idx="0" formatCode="0,00">
                  <c:v>3.83</c:v>
                </c:pt>
                <c:pt idx="1">
                  <c:v>3.87</c:v>
                </c:pt>
                <c:pt idx="2" formatCode="0,00">
                  <c:v>4.3499999999999996</c:v>
                </c:pt>
                <c:pt idx="3" formatCode="0,00">
                  <c:v>4.25</c:v>
                </c:pt>
                <c:pt idx="4" formatCode="0,00">
                  <c:v>3.88</c:v>
                </c:pt>
                <c:pt idx="5" formatCode="0,00">
                  <c:v>3.65</c:v>
                </c:pt>
                <c:pt idx="6" formatCode="0,00">
                  <c:v>3.64</c:v>
                </c:pt>
                <c:pt idx="7" formatCode="0,00">
                  <c:v>3.56</c:v>
                </c:pt>
                <c:pt idx="8" formatCode="0,00">
                  <c:v>3.78</c:v>
                </c:pt>
                <c:pt idx="9" formatCode="0,00">
                  <c:v>3.85</c:v>
                </c:pt>
                <c:pt idx="10" formatCode="0,00">
                  <c:v>3.6328571428571435</c:v>
                </c:pt>
                <c:pt idx="11" formatCode="0,00">
                  <c:v>3.87</c:v>
                </c:pt>
                <c:pt idx="12" formatCode="0,00">
                  <c:v>3.89</c:v>
                </c:pt>
                <c:pt idx="13" formatCode="0,00">
                  <c:v>3.43</c:v>
                </c:pt>
                <c:pt idx="14" formatCode="0,00">
                  <c:v>3.69</c:v>
                </c:pt>
                <c:pt idx="15" formatCode="0,00">
                  <c:v>3.84</c:v>
                </c:pt>
                <c:pt idx="16" formatCode="0,00">
                  <c:v>3.96</c:v>
                </c:pt>
                <c:pt idx="17" formatCode="0,00">
                  <c:v>3.46</c:v>
                </c:pt>
                <c:pt idx="18" formatCode="0,00">
                  <c:v>3.23</c:v>
                </c:pt>
                <c:pt idx="19" formatCode="0,00">
                  <c:v>3.65</c:v>
                </c:pt>
                <c:pt idx="20" formatCode="0,00">
                  <c:v>3.45</c:v>
                </c:pt>
                <c:pt idx="21" formatCode="0,00">
                  <c:v>3.75</c:v>
                </c:pt>
                <c:pt idx="22" formatCode="0,00">
                  <c:v>3.56</c:v>
                </c:pt>
                <c:pt idx="23" formatCode="0,00">
                  <c:v>3.62</c:v>
                </c:pt>
                <c:pt idx="24" formatCode="0,00">
                  <c:v>3.46</c:v>
                </c:pt>
                <c:pt idx="25" formatCode="0,00">
                  <c:v>3.533684210526316</c:v>
                </c:pt>
                <c:pt idx="26" formatCode="0,00">
                  <c:v>3.8</c:v>
                </c:pt>
                <c:pt idx="27" formatCode="0,00">
                  <c:v>3.89</c:v>
                </c:pt>
                <c:pt idx="28" formatCode="0,00">
                  <c:v>3.83</c:v>
                </c:pt>
                <c:pt idx="29" formatCode="0,00">
                  <c:v>3.43</c:v>
                </c:pt>
                <c:pt idx="30" formatCode="0,00">
                  <c:v>3.8</c:v>
                </c:pt>
                <c:pt idx="31" formatCode="0,00">
                  <c:v>3.5</c:v>
                </c:pt>
                <c:pt idx="32" formatCode="0,00">
                  <c:v>3.55</c:v>
                </c:pt>
                <c:pt idx="33" formatCode="0,00">
                  <c:v>3.6</c:v>
                </c:pt>
                <c:pt idx="34" formatCode="0,00">
                  <c:v>3.28</c:v>
                </c:pt>
                <c:pt idx="35" formatCode="0,00">
                  <c:v>3.36</c:v>
                </c:pt>
                <c:pt idx="36" formatCode="0,00">
                  <c:v>3.77</c:v>
                </c:pt>
                <c:pt idx="37" formatCode="0,00">
                  <c:v>3.27</c:v>
                </c:pt>
                <c:pt idx="38" formatCode="0,00">
                  <c:v>3.3</c:v>
                </c:pt>
                <c:pt idx="39" formatCode="0,00">
                  <c:v>3.48</c:v>
                </c:pt>
                <c:pt idx="40" formatCode="0,00">
                  <c:v>3.42</c:v>
                </c:pt>
                <c:pt idx="41" formatCode="0,00">
                  <c:v>3.28</c:v>
                </c:pt>
                <c:pt idx="42" formatCode="0,00">
                  <c:v>3.57</c:v>
                </c:pt>
                <c:pt idx="43" formatCode="0,00">
                  <c:v>3.41</c:v>
                </c:pt>
                <c:pt idx="44" formatCode="0,00">
                  <c:v>3.6</c:v>
                </c:pt>
                <c:pt idx="45" formatCode="0,00">
                  <c:v>3.7684210526315787</c:v>
                </c:pt>
                <c:pt idx="46" formatCode="0,00">
                  <c:v>4.26</c:v>
                </c:pt>
                <c:pt idx="47" formatCode="0,00">
                  <c:v>4.1900000000000004</c:v>
                </c:pt>
                <c:pt idx="48" formatCode="0,00">
                  <c:v>3.74</c:v>
                </c:pt>
                <c:pt idx="49" formatCode="0,00">
                  <c:v>4.0599999999999996</c:v>
                </c:pt>
                <c:pt idx="50" formatCode="0,00">
                  <c:v>3.84</c:v>
                </c:pt>
                <c:pt idx="51" formatCode="0,00">
                  <c:v>3.9</c:v>
                </c:pt>
                <c:pt idx="52" formatCode="0,00">
                  <c:v>3.69</c:v>
                </c:pt>
                <c:pt idx="53" formatCode="0,00">
                  <c:v>3.18</c:v>
                </c:pt>
                <c:pt idx="54" formatCode="0,00">
                  <c:v>4.26</c:v>
                </c:pt>
                <c:pt idx="55" formatCode="0,00">
                  <c:v>4.04</c:v>
                </c:pt>
                <c:pt idx="56" formatCode="0,00">
                  <c:v>3.83</c:v>
                </c:pt>
                <c:pt idx="57" formatCode="0,00">
                  <c:v>3.44</c:v>
                </c:pt>
                <c:pt idx="58" formatCode="0,00">
                  <c:v>3.81</c:v>
                </c:pt>
                <c:pt idx="59" formatCode="0,00">
                  <c:v>3.54</c:v>
                </c:pt>
                <c:pt idx="60" formatCode="0,00">
                  <c:v>3.9</c:v>
                </c:pt>
                <c:pt idx="61" formatCode="0,00">
                  <c:v>3.57</c:v>
                </c:pt>
                <c:pt idx="62" formatCode="0,00">
                  <c:v>3.25</c:v>
                </c:pt>
                <c:pt idx="63" formatCode="0,00">
                  <c:v>3.53</c:v>
                </c:pt>
                <c:pt idx="64" formatCode="0,00">
                  <c:v>3.57</c:v>
                </c:pt>
                <c:pt idx="65" formatCode="0,00">
                  <c:v>3.6587499999999999</c:v>
                </c:pt>
                <c:pt idx="66" formatCode="0,00">
                  <c:v>3.82</c:v>
                </c:pt>
                <c:pt idx="67" formatCode="0,00">
                  <c:v>3.71</c:v>
                </c:pt>
                <c:pt idx="68" formatCode="0,00">
                  <c:v>3.93</c:v>
                </c:pt>
                <c:pt idx="69" formatCode="0,00">
                  <c:v>3.55</c:v>
                </c:pt>
                <c:pt idx="70" formatCode="0,00">
                  <c:v>3.95</c:v>
                </c:pt>
                <c:pt idx="71" formatCode="0,00">
                  <c:v>3.21</c:v>
                </c:pt>
                <c:pt idx="72" formatCode="0,00">
                  <c:v>3.38</c:v>
                </c:pt>
                <c:pt idx="73" formatCode="0,00">
                  <c:v>3.62</c:v>
                </c:pt>
                <c:pt idx="74" formatCode="0,00">
                  <c:v>3.93</c:v>
                </c:pt>
                <c:pt idx="75" formatCode="0,00">
                  <c:v>3.71</c:v>
                </c:pt>
                <c:pt idx="76" formatCode="0,00">
                  <c:v>3.63</c:v>
                </c:pt>
                <c:pt idx="77" formatCode="0,00">
                  <c:v>3.73</c:v>
                </c:pt>
                <c:pt idx="78" formatCode="0,00">
                  <c:v>3.91</c:v>
                </c:pt>
                <c:pt idx="79" formatCode="0,00">
                  <c:v>3.33</c:v>
                </c:pt>
                <c:pt idx="80" formatCode="0,00">
                  <c:v>3.49</c:v>
                </c:pt>
                <c:pt idx="81" formatCode="0,00">
                  <c:v>3.64</c:v>
                </c:pt>
                <c:pt idx="82" formatCode="0,00">
                  <c:v>3.5982758620689648</c:v>
                </c:pt>
                <c:pt idx="83" formatCode="0,00">
                  <c:v>3.79</c:v>
                </c:pt>
                <c:pt idx="84" formatCode="0,00">
                  <c:v>3.88</c:v>
                </c:pt>
                <c:pt idx="85" formatCode="0,00">
                  <c:v>3.99</c:v>
                </c:pt>
                <c:pt idx="86" formatCode="0,00">
                  <c:v>3.57</c:v>
                </c:pt>
                <c:pt idx="87" formatCode="0,00">
                  <c:v>3.38</c:v>
                </c:pt>
                <c:pt idx="88" formatCode="0,00">
                  <c:v>3.86</c:v>
                </c:pt>
                <c:pt idx="89" formatCode="0,00">
                  <c:v>3.86</c:v>
                </c:pt>
                <c:pt idx="90" formatCode="0,00">
                  <c:v>3.72</c:v>
                </c:pt>
                <c:pt idx="91" formatCode="0,00">
                  <c:v>3.74</c:v>
                </c:pt>
                <c:pt idx="93" formatCode="0,00">
                  <c:v>3.89</c:v>
                </c:pt>
                <c:pt idx="94" formatCode="0,00">
                  <c:v>3.52</c:v>
                </c:pt>
                <c:pt idx="95" formatCode="0,00">
                  <c:v>3.49</c:v>
                </c:pt>
                <c:pt idx="96" formatCode="0,00">
                  <c:v>3.4</c:v>
                </c:pt>
                <c:pt idx="97" formatCode="0,00">
                  <c:v>3.43</c:v>
                </c:pt>
                <c:pt idx="98" formatCode="0,00">
                  <c:v>3.64</c:v>
                </c:pt>
                <c:pt idx="99" formatCode="0,00">
                  <c:v>3.4</c:v>
                </c:pt>
                <c:pt idx="100" formatCode="0,00">
                  <c:v>3.68</c:v>
                </c:pt>
                <c:pt idx="102" formatCode="0,00">
                  <c:v>3.64</c:v>
                </c:pt>
                <c:pt idx="103" formatCode="0,00">
                  <c:v>3.57</c:v>
                </c:pt>
                <c:pt idx="104" formatCode="0,00">
                  <c:v>3.49</c:v>
                </c:pt>
                <c:pt idx="105" formatCode="0,00">
                  <c:v>3.47</c:v>
                </c:pt>
                <c:pt idx="106" formatCode="0,00">
                  <c:v>3.75</c:v>
                </c:pt>
                <c:pt idx="107" formatCode="0,00">
                  <c:v>3.8</c:v>
                </c:pt>
                <c:pt idx="108" formatCode="0,00">
                  <c:v>3.4</c:v>
                </c:pt>
                <c:pt idx="109" formatCode="0,00">
                  <c:v>3.4</c:v>
                </c:pt>
                <c:pt idx="110" formatCode="0,00">
                  <c:v>3.35</c:v>
                </c:pt>
                <c:pt idx="112" formatCode="0,00">
                  <c:v>3.33</c:v>
                </c:pt>
                <c:pt idx="113" formatCode="0,00">
                  <c:v>3.27</c:v>
                </c:pt>
                <c:pt idx="114" formatCode="0,00">
                  <c:v>3.64</c:v>
                </c:pt>
                <c:pt idx="115" formatCode="0,00">
                  <c:v>3.8600000000000003</c:v>
                </c:pt>
                <c:pt idx="116" formatCode="0,00">
                  <c:v>4.21</c:v>
                </c:pt>
                <c:pt idx="117" formatCode="0,00">
                  <c:v>3.93</c:v>
                </c:pt>
                <c:pt idx="118" formatCode="0,00">
                  <c:v>4.25</c:v>
                </c:pt>
                <c:pt idx="119" formatCode="0,00">
                  <c:v>3.77</c:v>
                </c:pt>
                <c:pt idx="120" formatCode="0,00">
                  <c:v>3.61</c:v>
                </c:pt>
                <c:pt idx="121" formatCode="0,00">
                  <c:v>3.94</c:v>
                </c:pt>
                <c:pt idx="122" formatCode="0,00">
                  <c:v>3.53</c:v>
                </c:pt>
                <c:pt idx="124" formatCode="0,00">
                  <c:v>3.37</c:v>
                </c:pt>
                <c:pt idx="125" formatCode="0,00">
                  <c:v>4.5599999999999996</c:v>
                </c:pt>
                <c:pt idx="126" formatCode="0,00">
                  <c:v>3.43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00FF"/>
              </a:solidFill>
            </a:ln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диаграмма'!$AC$5:$AC$131</c:f>
              <c:numCache>
                <c:formatCode>Основной</c:formatCode>
                <c:ptCount val="127"/>
                <c:pt idx="0" formatCode="0,00">
                  <c:v>3.57</c:v>
                </c:pt>
                <c:pt idx="1">
                  <c:v>3.57</c:v>
                </c:pt>
                <c:pt idx="2" formatCode="0,00">
                  <c:v>3.57</c:v>
                </c:pt>
                <c:pt idx="3" formatCode="0,00">
                  <c:v>3.57</c:v>
                </c:pt>
                <c:pt idx="4" formatCode="0,00">
                  <c:v>3.57</c:v>
                </c:pt>
                <c:pt idx="5" formatCode="0,00">
                  <c:v>3.57</c:v>
                </c:pt>
                <c:pt idx="6" formatCode="0,00">
                  <c:v>3.57</c:v>
                </c:pt>
                <c:pt idx="7" formatCode="0,00">
                  <c:v>3.57</c:v>
                </c:pt>
                <c:pt idx="8" formatCode="0,00">
                  <c:v>3.57</c:v>
                </c:pt>
                <c:pt idx="9" formatCode="0,00">
                  <c:v>3.57</c:v>
                </c:pt>
                <c:pt idx="10" formatCode="0,00">
                  <c:v>3.57</c:v>
                </c:pt>
                <c:pt idx="11" formatCode="0,00">
                  <c:v>3.57</c:v>
                </c:pt>
                <c:pt idx="12" formatCode="0,00">
                  <c:v>3.57</c:v>
                </c:pt>
                <c:pt idx="13" formatCode="0,00">
                  <c:v>3.57</c:v>
                </c:pt>
                <c:pt idx="14" formatCode="0,00">
                  <c:v>3.57</c:v>
                </c:pt>
                <c:pt idx="15" formatCode="0,00">
                  <c:v>3.57</c:v>
                </c:pt>
                <c:pt idx="16" formatCode="0,00">
                  <c:v>3.57</c:v>
                </c:pt>
                <c:pt idx="17" formatCode="0,00">
                  <c:v>3.57</c:v>
                </c:pt>
                <c:pt idx="18" formatCode="0,00">
                  <c:v>3.57</c:v>
                </c:pt>
                <c:pt idx="19" formatCode="0,00">
                  <c:v>3.57</c:v>
                </c:pt>
                <c:pt idx="20" formatCode="0,00">
                  <c:v>3.57</c:v>
                </c:pt>
                <c:pt idx="21" formatCode="0,00">
                  <c:v>3.57</c:v>
                </c:pt>
                <c:pt idx="22" formatCode="0,00">
                  <c:v>3.57</c:v>
                </c:pt>
                <c:pt idx="23" formatCode="0,00">
                  <c:v>3.57</c:v>
                </c:pt>
                <c:pt idx="24" formatCode="0,00">
                  <c:v>3.57</c:v>
                </c:pt>
                <c:pt idx="25" formatCode="0,00">
                  <c:v>3.57</c:v>
                </c:pt>
                <c:pt idx="26" formatCode="0,00">
                  <c:v>3.57</c:v>
                </c:pt>
                <c:pt idx="27" formatCode="0,00">
                  <c:v>3.57</c:v>
                </c:pt>
                <c:pt idx="28" formatCode="0,00">
                  <c:v>3.57</c:v>
                </c:pt>
                <c:pt idx="29" formatCode="0,00">
                  <c:v>3.57</c:v>
                </c:pt>
                <c:pt idx="30" formatCode="0,00">
                  <c:v>3.57</c:v>
                </c:pt>
                <c:pt idx="31" formatCode="0,00">
                  <c:v>3.57</c:v>
                </c:pt>
                <c:pt idx="32" formatCode="0,00">
                  <c:v>3.57</c:v>
                </c:pt>
                <c:pt idx="33" formatCode="0,00">
                  <c:v>3.57</c:v>
                </c:pt>
                <c:pt idx="34" formatCode="0,00">
                  <c:v>3.57</c:v>
                </c:pt>
                <c:pt idx="35" formatCode="0,00">
                  <c:v>3.57</c:v>
                </c:pt>
                <c:pt idx="36" formatCode="0,00">
                  <c:v>3.57</c:v>
                </c:pt>
                <c:pt idx="37" formatCode="0,00">
                  <c:v>3.57</c:v>
                </c:pt>
                <c:pt idx="38" formatCode="0,00">
                  <c:v>3.57</c:v>
                </c:pt>
                <c:pt idx="39" formatCode="0,00">
                  <c:v>3.57</c:v>
                </c:pt>
                <c:pt idx="40" formatCode="0,00">
                  <c:v>3.57</c:v>
                </c:pt>
                <c:pt idx="41" formatCode="0,00">
                  <c:v>3.57</c:v>
                </c:pt>
                <c:pt idx="42" formatCode="0,00">
                  <c:v>3.57</c:v>
                </c:pt>
                <c:pt idx="43" formatCode="0,00">
                  <c:v>3.57</c:v>
                </c:pt>
                <c:pt idx="44" formatCode="0,00">
                  <c:v>3.57</c:v>
                </c:pt>
                <c:pt idx="45" formatCode="0,00">
                  <c:v>3.57</c:v>
                </c:pt>
                <c:pt idx="46" formatCode="0,00">
                  <c:v>3.57</c:v>
                </c:pt>
                <c:pt idx="47" formatCode="0,00">
                  <c:v>3.57</c:v>
                </c:pt>
                <c:pt idx="48" formatCode="0,00">
                  <c:v>3.57</c:v>
                </c:pt>
                <c:pt idx="49" formatCode="0,00">
                  <c:v>3.57</c:v>
                </c:pt>
                <c:pt idx="50" formatCode="0,00">
                  <c:v>3.57</c:v>
                </c:pt>
                <c:pt idx="51" formatCode="0,00">
                  <c:v>3.57</c:v>
                </c:pt>
                <c:pt idx="52" formatCode="0,00">
                  <c:v>3.57</c:v>
                </c:pt>
                <c:pt idx="53" formatCode="0,00">
                  <c:v>3.57</c:v>
                </c:pt>
                <c:pt idx="54" formatCode="0,00">
                  <c:v>3.57</c:v>
                </c:pt>
                <c:pt idx="55" formatCode="0,00">
                  <c:v>3.57</c:v>
                </c:pt>
                <c:pt idx="56" formatCode="0,00">
                  <c:v>3.57</c:v>
                </c:pt>
                <c:pt idx="57" formatCode="0,00">
                  <c:v>3.57</c:v>
                </c:pt>
                <c:pt idx="58" formatCode="0,00">
                  <c:v>3.57</c:v>
                </c:pt>
                <c:pt idx="59" formatCode="0,00">
                  <c:v>3.57</c:v>
                </c:pt>
                <c:pt idx="60" formatCode="0,00">
                  <c:v>3.57</c:v>
                </c:pt>
                <c:pt idx="61" formatCode="0,00">
                  <c:v>3.57</c:v>
                </c:pt>
                <c:pt idx="62" formatCode="0,00">
                  <c:v>3.57</c:v>
                </c:pt>
                <c:pt idx="63" formatCode="0,00">
                  <c:v>3.57</c:v>
                </c:pt>
                <c:pt idx="64" formatCode="0,00">
                  <c:v>3.57</c:v>
                </c:pt>
                <c:pt idx="65" formatCode="0,00">
                  <c:v>3.57</c:v>
                </c:pt>
                <c:pt idx="66" formatCode="0,00">
                  <c:v>3.57</c:v>
                </c:pt>
                <c:pt idx="67" formatCode="0,00">
                  <c:v>3.57</c:v>
                </c:pt>
                <c:pt idx="68" formatCode="0,00">
                  <c:v>3.57</c:v>
                </c:pt>
                <c:pt idx="69" formatCode="0,00">
                  <c:v>3.57</c:v>
                </c:pt>
                <c:pt idx="70" formatCode="0,00">
                  <c:v>3.57</c:v>
                </c:pt>
                <c:pt idx="71" formatCode="0,00">
                  <c:v>3.57</c:v>
                </c:pt>
                <c:pt idx="72" formatCode="0,00">
                  <c:v>3.57</c:v>
                </c:pt>
                <c:pt idx="73" formatCode="0,00">
                  <c:v>3.57</c:v>
                </c:pt>
                <c:pt idx="74" formatCode="0,00">
                  <c:v>3.57</c:v>
                </c:pt>
                <c:pt idx="75" formatCode="0,00">
                  <c:v>3.57</c:v>
                </c:pt>
                <c:pt idx="76" formatCode="0,00">
                  <c:v>3.57</c:v>
                </c:pt>
                <c:pt idx="77" formatCode="0,00">
                  <c:v>3.57</c:v>
                </c:pt>
                <c:pt idx="78" formatCode="0,00">
                  <c:v>3.57</c:v>
                </c:pt>
                <c:pt idx="79" formatCode="0,00">
                  <c:v>3.57</c:v>
                </c:pt>
                <c:pt idx="80" formatCode="0,00">
                  <c:v>3.57</c:v>
                </c:pt>
                <c:pt idx="81" formatCode="0,00">
                  <c:v>3.57</c:v>
                </c:pt>
                <c:pt idx="82" formatCode="0,00">
                  <c:v>3.57</c:v>
                </c:pt>
                <c:pt idx="83" formatCode="0,00">
                  <c:v>3.57</c:v>
                </c:pt>
                <c:pt idx="84" formatCode="0,00">
                  <c:v>3.57</c:v>
                </c:pt>
                <c:pt idx="85" formatCode="0,00">
                  <c:v>3.57</c:v>
                </c:pt>
                <c:pt idx="86" formatCode="0,00">
                  <c:v>3.57</c:v>
                </c:pt>
                <c:pt idx="87" formatCode="0,00">
                  <c:v>3.57</c:v>
                </c:pt>
                <c:pt idx="88" formatCode="0,00">
                  <c:v>3.57</c:v>
                </c:pt>
                <c:pt idx="89" formatCode="0,00">
                  <c:v>3.57</c:v>
                </c:pt>
                <c:pt idx="90" formatCode="0,00">
                  <c:v>3.57</c:v>
                </c:pt>
                <c:pt idx="91" formatCode="0,00">
                  <c:v>3.57</c:v>
                </c:pt>
                <c:pt idx="92" formatCode="0,00">
                  <c:v>3.57</c:v>
                </c:pt>
                <c:pt idx="93" formatCode="0,00">
                  <c:v>3.57</c:v>
                </c:pt>
                <c:pt idx="94" formatCode="0,00">
                  <c:v>3.57</c:v>
                </c:pt>
                <c:pt idx="95" formatCode="0,00">
                  <c:v>3.57</c:v>
                </c:pt>
                <c:pt idx="96" formatCode="0,00">
                  <c:v>3.57</c:v>
                </c:pt>
                <c:pt idx="97" formatCode="0,00">
                  <c:v>3.57</c:v>
                </c:pt>
                <c:pt idx="98" formatCode="0,00">
                  <c:v>3.57</c:v>
                </c:pt>
                <c:pt idx="99" formatCode="0,00">
                  <c:v>3.57</c:v>
                </c:pt>
                <c:pt idx="100" formatCode="0,00">
                  <c:v>3.57</c:v>
                </c:pt>
                <c:pt idx="101" formatCode="0,00">
                  <c:v>3.57</c:v>
                </c:pt>
                <c:pt idx="102" formatCode="0,00">
                  <c:v>3.57</c:v>
                </c:pt>
                <c:pt idx="103" formatCode="0,00">
                  <c:v>3.57</c:v>
                </c:pt>
                <c:pt idx="104" formatCode="0,00">
                  <c:v>3.57</c:v>
                </c:pt>
                <c:pt idx="105" formatCode="0,00">
                  <c:v>3.57</c:v>
                </c:pt>
                <c:pt idx="106" formatCode="0,00">
                  <c:v>3.57</c:v>
                </c:pt>
                <c:pt idx="107" formatCode="0,00">
                  <c:v>3.57</c:v>
                </c:pt>
                <c:pt idx="108" formatCode="0,00">
                  <c:v>3.57</c:v>
                </c:pt>
                <c:pt idx="109" formatCode="0,00">
                  <c:v>3.57</c:v>
                </c:pt>
                <c:pt idx="110" formatCode="0,00">
                  <c:v>3.57</c:v>
                </c:pt>
                <c:pt idx="111" formatCode="0,00">
                  <c:v>3.57</c:v>
                </c:pt>
                <c:pt idx="112" formatCode="0,00">
                  <c:v>3.57</c:v>
                </c:pt>
                <c:pt idx="113" formatCode="0,00">
                  <c:v>3.57</c:v>
                </c:pt>
                <c:pt idx="114" formatCode="0,00">
                  <c:v>3.57</c:v>
                </c:pt>
                <c:pt idx="115" formatCode="0,00">
                  <c:v>3.57</c:v>
                </c:pt>
                <c:pt idx="116" formatCode="0,00">
                  <c:v>3.57</c:v>
                </c:pt>
                <c:pt idx="117" formatCode="0,00">
                  <c:v>3.57</c:v>
                </c:pt>
                <c:pt idx="118" formatCode="0,00">
                  <c:v>3.57</c:v>
                </c:pt>
                <c:pt idx="119" formatCode="0,00">
                  <c:v>3.57</c:v>
                </c:pt>
                <c:pt idx="120" formatCode="0,00">
                  <c:v>3.57</c:v>
                </c:pt>
                <c:pt idx="121" formatCode="0,00">
                  <c:v>3.57</c:v>
                </c:pt>
                <c:pt idx="122" formatCode="0,00">
                  <c:v>3.57</c:v>
                </c:pt>
                <c:pt idx="123" formatCode="0,00">
                  <c:v>3.57</c:v>
                </c:pt>
                <c:pt idx="124" formatCode="0,00">
                  <c:v>3.57</c:v>
                </c:pt>
                <c:pt idx="125" formatCode="0,00">
                  <c:v>3.57</c:v>
                </c:pt>
                <c:pt idx="126" formatCode="0,00">
                  <c:v>3.57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'Математ-9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МАОУ Гимназия № 9</c:v>
                </c:pt>
                <c:pt idx="6">
                  <c:v>МБОУ СШ № 86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46</c:v>
                </c:pt>
                <c:pt idx="18">
                  <c:v>МБОУ СШ № 135</c:v>
                </c:pt>
                <c:pt idx="19">
                  <c:v>МБОУ СШ № 49</c:v>
                </c:pt>
                <c:pt idx="20">
                  <c:v>МБОУ СШ № 90</c:v>
                </c:pt>
                <c:pt idx="21">
                  <c:v>МАОУ СШ № 55</c:v>
                </c:pt>
                <c:pt idx="22">
                  <c:v>МБОУ СШ № 81</c:v>
                </c:pt>
                <c:pt idx="23">
                  <c:v>МБОУ СШ № 8 "Созидание"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Лицей № 3</c:v>
                </c:pt>
                <c:pt idx="28">
                  <c:v>МБОУ Гимназия № 7</c:v>
                </c:pt>
                <c:pt idx="29">
                  <c:v>МБОУ СШ № 13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Лицей № 12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МАОУ Гимназия № 15</c:v>
                </c:pt>
                <c:pt idx="36">
                  <c:v>МБОУ СШ № 64</c:v>
                </c:pt>
                <c:pt idx="37">
                  <c:v>МБОУ СШ № 79</c:v>
                </c:pt>
                <c:pt idx="38">
                  <c:v>МБОУ СШ № 50</c:v>
                </c:pt>
                <c:pt idx="39">
                  <c:v>МБОУ СШ № 44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Гимназия № 13 "Академ"</c:v>
                </c:pt>
                <c:pt idx="47">
                  <c:v>МБОУ Гимназия № 3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"КУГ № 1 - Универс"</c:v>
                </c:pt>
                <c:pt idx="51">
                  <c:v>МБОУ СШ № 99</c:v>
                </c:pt>
                <c:pt idx="52">
                  <c:v>МБОУ СШ № 82</c:v>
                </c:pt>
                <c:pt idx="53">
                  <c:v>МБОУ СШ № 133 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72</c:v>
                </c:pt>
                <c:pt idx="57">
                  <c:v>МБОУ СШ № 39</c:v>
                </c:pt>
                <c:pt idx="58">
                  <c:v>МАОУ Лицей № 1</c:v>
                </c:pt>
                <c:pt idx="59">
                  <c:v>МБОУ СШ № 36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30</c:v>
                </c:pt>
                <c:pt idx="63">
                  <c:v>МБОУ СШ № 73</c:v>
                </c:pt>
                <c:pt idx="64">
                  <c:v>МБОУ СШ № 21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СШ № 23</c:v>
                </c:pt>
                <c:pt idx="69">
                  <c:v>МБОУ СШ № 76</c:v>
                </c:pt>
                <c:pt idx="70">
                  <c:v>МАОУ Гимназия № 14</c:v>
                </c:pt>
                <c:pt idx="71">
                  <c:v>МБОУ СШ № 78</c:v>
                </c:pt>
                <c:pt idx="72">
                  <c:v>МБОУ СШ № 45</c:v>
                </c:pt>
                <c:pt idx="73">
                  <c:v>МБОУ СШ № 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17</c:v>
                </c:pt>
                <c:pt idx="77">
                  <c:v>МБОУ СШ № 34</c:v>
                </c:pt>
                <c:pt idx="78">
                  <c:v>МБОУ СШ № 62</c:v>
                </c:pt>
                <c:pt idx="79">
                  <c:v>МБОУ СШ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152</c:v>
                </c:pt>
                <c:pt idx="85">
                  <c:v>МАОУ СШ № 149</c:v>
                </c:pt>
                <c:pt idx="86">
                  <c:v>МБОУ СШ № 98</c:v>
                </c:pt>
                <c:pt idx="87">
                  <c:v>МБОУ СШ № 1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7</c:v>
                </c:pt>
                <c:pt idx="91">
                  <c:v>МБОУ СШ № 144</c:v>
                </c:pt>
                <c:pt idx="92">
                  <c:v>МАОУ СШ № 154</c:v>
                </c:pt>
                <c:pt idx="93">
                  <c:v>МАОУ СШ № 150</c:v>
                </c:pt>
                <c:pt idx="94">
                  <c:v>МБОУ СШ № 18</c:v>
                </c:pt>
                <c:pt idx="95">
                  <c:v>МБОУ СШ № 56</c:v>
                </c:pt>
                <c:pt idx="96">
                  <c:v>МБОУ СШ № 69</c:v>
                </c:pt>
                <c:pt idx="97">
                  <c:v>МБОУ СШ № 66</c:v>
                </c:pt>
                <c:pt idx="98">
                  <c:v>МБОУ СШ № 24</c:v>
                </c:pt>
                <c:pt idx="99">
                  <c:v>МБОУ СШ № 141</c:v>
                </c:pt>
                <c:pt idx="100">
                  <c:v>МБОУ СШ № 147</c:v>
                </c:pt>
                <c:pt idx="101">
                  <c:v>МАОУ СШ № 157</c:v>
                </c:pt>
                <c:pt idx="102">
                  <c:v>МБОУ СШ № 108</c:v>
                </c:pt>
                <c:pt idx="103">
                  <c:v>МБОУ СШ № 115</c:v>
                </c:pt>
                <c:pt idx="104">
                  <c:v>МБОУ СШ № 91</c:v>
                </c:pt>
                <c:pt idx="105">
                  <c:v>МБОУ СШ № 85</c:v>
                </c:pt>
                <c:pt idx="106">
                  <c:v>МБОУ СШ № 5</c:v>
                </c:pt>
                <c:pt idx="107">
                  <c:v>МБОУ СШ № 121</c:v>
                </c:pt>
                <c:pt idx="108">
                  <c:v>МБОУ СШ № 139</c:v>
                </c:pt>
                <c:pt idx="109">
                  <c:v>МБОУ СШ № 134</c:v>
                </c:pt>
                <c:pt idx="110">
                  <c:v>МБОУ СШ № 129</c:v>
                </c:pt>
                <c:pt idx="111">
                  <c:v>МАОУ СШ № 156</c:v>
                </c:pt>
                <c:pt idx="112">
                  <c:v>МБОУ СШ № 2</c:v>
                </c:pt>
                <c:pt idx="113">
                  <c:v>МБОУ СШ № 70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Гимназия  № 16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МАОУ СШ "Комплекс Покровский"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'Математ-9 диаграмма'!$AB$5:$AB$131</c:f>
              <c:numCache>
                <c:formatCode>0,00</c:formatCode>
                <c:ptCount val="127"/>
                <c:pt idx="0">
                  <c:v>4.0999999999999996</c:v>
                </c:pt>
                <c:pt idx="1">
                  <c:v>3.6999999999999993</c:v>
                </c:pt>
                <c:pt idx="2">
                  <c:v>4.0999999999999996</c:v>
                </c:pt>
                <c:pt idx="3">
                  <c:v>3.8</c:v>
                </c:pt>
                <c:pt idx="4">
                  <c:v>3.7</c:v>
                </c:pt>
                <c:pt idx="5">
                  <c:v>3.6</c:v>
                </c:pt>
                <c:pt idx="6">
                  <c:v>3.4</c:v>
                </c:pt>
                <c:pt idx="7">
                  <c:v>3.4</c:v>
                </c:pt>
                <c:pt idx="8">
                  <c:v>3.5</c:v>
                </c:pt>
                <c:pt idx="9">
                  <c:v>4.0999999999999996</c:v>
                </c:pt>
                <c:pt idx="10">
                  <c:v>3.4142857142857141</c:v>
                </c:pt>
                <c:pt idx="11">
                  <c:v>2.8</c:v>
                </c:pt>
                <c:pt idx="12">
                  <c:v>3.6</c:v>
                </c:pt>
                <c:pt idx="13">
                  <c:v>3.5</c:v>
                </c:pt>
                <c:pt idx="14">
                  <c:v>3.8</c:v>
                </c:pt>
                <c:pt idx="15">
                  <c:v>3.8</c:v>
                </c:pt>
                <c:pt idx="16">
                  <c:v>3.7</c:v>
                </c:pt>
                <c:pt idx="17">
                  <c:v>3.6</c:v>
                </c:pt>
                <c:pt idx="18">
                  <c:v>3.2</c:v>
                </c:pt>
                <c:pt idx="19">
                  <c:v>3.3</c:v>
                </c:pt>
                <c:pt idx="20">
                  <c:v>3.5</c:v>
                </c:pt>
                <c:pt idx="21">
                  <c:v>3.4</c:v>
                </c:pt>
                <c:pt idx="22">
                  <c:v>3.1</c:v>
                </c:pt>
                <c:pt idx="23">
                  <c:v>3</c:v>
                </c:pt>
                <c:pt idx="24">
                  <c:v>3.5</c:v>
                </c:pt>
                <c:pt idx="25">
                  <c:v>3.3684210526315796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</c:v>
                </c:pt>
                <c:pt idx="30">
                  <c:v>3.5</c:v>
                </c:pt>
                <c:pt idx="31">
                  <c:v>3.6</c:v>
                </c:pt>
                <c:pt idx="32">
                  <c:v>3.5</c:v>
                </c:pt>
                <c:pt idx="33">
                  <c:v>3.4</c:v>
                </c:pt>
                <c:pt idx="34">
                  <c:v>3.1</c:v>
                </c:pt>
                <c:pt idx="35">
                  <c:v>3.4</c:v>
                </c:pt>
                <c:pt idx="36">
                  <c:v>3.7</c:v>
                </c:pt>
                <c:pt idx="37">
                  <c:v>3.1</c:v>
                </c:pt>
                <c:pt idx="38">
                  <c:v>3.1</c:v>
                </c:pt>
                <c:pt idx="39">
                  <c:v>3.3</c:v>
                </c:pt>
                <c:pt idx="40">
                  <c:v>3</c:v>
                </c:pt>
                <c:pt idx="41">
                  <c:v>3.2</c:v>
                </c:pt>
                <c:pt idx="42">
                  <c:v>3.2</c:v>
                </c:pt>
                <c:pt idx="43">
                  <c:v>3.5</c:v>
                </c:pt>
                <c:pt idx="44">
                  <c:v>3.3</c:v>
                </c:pt>
                <c:pt idx="45">
                  <c:v>3.5773684210526309</c:v>
                </c:pt>
                <c:pt idx="46">
                  <c:v>4.0999999999999996</c:v>
                </c:pt>
                <c:pt idx="47">
                  <c:v>3.7</c:v>
                </c:pt>
                <c:pt idx="48">
                  <c:v>3.92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3.2</c:v>
                </c:pt>
                <c:pt idx="53">
                  <c:v>3.7</c:v>
                </c:pt>
                <c:pt idx="54">
                  <c:v>4.2</c:v>
                </c:pt>
                <c:pt idx="55">
                  <c:v>3.4</c:v>
                </c:pt>
                <c:pt idx="56">
                  <c:v>4</c:v>
                </c:pt>
                <c:pt idx="57">
                  <c:v>3.3</c:v>
                </c:pt>
                <c:pt idx="58">
                  <c:v>3.9</c:v>
                </c:pt>
                <c:pt idx="59">
                  <c:v>3.5</c:v>
                </c:pt>
                <c:pt idx="60">
                  <c:v>3.5</c:v>
                </c:pt>
                <c:pt idx="61">
                  <c:v>3.4</c:v>
                </c:pt>
                <c:pt idx="62">
                  <c:v>3.25</c:v>
                </c:pt>
                <c:pt idx="63">
                  <c:v>3.1</c:v>
                </c:pt>
                <c:pt idx="64">
                  <c:v>3.3</c:v>
                </c:pt>
                <c:pt idx="65">
                  <c:v>3.6750000000000007</c:v>
                </c:pt>
                <c:pt idx="66">
                  <c:v>3.8</c:v>
                </c:pt>
                <c:pt idx="67">
                  <c:v>4</c:v>
                </c:pt>
                <c:pt idx="68">
                  <c:v>3.6</c:v>
                </c:pt>
                <c:pt idx="69">
                  <c:v>3.7</c:v>
                </c:pt>
                <c:pt idx="70">
                  <c:v>4</c:v>
                </c:pt>
                <c:pt idx="71">
                  <c:v>3.5</c:v>
                </c:pt>
                <c:pt idx="72">
                  <c:v>3.8</c:v>
                </c:pt>
                <c:pt idx="73">
                  <c:v>3.7</c:v>
                </c:pt>
                <c:pt idx="74">
                  <c:v>3.5</c:v>
                </c:pt>
                <c:pt idx="75">
                  <c:v>3.7</c:v>
                </c:pt>
                <c:pt idx="76">
                  <c:v>3.5</c:v>
                </c:pt>
                <c:pt idx="77">
                  <c:v>3.4</c:v>
                </c:pt>
                <c:pt idx="78">
                  <c:v>3.6</c:v>
                </c:pt>
                <c:pt idx="79">
                  <c:v>3.1</c:v>
                </c:pt>
                <c:pt idx="80">
                  <c:v>3.7</c:v>
                </c:pt>
                <c:pt idx="81">
                  <c:v>4.2</c:v>
                </c:pt>
                <c:pt idx="82">
                  <c:v>3.4724137931034478</c:v>
                </c:pt>
                <c:pt idx="83">
                  <c:v>3.6</c:v>
                </c:pt>
                <c:pt idx="84">
                  <c:v>4</c:v>
                </c:pt>
                <c:pt idx="85">
                  <c:v>4</c:v>
                </c:pt>
                <c:pt idx="86">
                  <c:v>3.4</c:v>
                </c:pt>
                <c:pt idx="87">
                  <c:v>3.4</c:v>
                </c:pt>
                <c:pt idx="88">
                  <c:v>3.9</c:v>
                </c:pt>
                <c:pt idx="89">
                  <c:v>3.6</c:v>
                </c:pt>
                <c:pt idx="90">
                  <c:v>3.6</c:v>
                </c:pt>
                <c:pt idx="91">
                  <c:v>3.2</c:v>
                </c:pt>
                <c:pt idx="93">
                  <c:v>3.6</c:v>
                </c:pt>
                <c:pt idx="94">
                  <c:v>3.6</c:v>
                </c:pt>
                <c:pt idx="95">
                  <c:v>3.4</c:v>
                </c:pt>
                <c:pt idx="96">
                  <c:v>3.4</c:v>
                </c:pt>
                <c:pt idx="97">
                  <c:v>3.4</c:v>
                </c:pt>
                <c:pt idx="98">
                  <c:v>3.4</c:v>
                </c:pt>
                <c:pt idx="99">
                  <c:v>3.6</c:v>
                </c:pt>
                <c:pt idx="100">
                  <c:v>3.5</c:v>
                </c:pt>
                <c:pt idx="102">
                  <c:v>3.2</c:v>
                </c:pt>
                <c:pt idx="103">
                  <c:v>3.3</c:v>
                </c:pt>
                <c:pt idx="104">
                  <c:v>3.2</c:v>
                </c:pt>
                <c:pt idx="105">
                  <c:v>3.3</c:v>
                </c:pt>
                <c:pt idx="106">
                  <c:v>3.6</c:v>
                </c:pt>
                <c:pt idx="107">
                  <c:v>3.6</c:v>
                </c:pt>
                <c:pt idx="108">
                  <c:v>3.3</c:v>
                </c:pt>
                <c:pt idx="109">
                  <c:v>3.3</c:v>
                </c:pt>
                <c:pt idx="110">
                  <c:v>3.3</c:v>
                </c:pt>
                <c:pt idx="112">
                  <c:v>3.3</c:v>
                </c:pt>
                <c:pt idx="113">
                  <c:v>3.3</c:v>
                </c:pt>
                <c:pt idx="114">
                  <c:v>3.4</c:v>
                </c:pt>
                <c:pt idx="115">
                  <c:v>3.6333333333333337</c:v>
                </c:pt>
                <c:pt idx="116">
                  <c:v>3.9</c:v>
                </c:pt>
                <c:pt idx="117">
                  <c:v>4</c:v>
                </c:pt>
                <c:pt idx="118">
                  <c:v>4.2</c:v>
                </c:pt>
                <c:pt idx="119">
                  <c:v>3.7</c:v>
                </c:pt>
                <c:pt idx="120">
                  <c:v>3.5</c:v>
                </c:pt>
                <c:pt idx="121">
                  <c:v>3.2</c:v>
                </c:pt>
                <c:pt idx="124">
                  <c:v>3.2</c:v>
                </c:pt>
                <c:pt idx="125">
                  <c:v>4.3</c:v>
                </c:pt>
                <c:pt idx="126">
                  <c:v>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985984"/>
        <c:axId val="587145216"/>
      </c:lineChart>
      <c:catAx>
        <c:axId val="58298598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7145216"/>
        <c:crosses val="autoZero"/>
        <c:auto val="1"/>
        <c:lblAlgn val="ctr"/>
        <c:lblOffset val="100"/>
        <c:noMultiLvlLbl val="0"/>
      </c:catAx>
      <c:valAx>
        <c:axId val="587145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2985984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309919033330739"/>
          <c:y val="1.8285037365387877E-2"/>
          <c:w val="0.86690080966669258"/>
          <c:h val="4.2553495661435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95251</xdr:rowOff>
    </xdr:from>
    <xdr:to>
      <xdr:col>39</xdr:col>
      <xdr:colOff>59532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0.03389</cdr:x>
      <cdr:y>0.07028</cdr:y>
    </cdr:from>
    <cdr:to>
      <cdr:x>0.03506</cdr:x>
      <cdr:y>0.68822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98409" y="362341"/>
          <a:ext cx="20714" cy="31857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0.10356</cdr:x>
      <cdr:y>0.06977</cdr:y>
    </cdr:from>
    <cdr:to>
      <cdr:x>0.10425</cdr:x>
      <cdr:y>0.67748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340626" y="349717"/>
          <a:ext cx="15596" cy="30461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0.21864</cdr:x>
      <cdr:y>0.0782</cdr:y>
    </cdr:from>
    <cdr:to>
      <cdr:x>0.22039</cdr:x>
      <cdr:y>0.68781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4806155" y="392905"/>
          <a:ext cx="38360" cy="30629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0.37303</cdr:x>
      <cdr:y>0.06914</cdr:y>
    </cdr:from>
    <cdr:to>
      <cdr:x>0.37352</cdr:x>
      <cdr:y>0.68149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8199870" y="347390"/>
          <a:ext cx="10771" cy="30767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0.52739</cdr:x>
      <cdr:y>0.0783</cdr:y>
    </cdr:from>
    <cdr:to>
      <cdr:x>0.5274</cdr:x>
      <cdr:y>0.68781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1592909" y="393427"/>
          <a:ext cx="220" cy="30624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0.6577</cdr:x>
      <cdr:y>0.09501</cdr:y>
    </cdr:from>
    <cdr:to>
      <cdr:x>0.65789</cdr:x>
      <cdr:y>0.68062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 flipH="1">
          <a:off x="14865464" y="476249"/>
          <a:ext cx="4119" cy="29353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0.91081</cdr:x>
      <cdr:y>0.07349</cdr:y>
    </cdr:from>
    <cdr:to>
      <cdr:x>0.91195</cdr:x>
      <cdr:y>0.67851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>
          <a:off x="20020975" y="369246"/>
          <a:ext cx="25180" cy="30399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71438</xdr:rowOff>
    </xdr:from>
    <xdr:to>
      <xdr:col>39</xdr:col>
      <xdr:colOff>559593</xdr:colOff>
      <xdr:row>0</xdr:row>
      <xdr:rowOff>5072063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0.02901</cdr:x>
      <cdr:y>0.09753</cdr:y>
    </cdr:from>
    <cdr:to>
      <cdr:x>0.02934</cdr:x>
      <cdr:y>0.67417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9410" y="487705"/>
          <a:ext cx="7614" cy="28835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0.09858</cdr:x>
      <cdr:y>0.09462</cdr:y>
    </cdr:from>
    <cdr:to>
      <cdr:x>0.09902</cdr:x>
      <cdr:y>0.67226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274509" y="473184"/>
          <a:ext cx="10151" cy="28885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0.21475</cdr:x>
      <cdr:y>0.09458</cdr:y>
    </cdr:from>
    <cdr:to>
      <cdr:x>0.21519</cdr:x>
      <cdr:y>0.67354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4954699" y="472959"/>
          <a:ext cx="10207" cy="28951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0.36916</cdr:x>
      <cdr:y>0.10083</cdr:y>
    </cdr:from>
    <cdr:to>
      <cdr:x>0.36967</cdr:x>
      <cdr:y>0.67176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8517024" y="504201"/>
          <a:ext cx="11767" cy="28550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0.52358</cdr:x>
      <cdr:y>0.10132</cdr:y>
    </cdr:from>
    <cdr:to>
      <cdr:x>0.52497</cdr:x>
      <cdr:y>0.67178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2079922" y="506666"/>
          <a:ext cx="32069" cy="28526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0.65464</cdr:x>
      <cdr:y>0.10212</cdr:y>
    </cdr:from>
    <cdr:to>
      <cdr:x>0.6553</cdr:x>
      <cdr:y>0.67176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103739" y="510645"/>
          <a:ext cx="15213" cy="28485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0.90867</cdr:x>
      <cdr:y>0.09468</cdr:y>
    </cdr:from>
    <cdr:to>
      <cdr:x>0.91107</cdr:x>
      <cdr:y>0.6672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>
          <a:off x="20964501" y="473443"/>
          <a:ext cx="55322" cy="28629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5703125" customWidth="1"/>
    <col min="3" max="14" width="7.7109375" customWidth="1"/>
    <col min="15" max="15" width="8.5703125" customWidth="1"/>
    <col min="16" max="31" width="7.7109375" customWidth="1"/>
    <col min="32" max="32" width="7.85546875" customWidth="1"/>
  </cols>
  <sheetData>
    <row r="1" spans="1:36" ht="409.5" customHeight="1" thickBot="1" x14ac:dyDescent="0.3"/>
    <row r="2" spans="1:36" ht="15" customHeight="1" x14ac:dyDescent="0.25">
      <c r="A2" s="1018" t="s">
        <v>72</v>
      </c>
      <c r="B2" s="1020" t="s">
        <v>156</v>
      </c>
      <c r="C2" s="1016">
        <v>2021</v>
      </c>
      <c r="D2" s="1017"/>
      <c r="E2" s="1017"/>
      <c r="F2" s="1014"/>
      <c r="G2" s="1016">
        <v>2020</v>
      </c>
      <c r="H2" s="1017"/>
      <c r="I2" s="1017"/>
      <c r="J2" s="1014"/>
      <c r="K2" s="1016">
        <v>2019</v>
      </c>
      <c r="L2" s="1017"/>
      <c r="M2" s="1017"/>
      <c r="N2" s="1014"/>
      <c r="O2" s="1016">
        <v>2018</v>
      </c>
      <c r="P2" s="1017"/>
      <c r="Q2" s="1017"/>
      <c r="R2" s="1014"/>
      <c r="S2" s="1016">
        <v>2017</v>
      </c>
      <c r="T2" s="1017"/>
      <c r="U2" s="1017"/>
      <c r="V2" s="1014"/>
      <c r="W2" s="1022">
        <v>2016</v>
      </c>
      <c r="X2" s="1023"/>
      <c r="Y2" s="1023"/>
      <c r="Z2" s="1024"/>
      <c r="AA2" s="1022">
        <v>2015</v>
      </c>
      <c r="AB2" s="1023"/>
      <c r="AC2" s="1023"/>
      <c r="AD2" s="1024"/>
      <c r="AE2" s="1014" t="s">
        <v>74</v>
      </c>
    </row>
    <row r="3" spans="1:36" ht="40.5" customHeight="1" thickBot="1" x14ac:dyDescent="0.3">
      <c r="A3" s="1019"/>
      <c r="B3" s="1021"/>
      <c r="C3" s="688" t="s">
        <v>124</v>
      </c>
      <c r="D3" s="326" t="s">
        <v>123</v>
      </c>
      <c r="E3" s="996" t="s">
        <v>122</v>
      </c>
      <c r="F3" s="691" t="s">
        <v>157</v>
      </c>
      <c r="G3" s="688" t="s">
        <v>124</v>
      </c>
      <c r="H3" s="326" t="s">
        <v>123</v>
      </c>
      <c r="I3" s="327" t="s">
        <v>122</v>
      </c>
      <c r="J3" s="691" t="s">
        <v>157</v>
      </c>
      <c r="K3" s="144" t="s">
        <v>124</v>
      </c>
      <c r="L3" s="326" t="s">
        <v>123</v>
      </c>
      <c r="M3" s="327" t="s">
        <v>122</v>
      </c>
      <c r="N3" s="328" t="s">
        <v>157</v>
      </c>
      <c r="O3" s="144" t="s">
        <v>124</v>
      </c>
      <c r="P3" s="326" t="s">
        <v>123</v>
      </c>
      <c r="Q3" s="327" t="s">
        <v>122</v>
      </c>
      <c r="R3" s="328" t="s">
        <v>157</v>
      </c>
      <c r="S3" s="144" t="s">
        <v>124</v>
      </c>
      <c r="T3" s="326" t="s">
        <v>123</v>
      </c>
      <c r="U3" s="329" t="s">
        <v>122</v>
      </c>
      <c r="V3" s="328" t="s">
        <v>157</v>
      </c>
      <c r="W3" s="144" t="s">
        <v>124</v>
      </c>
      <c r="X3" s="326" t="s">
        <v>123</v>
      </c>
      <c r="Y3" s="329" t="s">
        <v>122</v>
      </c>
      <c r="Z3" s="328" t="s">
        <v>157</v>
      </c>
      <c r="AA3" s="330" t="s">
        <v>124</v>
      </c>
      <c r="AB3" s="326" t="s">
        <v>123</v>
      </c>
      <c r="AC3" s="329" t="s">
        <v>122</v>
      </c>
      <c r="AD3" s="328" t="s">
        <v>157</v>
      </c>
      <c r="AE3" s="1015"/>
    </row>
    <row r="4" spans="1:36" ht="15" customHeight="1" thickBot="1" x14ac:dyDescent="0.3">
      <c r="A4" s="339"/>
      <c r="B4" s="548" t="s">
        <v>134</v>
      </c>
      <c r="C4" s="692">
        <f>C5+C6+C15+C30+C50+C70+C87+C120</f>
        <v>9585</v>
      </c>
      <c r="D4" s="792">
        <f>AVERAGE(D5,D7:D14,D16:D29,D31:D49,D51:D69,D71:D86,D88:D119,D121:D131)</f>
        <v>3.379676311167461</v>
      </c>
      <c r="E4" s="995">
        <v>3.43</v>
      </c>
      <c r="F4" s="544"/>
      <c r="G4" s="692">
        <f>G5+G6+G15+G30+G50+G70+G87+G120</f>
        <v>3468</v>
      </c>
      <c r="H4" s="792">
        <f>AVERAGE(H5,H7:H14,H16:H29,H31:H49,H51:H69,H71:H86,H88:H119,H121:H131)</f>
        <v>3.0316490909090903</v>
      </c>
      <c r="I4" s="689">
        <v>3.26</v>
      </c>
      <c r="J4" s="544"/>
      <c r="K4" s="545">
        <f>K5+K6+K15+K30+K50+K70+K87+K120</f>
        <v>9644</v>
      </c>
      <c r="L4" s="579">
        <f>AVERAGE(L5,L7:L14,L16:L29,L31:L49,L51:L69,L71:L86,L88:L116,L121:L131)</f>
        <v>3.8613674363651209</v>
      </c>
      <c r="M4" s="549">
        <v>3.91</v>
      </c>
      <c r="N4" s="544"/>
      <c r="O4" s="331">
        <f>O5+O6+O15+O30+O50+O70+O87+O120</f>
        <v>8966</v>
      </c>
      <c r="P4" s="332">
        <f>AVERAGE(P5,P7:P14,P16:P29,P31:P49,P51:P69,P71:P86,P88:P116,P121:P131)</f>
        <v>3.8540542655207011</v>
      </c>
      <c r="Q4" s="333">
        <f t="shared" ref="Q4:Q67" si="0">$P$133</f>
        <v>3.91</v>
      </c>
      <c r="R4" s="334"/>
      <c r="S4" s="335">
        <f>S5+S6+S15+S30+S50+S70+S87+S120</f>
        <v>7857</v>
      </c>
      <c r="T4" s="332">
        <f>AVERAGE(T5,T7:T14,T16:T29,T31:T49,T51:T69,T71:T86,T88:T116,T121:T131)</f>
        <v>3.8111281278844382</v>
      </c>
      <c r="U4" s="332">
        <f t="shared" ref="U4:U67" si="1">$T$133</f>
        <v>3.9</v>
      </c>
      <c r="V4" s="336"/>
      <c r="W4" s="335">
        <f>W5+W6+W15+W30+W50+W70+W87+W120</f>
        <v>7421</v>
      </c>
      <c r="X4" s="332">
        <f>AVERAGE(X5,X7:X14,X16:X29,X31:X49,X51:X69,X71:X86,X88:X116,X121:X131)</f>
        <v>3.6713793103448267</v>
      </c>
      <c r="Y4" s="332">
        <f t="shared" ref="Y4:Y67" si="2">$X$133</f>
        <v>3.71</v>
      </c>
      <c r="Z4" s="336"/>
      <c r="AA4" s="338">
        <f>AA5+AA6+AA15+AA30+AA50+AA70+AA87+AA120</f>
        <v>6970</v>
      </c>
      <c r="AB4" s="332">
        <f>AVERAGE(AB5,AB7:AB14,AB16:AB29,AB31:AB49,AB51:AB69,AB71:AB86,AB88:AB116,AB121:AB131)</f>
        <v>3.5275652173913037</v>
      </c>
      <c r="AC4" s="332">
        <f t="shared" ref="AC4:AC67" si="3">$AB$133</f>
        <v>3.57</v>
      </c>
      <c r="AD4" s="336"/>
      <c r="AE4" s="334"/>
      <c r="AG4" s="153"/>
      <c r="AH4" s="10" t="s">
        <v>109</v>
      </c>
    </row>
    <row r="5" spans="1:36" ht="15" customHeight="1" thickBot="1" x14ac:dyDescent="0.3">
      <c r="A5" s="339"/>
      <c r="B5" s="562" t="s">
        <v>36</v>
      </c>
      <c r="C5" s="1006">
        <v>83</v>
      </c>
      <c r="D5" s="1008">
        <v>3.5060240963855422</v>
      </c>
      <c r="E5" s="565">
        <v>3.43</v>
      </c>
      <c r="F5" s="1007">
        <v>36</v>
      </c>
      <c r="G5" s="563"/>
      <c r="H5" s="564"/>
      <c r="I5" s="690">
        <v>3.26</v>
      </c>
      <c r="J5" s="566">
        <v>56</v>
      </c>
      <c r="K5" s="563">
        <v>85</v>
      </c>
      <c r="L5" s="564">
        <v>4.0235294117647058</v>
      </c>
      <c r="M5" s="565">
        <v>3.91</v>
      </c>
      <c r="N5" s="566">
        <v>29</v>
      </c>
      <c r="O5" s="340">
        <v>57</v>
      </c>
      <c r="P5" s="341">
        <v>4.18</v>
      </c>
      <c r="Q5" s="342">
        <f t="shared" si="0"/>
        <v>3.91</v>
      </c>
      <c r="R5" s="343">
        <v>12</v>
      </c>
      <c r="S5" s="344">
        <v>51</v>
      </c>
      <c r="T5" s="341">
        <v>4.3529411764705879</v>
      </c>
      <c r="U5" s="345">
        <f t="shared" si="1"/>
        <v>3.9</v>
      </c>
      <c r="V5" s="346">
        <v>6</v>
      </c>
      <c r="W5" s="347">
        <v>47</v>
      </c>
      <c r="X5" s="348">
        <v>3.83</v>
      </c>
      <c r="Y5" s="349">
        <f t="shared" si="2"/>
        <v>3.71</v>
      </c>
      <c r="Z5" s="346">
        <v>34</v>
      </c>
      <c r="AA5" s="347">
        <v>50</v>
      </c>
      <c r="AB5" s="348">
        <v>4.0999999999999996</v>
      </c>
      <c r="AC5" s="350">
        <f t="shared" si="3"/>
        <v>3.57</v>
      </c>
      <c r="AD5" s="346">
        <v>7</v>
      </c>
      <c r="AE5" s="567">
        <f>AD5+Z5+V5+R5+N5+J5+F5</f>
        <v>180</v>
      </c>
      <c r="AG5" s="133"/>
      <c r="AH5" s="10" t="s">
        <v>110</v>
      </c>
    </row>
    <row r="6" spans="1:36" ht="15" customHeight="1" thickBot="1" x14ac:dyDescent="0.3">
      <c r="A6" s="351"/>
      <c r="B6" s="352" t="s">
        <v>127</v>
      </c>
      <c r="C6" s="535">
        <f>SUM(C7:C14)</f>
        <v>716</v>
      </c>
      <c r="D6" s="576">
        <f>AVERAGE(D7:D14)</f>
        <v>3.4494529213805247</v>
      </c>
      <c r="E6" s="550">
        <v>3.43</v>
      </c>
      <c r="F6" s="536"/>
      <c r="G6" s="535">
        <f>SUM(G7:G14)</f>
        <v>252</v>
      </c>
      <c r="H6" s="576">
        <f>AVERAGE(H7:H14)</f>
        <v>3.2816000000000001</v>
      </c>
      <c r="I6" s="112">
        <v>3.26</v>
      </c>
      <c r="J6" s="536"/>
      <c r="K6" s="535">
        <f>SUM(K7:K14)</f>
        <v>719</v>
      </c>
      <c r="L6" s="576">
        <f>AVERAGE(L7:L14)</f>
        <v>3.9417908137895274</v>
      </c>
      <c r="M6" s="550">
        <v>3.91</v>
      </c>
      <c r="N6" s="536"/>
      <c r="O6" s="353">
        <f>SUM(O7:O14)</f>
        <v>685</v>
      </c>
      <c r="P6" s="354">
        <f>AVERAGE(P7:P14)</f>
        <v>3.995987569087152</v>
      </c>
      <c r="Q6" s="355">
        <f t="shared" si="0"/>
        <v>3.91</v>
      </c>
      <c r="R6" s="356"/>
      <c r="S6" s="357">
        <f>SUM(S7:S14)</f>
        <v>594</v>
      </c>
      <c r="T6" s="354">
        <f>AVERAGE(T7:T14)</f>
        <v>3.9924452778034571</v>
      </c>
      <c r="U6" s="354">
        <f t="shared" si="1"/>
        <v>3.9</v>
      </c>
      <c r="V6" s="358"/>
      <c r="W6" s="357">
        <f>SUM(W7:W14)</f>
        <v>589</v>
      </c>
      <c r="X6" s="116">
        <f>AVERAGE(X7:X14)</f>
        <v>3.87</v>
      </c>
      <c r="Y6" s="354">
        <f t="shared" si="2"/>
        <v>3.71</v>
      </c>
      <c r="Z6" s="358"/>
      <c r="AA6" s="359">
        <f>SUM(AA7:AA14)</f>
        <v>493</v>
      </c>
      <c r="AB6" s="354">
        <f>AVERAGE(AB7:AB14)</f>
        <v>3.6999999999999993</v>
      </c>
      <c r="AC6" s="354">
        <f t="shared" si="3"/>
        <v>3.57</v>
      </c>
      <c r="AD6" s="358"/>
      <c r="AE6" s="356"/>
      <c r="AG6" s="132"/>
      <c r="AH6" s="10" t="s">
        <v>111</v>
      </c>
    </row>
    <row r="7" spans="1:36" ht="15" customHeight="1" x14ac:dyDescent="0.25">
      <c r="A7" s="360">
        <v>1</v>
      </c>
      <c r="B7" s="361" t="s">
        <v>1</v>
      </c>
      <c r="C7" s="568">
        <v>112</v>
      </c>
      <c r="D7" s="573">
        <v>3.5535714285714284</v>
      </c>
      <c r="E7" s="552">
        <v>3.43</v>
      </c>
      <c r="F7" s="621">
        <v>26</v>
      </c>
      <c r="G7" s="568"/>
      <c r="H7" s="573"/>
      <c r="I7" s="793">
        <v>3.26</v>
      </c>
      <c r="J7" s="621">
        <v>56</v>
      </c>
      <c r="K7" s="568">
        <v>117</v>
      </c>
      <c r="L7" s="573">
        <v>3.9658119658119659</v>
      </c>
      <c r="M7" s="552">
        <v>3.91</v>
      </c>
      <c r="N7" s="621">
        <v>26</v>
      </c>
      <c r="O7" s="362">
        <v>99</v>
      </c>
      <c r="P7" s="363">
        <v>3.7676767676767677</v>
      </c>
      <c r="Q7" s="364">
        <f t="shared" si="0"/>
        <v>3.91</v>
      </c>
      <c r="R7" s="365">
        <v>67</v>
      </c>
      <c r="S7" s="366">
        <v>110</v>
      </c>
      <c r="T7" s="363">
        <v>4.081818181818182</v>
      </c>
      <c r="U7" s="367">
        <f t="shared" si="1"/>
        <v>3.9</v>
      </c>
      <c r="V7" s="190">
        <v>16</v>
      </c>
      <c r="W7" s="368">
        <v>101</v>
      </c>
      <c r="X7" s="369">
        <v>3.88</v>
      </c>
      <c r="Y7" s="370">
        <f t="shared" si="2"/>
        <v>3.71</v>
      </c>
      <c r="Z7" s="190">
        <v>24</v>
      </c>
      <c r="AA7" s="368">
        <v>97</v>
      </c>
      <c r="AB7" s="369">
        <v>3.7</v>
      </c>
      <c r="AC7" s="371">
        <f t="shared" si="3"/>
        <v>3.57</v>
      </c>
      <c r="AD7" s="190">
        <v>26</v>
      </c>
      <c r="AE7" s="462">
        <f t="shared" ref="AE7:AE69" si="4">AD7+Z7+V7+R7+N7+J7+F7</f>
        <v>241</v>
      </c>
      <c r="AG7" s="31"/>
      <c r="AH7" s="10" t="s">
        <v>112</v>
      </c>
    </row>
    <row r="8" spans="1:36" x14ac:dyDescent="0.25">
      <c r="A8" s="374">
        <v>2</v>
      </c>
      <c r="B8" s="361" t="s">
        <v>84</v>
      </c>
      <c r="C8" s="568">
        <v>144</v>
      </c>
      <c r="D8" s="573">
        <v>3.5138888888888888</v>
      </c>
      <c r="E8" s="552">
        <v>3.43</v>
      </c>
      <c r="F8" s="621">
        <v>37</v>
      </c>
      <c r="G8" s="568"/>
      <c r="H8" s="573"/>
      <c r="I8" s="793">
        <v>3.26</v>
      </c>
      <c r="J8" s="621">
        <v>56</v>
      </c>
      <c r="K8" s="568">
        <v>125</v>
      </c>
      <c r="L8" s="573">
        <v>4.032</v>
      </c>
      <c r="M8" s="552">
        <v>3.91</v>
      </c>
      <c r="N8" s="621">
        <v>36</v>
      </c>
      <c r="O8" s="362">
        <v>137</v>
      </c>
      <c r="P8" s="363">
        <v>4.0802919708029197</v>
      </c>
      <c r="Q8" s="364">
        <f t="shared" si="0"/>
        <v>3.91</v>
      </c>
      <c r="R8" s="365">
        <v>21</v>
      </c>
      <c r="S8" s="366">
        <v>112</v>
      </c>
      <c r="T8" s="363">
        <v>3.9910714285714284</v>
      </c>
      <c r="U8" s="367">
        <f t="shared" si="1"/>
        <v>3.9</v>
      </c>
      <c r="V8" s="190">
        <v>30</v>
      </c>
      <c r="W8" s="368">
        <v>106</v>
      </c>
      <c r="X8" s="369">
        <v>3.65</v>
      </c>
      <c r="Y8" s="370">
        <f t="shared" si="2"/>
        <v>3.71</v>
      </c>
      <c r="Z8" s="190">
        <v>55</v>
      </c>
      <c r="AA8" s="368">
        <v>94</v>
      </c>
      <c r="AB8" s="369">
        <v>3.6</v>
      </c>
      <c r="AC8" s="371">
        <f t="shared" si="3"/>
        <v>3.57</v>
      </c>
      <c r="AD8" s="190">
        <v>41</v>
      </c>
      <c r="AE8" s="463">
        <f t="shared" si="4"/>
        <v>276</v>
      </c>
      <c r="AJ8" s="373"/>
    </row>
    <row r="9" spans="1:36" x14ac:dyDescent="0.25">
      <c r="A9" s="374">
        <v>3</v>
      </c>
      <c r="B9" s="361" t="s">
        <v>75</v>
      </c>
      <c r="C9" s="568">
        <v>109</v>
      </c>
      <c r="D9" s="573">
        <v>3.8807339449541285</v>
      </c>
      <c r="E9" s="552">
        <v>3.43</v>
      </c>
      <c r="F9" s="621">
        <v>3</v>
      </c>
      <c r="G9" s="568">
        <v>68</v>
      </c>
      <c r="H9" s="573">
        <v>3.1029</v>
      </c>
      <c r="I9" s="793">
        <v>3.26</v>
      </c>
      <c r="J9" s="621">
        <v>24</v>
      </c>
      <c r="K9" s="568">
        <v>113</v>
      </c>
      <c r="L9" s="573">
        <v>4.3185840707964598</v>
      </c>
      <c r="M9" s="552">
        <v>3.91</v>
      </c>
      <c r="N9" s="621">
        <v>24</v>
      </c>
      <c r="O9" s="362">
        <v>130</v>
      </c>
      <c r="P9" s="363">
        <v>4.2846153846153845</v>
      </c>
      <c r="Q9" s="364">
        <f t="shared" si="0"/>
        <v>3.91</v>
      </c>
      <c r="R9" s="365">
        <v>4</v>
      </c>
      <c r="S9" s="366">
        <v>94</v>
      </c>
      <c r="T9" s="363">
        <v>4.4680851063829783</v>
      </c>
      <c r="U9" s="367">
        <f t="shared" si="1"/>
        <v>3.9</v>
      </c>
      <c r="V9" s="190">
        <v>3</v>
      </c>
      <c r="W9" s="368">
        <v>99</v>
      </c>
      <c r="X9" s="369">
        <v>4.3499999999999996</v>
      </c>
      <c r="Y9" s="370">
        <f t="shared" si="2"/>
        <v>3.71</v>
      </c>
      <c r="Z9" s="190">
        <v>2</v>
      </c>
      <c r="AA9" s="368">
        <v>104</v>
      </c>
      <c r="AB9" s="369">
        <v>4.0999999999999996</v>
      </c>
      <c r="AC9" s="371">
        <f t="shared" si="3"/>
        <v>3.57</v>
      </c>
      <c r="AD9" s="190">
        <v>5</v>
      </c>
      <c r="AE9" s="464">
        <f t="shared" si="4"/>
        <v>65</v>
      </c>
      <c r="AJ9" s="373"/>
    </row>
    <row r="10" spans="1:36" x14ac:dyDescent="0.25">
      <c r="A10" s="374">
        <v>4</v>
      </c>
      <c r="B10" s="361" t="s">
        <v>0</v>
      </c>
      <c r="C10" s="568">
        <v>73</v>
      </c>
      <c r="D10" s="573">
        <v>3.7397260273972601</v>
      </c>
      <c r="E10" s="552">
        <v>3.43</v>
      </c>
      <c r="F10" s="621">
        <v>10</v>
      </c>
      <c r="G10" s="568">
        <v>54</v>
      </c>
      <c r="H10" s="573">
        <v>3.2407999999999997</v>
      </c>
      <c r="I10" s="793">
        <v>3.26</v>
      </c>
      <c r="J10" s="621">
        <v>14</v>
      </c>
      <c r="K10" s="568">
        <v>40</v>
      </c>
      <c r="L10" s="573">
        <v>4.0750000000000002</v>
      </c>
      <c r="M10" s="552">
        <v>3.91</v>
      </c>
      <c r="N10" s="621">
        <v>5</v>
      </c>
      <c r="O10" s="362">
        <v>49</v>
      </c>
      <c r="P10" s="363">
        <v>4.2448979591836737</v>
      </c>
      <c r="Q10" s="364">
        <f t="shared" si="0"/>
        <v>3.91</v>
      </c>
      <c r="R10" s="365">
        <v>7</v>
      </c>
      <c r="S10" s="366">
        <v>37</v>
      </c>
      <c r="T10" s="363">
        <v>4.1891891891891895</v>
      </c>
      <c r="U10" s="367">
        <f t="shared" si="1"/>
        <v>3.9</v>
      </c>
      <c r="V10" s="190">
        <v>13</v>
      </c>
      <c r="W10" s="368">
        <v>48</v>
      </c>
      <c r="X10" s="369">
        <v>4.25</v>
      </c>
      <c r="Y10" s="370">
        <f t="shared" si="2"/>
        <v>3.71</v>
      </c>
      <c r="Z10" s="190">
        <v>6</v>
      </c>
      <c r="AA10" s="368">
        <v>29</v>
      </c>
      <c r="AB10" s="369">
        <v>3.8</v>
      </c>
      <c r="AC10" s="371">
        <f t="shared" si="3"/>
        <v>3.57</v>
      </c>
      <c r="AD10" s="190">
        <v>23</v>
      </c>
      <c r="AE10" s="375">
        <f t="shared" si="4"/>
        <v>78</v>
      </c>
      <c r="AG10" s="377"/>
      <c r="AH10" s="373"/>
      <c r="AJ10" s="373"/>
    </row>
    <row r="11" spans="1:36" x14ac:dyDescent="0.25">
      <c r="A11" s="374">
        <v>5</v>
      </c>
      <c r="B11" s="57" t="s">
        <v>80</v>
      </c>
      <c r="C11" s="569">
        <v>68</v>
      </c>
      <c r="D11" s="574">
        <v>3.1029411764705883</v>
      </c>
      <c r="E11" s="553">
        <v>3.43</v>
      </c>
      <c r="F11" s="622">
        <v>97</v>
      </c>
      <c r="G11" s="569">
        <v>58</v>
      </c>
      <c r="H11" s="574">
        <v>3.5865000000000005</v>
      </c>
      <c r="I11" s="376">
        <v>3.26</v>
      </c>
      <c r="J11" s="622">
        <v>4</v>
      </c>
      <c r="K11" s="569">
        <v>79</v>
      </c>
      <c r="L11" s="574">
        <v>3.8734177215189876</v>
      </c>
      <c r="M11" s="553">
        <v>3.91</v>
      </c>
      <c r="N11" s="622">
        <v>19</v>
      </c>
      <c r="O11" s="362">
        <v>30</v>
      </c>
      <c r="P11" s="363">
        <v>3.9</v>
      </c>
      <c r="Q11" s="376">
        <f t="shared" si="0"/>
        <v>3.91</v>
      </c>
      <c r="R11" s="365">
        <v>55</v>
      </c>
      <c r="S11" s="366">
        <v>29</v>
      </c>
      <c r="T11" s="363">
        <v>4.068965517241379</v>
      </c>
      <c r="U11" s="367">
        <f t="shared" si="1"/>
        <v>3.9</v>
      </c>
      <c r="V11" s="190">
        <v>20</v>
      </c>
      <c r="W11" s="368">
        <v>41</v>
      </c>
      <c r="X11" s="369">
        <v>3.85</v>
      </c>
      <c r="Y11" s="370">
        <f t="shared" si="2"/>
        <v>3.71</v>
      </c>
      <c r="Z11" s="190">
        <v>29</v>
      </c>
      <c r="AA11" s="368">
        <v>27</v>
      </c>
      <c r="AB11" s="369">
        <v>4.0999999999999996</v>
      </c>
      <c r="AC11" s="371">
        <f t="shared" si="3"/>
        <v>3.57</v>
      </c>
      <c r="AD11" s="190">
        <v>8</v>
      </c>
      <c r="AE11" s="375">
        <f t="shared" si="4"/>
        <v>232</v>
      </c>
      <c r="AG11" s="377"/>
      <c r="AH11" s="373"/>
      <c r="AJ11" s="373"/>
    </row>
    <row r="12" spans="1:36" x14ac:dyDescent="0.25">
      <c r="A12" s="374">
        <v>6</v>
      </c>
      <c r="B12" s="57" t="s">
        <v>100</v>
      </c>
      <c r="C12" s="569">
        <v>105</v>
      </c>
      <c r="D12" s="574">
        <v>3.3047619047619046</v>
      </c>
      <c r="E12" s="553">
        <v>3.43</v>
      </c>
      <c r="F12" s="622">
        <v>69</v>
      </c>
      <c r="G12" s="569"/>
      <c r="H12" s="574"/>
      <c r="I12" s="376">
        <v>3.26</v>
      </c>
      <c r="J12" s="622">
        <v>56</v>
      </c>
      <c r="K12" s="569">
        <v>100</v>
      </c>
      <c r="L12" s="574">
        <v>3.63</v>
      </c>
      <c r="M12" s="553">
        <v>3.91</v>
      </c>
      <c r="N12" s="622">
        <v>54</v>
      </c>
      <c r="O12" s="362">
        <v>99</v>
      </c>
      <c r="P12" s="363">
        <v>3.8989898989898988</v>
      </c>
      <c r="Q12" s="376">
        <f t="shared" si="0"/>
        <v>3.91</v>
      </c>
      <c r="R12" s="365">
        <v>52</v>
      </c>
      <c r="S12" s="366">
        <v>76</v>
      </c>
      <c r="T12" s="363">
        <v>3.5263157894736841</v>
      </c>
      <c r="U12" s="367">
        <f t="shared" si="1"/>
        <v>3.9</v>
      </c>
      <c r="V12" s="190">
        <v>96</v>
      </c>
      <c r="W12" s="368">
        <v>86</v>
      </c>
      <c r="X12" s="369">
        <v>3.56</v>
      </c>
      <c r="Y12" s="370">
        <f t="shared" si="2"/>
        <v>3.71</v>
      </c>
      <c r="Z12" s="190">
        <v>73</v>
      </c>
      <c r="AA12" s="368">
        <v>51</v>
      </c>
      <c r="AB12" s="369">
        <v>3.4</v>
      </c>
      <c r="AC12" s="371">
        <f t="shared" si="3"/>
        <v>3.57</v>
      </c>
      <c r="AD12" s="190">
        <v>71</v>
      </c>
      <c r="AE12" s="379">
        <f t="shared" si="4"/>
        <v>471</v>
      </c>
      <c r="AG12" s="377"/>
      <c r="AH12" s="373"/>
      <c r="AJ12" s="373"/>
    </row>
    <row r="13" spans="1:36" x14ac:dyDescent="0.25">
      <c r="A13" s="374">
        <v>7</v>
      </c>
      <c r="B13" s="57" t="s">
        <v>88</v>
      </c>
      <c r="C13" s="569">
        <v>45</v>
      </c>
      <c r="D13" s="574">
        <v>3.2</v>
      </c>
      <c r="E13" s="553">
        <v>3.43</v>
      </c>
      <c r="F13" s="622">
        <v>84</v>
      </c>
      <c r="G13" s="569">
        <v>39</v>
      </c>
      <c r="H13" s="574">
        <v>3.2050999999999998</v>
      </c>
      <c r="I13" s="376">
        <v>3.26</v>
      </c>
      <c r="J13" s="622">
        <v>17</v>
      </c>
      <c r="K13" s="569">
        <v>71</v>
      </c>
      <c r="L13" s="574">
        <v>3.7746478873239435</v>
      </c>
      <c r="M13" s="553">
        <v>3.91</v>
      </c>
      <c r="N13" s="622">
        <v>94</v>
      </c>
      <c r="O13" s="362">
        <v>70</v>
      </c>
      <c r="P13" s="378">
        <v>3.8714285714285714</v>
      </c>
      <c r="Q13" s="376">
        <f t="shared" si="0"/>
        <v>3.91</v>
      </c>
      <c r="R13" s="365">
        <v>57</v>
      </c>
      <c r="S13" s="366">
        <v>71</v>
      </c>
      <c r="T13" s="465">
        <v>3.7987323943661999</v>
      </c>
      <c r="U13" s="367">
        <f t="shared" si="1"/>
        <v>3.9</v>
      </c>
      <c r="V13" s="190">
        <v>62</v>
      </c>
      <c r="W13" s="368">
        <v>50</v>
      </c>
      <c r="X13" s="369">
        <v>3.78</v>
      </c>
      <c r="Y13" s="370">
        <f t="shared" si="2"/>
        <v>3.71</v>
      </c>
      <c r="Z13" s="190">
        <v>41</v>
      </c>
      <c r="AA13" s="368">
        <v>51</v>
      </c>
      <c r="AB13" s="369">
        <v>3.5</v>
      </c>
      <c r="AC13" s="371">
        <f t="shared" si="3"/>
        <v>3.57</v>
      </c>
      <c r="AD13" s="190">
        <v>59</v>
      </c>
      <c r="AE13" s="375">
        <f t="shared" si="4"/>
        <v>414</v>
      </c>
      <c r="AG13" s="377"/>
      <c r="AH13" s="373"/>
      <c r="AJ13" s="373"/>
    </row>
    <row r="14" spans="1:36" ht="15.75" thickBot="1" x14ac:dyDescent="0.3">
      <c r="A14" s="380">
        <v>8</v>
      </c>
      <c r="B14" s="88" t="s">
        <v>135</v>
      </c>
      <c r="C14" s="570">
        <v>60</v>
      </c>
      <c r="D14" s="575">
        <v>3.3</v>
      </c>
      <c r="E14" s="554">
        <v>3.43</v>
      </c>
      <c r="F14" s="623">
        <v>67</v>
      </c>
      <c r="G14" s="570">
        <v>33</v>
      </c>
      <c r="H14" s="575">
        <v>3.2726999999999999</v>
      </c>
      <c r="I14" s="466">
        <v>3.26</v>
      </c>
      <c r="J14" s="623">
        <v>12</v>
      </c>
      <c r="K14" s="570">
        <v>74</v>
      </c>
      <c r="L14" s="575">
        <v>3.8648648648648649</v>
      </c>
      <c r="M14" s="554">
        <v>3.91</v>
      </c>
      <c r="N14" s="623">
        <v>75</v>
      </c>
      <c r="O14" s="381">
        <v>71</v>
      </c>
      <c r="P14" s="382">
        <v>3.92</v>
      </c>
      <c r="Q14" s="466">
        <f t="shared" si="0"/>
        <v>3.91</v>
      </c>
      <c r="R14" s="383">
        <v>45</v>
      </c>
      <c r="S14" s="384">
        <v>65</v>
      </c>
      <c r="T14" s="382">
        <v>3.8153846153846156</v>
      </c>
      <c r="U14" s="385">
        <f t="shared" si="1"/>
        <v>3.9</v>
      </c>
      <c r="V14" s="192">
        <v>57</v>
      </c>
      <c r="W14" s="386">
        <v>58</v>
      </c>
      <c r="X14" s="387">
        <v>3.64</v>
      </c>
      <c r="Y14" s="388">
        <f t="shared" si="2"/>
        <v>3.71</v>
      </c>
      <c r="Z14" s="192">
        <v>59</v>
      </c>
      <c r="AA14" s="386">
        <v>40</v>
      </c>
      <c r="AB14" s="387">
        <v>3.4</v>
      </c>
      <c r="AC14" s="389">
        <f t="shared" si="3"/>
        <v>3.57</v>
      </c>
      <c r="AD14" s="192">
        <v>77</v>
      </c>
      <c r="AE14" s="390">
        <f t="shared" si="4"/>
        <v>392</v>
      </c>
      <c r="AG14" s="377"/>
      <c r="AH14" s="373"/>
      <c r="AJ14" s="373"/>
    </row>
    <row r="15" spans="1:36" ht="15.75" thickBot="1" x14ac:dyDescent="0.3">
      <c r="A15" s="351"/>
      <c r="B15" s="391" t="s">
        <v>128</v>
      </c>
      <c r="C15" s="392">
        <f>SUM(C16:C29)</f>
        <v>1017</v>
      </c>
      <c r="D15" s="354">
        <f>AVERAGE(D16:D29)</f>
        <v>3.315691603065829</v>
      </c>
      <c r="E15" s="355">
        <v>3.43</v>
      </c>
      <c r="F15" s="356"/>
      <c r="G15" s="392">
        <f>SUM(G16:G29)</f>
        <v>278</v>
      </c>
      <c r="H15" s="354">
        <f>AVERAGE(H16:H29)</f>
        <v>3.2176999999999998</v>
      </c>
      <c r="I15" s="116">
        <v>3.26</v>
      </c>
      <c r="J15" s="356"/>
      <c r="K15" s="392">
        <f>SUM(K16:K29)</f>
        <v>1092</v>
      </c>
      <c r="L15" s="354">
        <f>AVERAGE(L16:L29)</f>
        <v>3.7766648756869285</v>
      </c>
      <c r="M15" s="355">
        <v>3.91</v>
      </c>
      <c r="N15" s="356"/>
      <c r="O15" s="392">
        <f>SUM(O16:O29)</f>
        <v>957</v>
      </c>
      <c r="P15" s="354">
        <f>AVERAGE(P16:P29)</f>
        <v>3.8106545368295284</v>
      </c>
      <c r="Q15" s="355">
        <f t="shared" si="0"/>
        <v>3.91</v>
      </c>
      <c r="R15" s="356"/>
      <c r="S15" s="393">
        <f>SUM(S16:S29)</f>
        <v>843</v>
      </c>
      <c r="T15" s="394">
        <f>AVERAGE(T16:T29)</f>
        <v>3.7079040409503112</v>
      </c>
      <c r="U15" s="395">
        <f t="shared" si="1"/>
        <v>3.9</v>
      </c>
      <c r="V15" s="396"/>
      <c r="W15" s="351">
        <f>SUM(W16:W29)</f>
        <v>781</v>
      </c>
      <c r="X15" s="397">
        <f>AVERAGE(X16:X29)</f>
        <v>3.6328571428571435</v>
      </c>
      <c r="Y15" s="398">
        <f t="shared" si="2"/>
        <v>3.71</v>
      </c>
      <c r="Z15" s="396"/>
      <c r="AA15" s="351">
        <f>SUM(AA16:AA29)</f>
        <v>843</v>
      </c>
      <c r="AB15" s="399">
        <f>AVERAGE(AB16:AB29)</f>
        <v>3.4142857142857146</v>
      </c>
      <c r="AC15" s="398">
        <f t="shared" si="3"/>
        <v>3.57</v>
      </c>
      <c r="AD15" s="396"/>
      <c r="AE15" s="400"/>
      <c r="AG15" s="377"/>
      <c r="AH15" s="373"/>
      <c r="AJ15" s="373"/>
    </row>
    <row r="16" spans="1:36" x14ac:dyDescent="0.25">
      <c r="A16" s="360">
        <v>1</v>
      </c>
      <c r="B16" s="306" t="s">
        <v>2</v>
      </c>
      <c r="C16" s="580">
        <v>112</v>
      </c>
      <c r="D16" s="595">
        <v>3.4464285714285716</v>
      </c>
      <c r="E16" s="555">
        <v>3.43</v>
      </c>
      <c r="F16" s="624">
        <v>46</v>
      </c>
      <c r="G16" s="580"/>
      <c r="H16" s="595"/>
      <c r="I16" s="799">
        <v>3.26</v>
      </c>
      <c r="J16" s="624">
        <v>56</v>
      </c>
      <c r="K16" s="581">
        <v>104</v>
      </c>
      <c r="L16" s="582">
        <v>3.9903846153846154</v>
      </c>
      <c r="M16" s="555">
        <v>3.91</v>
      </c>
      <c r="N16" s="624">
        <v>56</v>
      </c>
      <c r="O16" s="362">
        <v>99</v>
      </c>
      <c r="P16" s="363">
        <v>4.0101010101010104</v>
      </c>
      <c r="Q16" s="401">
        <f t="shared" si="0"/>
        <v>3.91</v>
      </c>
      <c r="R16" s="365">
        <v>31</v>
      </c>
      <c r="S16" s="366">
        <v>98</v>
      </c>
      <c r="T16" s="363">
        <v>3.8571428571428572</v>
      </c>
      <c r="U16" s="367">
        <f t="shared" si="1"/>
        <v>3.9</v>
      </c>
      <c r="V16" s="190">
        <v>51</v>
      </c>
      <c r="W16" s="368">
        <v>75</v>
      </c>
      <c r="X16" s="369">
        <v>3.69</v>
      </c>
      <c r="Y16" s="370">
        <f t="shared" si="2"/>
        <v>3.71</v>
      </c>
      <c r="Z16" s="190">
        <v>52</v>
      </c>
      <c r="AA16" s="368">
        <v>81</v>
      </c>
      <c r="AB16" s="369">
        <v>3.8</v>
      </c>
      <c r="AC16" s="371">
        <f t="shared" si="3"/>
        <v>3.57</v>
      </c>
      <c r="AD16" s="190">
        <v>20</v>
      </c>
      <c r="AE16" s="375">
        <f t="shared" si="4"/>
        <v>312</v>
      </c>
      <c r="AG16" s="373"/>
      <c r="AH16" s="373"/>
      <c r="AJ16" s="373"/>
    </row>
    <row r="17" spans="1:36" x14ac:dyDescent="0.25">
      <c r="A17" s="374">
        <v>2</v>
      </c>
      <c r="B17" s="306" t="s">
        <v>4</v>
      </c>
      <c r="C17" s="580">
        <v>58</v>
      </c>
      <c r="D17" s="595">
        <v>3.5862068965517242</v>
      </c>
      <c r="E17" s="555">
        <v>3.43</v>
      </c>
      <c r="F17" s="624">
        <v>23</v>
      </c>
      <c r="G17" s="580"/>
      <c r="H17" s="595"/>
      <c r="I17" s="799">
        <v>3.26</v>
      </c>
      <c r="J17" s="624">
        <v>56</v>
      </c>
      <c r="K17" s="581">
        <v>67</v>
      </c>
      <c r="L17" s="582">
        <v>3.955223880597015</v>
      </c>
      <c r="M17" s="555">
        <v>3.91</v>
      </c>
      <c r="N17" s="624">
        <v>40</v>
      </c>
      <c r="O17" s="362">
        <v>50</v>
      </c>
      <c r="P17" s="363">
        <v>4.04</v>
      </c>
      <c r="Q17" s="401">
        <f t="shared" si="0"/>
        <v>3.91</v>
      </c>
      <c r="R17" s="365">
        <v>28</v>
      </c>
      <c r="S17" s="366">
        <v>51</v>
      </c>
      <c r="T17" s="363">
        <v>3.5882352941176472</v>
      </c>
      <c r="U17" s="367">
        <f t="shared" si="1"/>
        <v>3.9</v>
      </c>
      <c r="V17" s="190">
        <v>91</v>
      </c>
      <c r="W17" s="368">
        <v>45</v>
      </c>
      <c r="X17" s="369">
        <v>3.89</v>
      </c>
      <c r="Y17" s="370">
        <f t="shared" si="2"/>
        <v>3.71</v>
      </c>
      <c r="Z17" s="190">
        <v>23</v>
      </c>
      <c r="AA17" s="368">
        <v>56</v>
      </c>
      <c r="AB17" s="369">
        <v>3.6</v>
      </c>
      <c r="AC17" s="371">
        <f t="shared" si="3"/>
        <v>3.57</v>
      </c>
      <c r="AD17" s="190">
        <v>47</v>
      </c>
      <c r="AE17" s="418">
        <f t="shared" si="4"/>
        <v>308</v>
      </c>
      <c r="AG17" s="373"/>
      <c r="AH17" s="373"/>
      <c r="AJ17" s="373"/>
    </row>
    <row r="18" spans="1:36" x14ac:dyDescent="0.25">
      <c r="A18" s="374">
        <v>3</v>
      </c>
      <c r="B18" s="306" t="s">
        <v>13</v>
      </c>
      <c r="C18" s="580">
        <v>78</v>
      </c>
      <c r="D18" s="595">
        <v>3.3846153846153846</v>
      </c>
      <c r="E18" s="555">
        <v>3.43</v>
      </c>
      <c r="F18" s="624">
        <v>55</v>
      </c>
      <c r="G18" s="580"/>
      <c r="H18" s="595"/>
      <c r="I18" s="799">
        <v>3.26</v>
      </c>
      <c r="J18" s="624">
        <v>56</v>
      </c>
      <c r="K18" s="581">
        <v>77</v>
      </c>
      <c r="L18" s="582">
        <v>4.0129870129870131</v>
      </c>
      <c r="M18" s="555">
        <v>3.91</v>
      </c>
      <c r="N18" s="624">
        <v>31</v>
      </c>
      <c r="O18" s="362">
        <v>98</v>
      </c>
      <c r="P18" s="363">
        <v>4.1224489795918364</v>
      </c>
      <c r="Q18" s="401">
        <f t="shared" si="0"/>
        <v>3.91</v>
      </c>
      <c r="R18" s="365">
        <v>17</v>
      </c>
      <c r="S18" s="366">
        <v>92</v>
      </c>
      <c r="T18" s="363">
        <v>3.8695652173913042</v>
      </c>
      <c r="U18" s="367">
        <f t="shared" si="1"/>
        <v>3.9</v>
      </c>
      <c r="V18" s="190">
        <v>50</v>
      </c>
      <c r="W18" s="368">
        <v>68</v>
      </c>
      <c r="X18" s="369">
        <v>3.96</v>
      </c>
      <c r="Y18" s="370">
        <f t="shared" si="2"/>
        <v>3.71</v>
      </c>
      <c r="Z18" s="190">
        <v>12</v>
      </c>
      <c r="AA18" s="368">
        <v>103</v>
      </c>
      <c r="AB18" s="369">
        <v>3.7</v>
      </c>
      <c r="AC18" s="371">
        <f t="shared" si="3"/>
        <v>3.57</v>
      </c>
      <c r="AD18" s="190">
        <v>24</v>
      </c>
      <c r="AE18" s="379">
        <f t="shared" si="4"/>
        <v>245</v>
      </c>
      <c r="AG18" s="373"/>
      <c r="AH18" s="373"/>
      <c r="AJ18" s="373"/>
    </row>
    <row r="19" spans="1:36" x14ac:dyDescent="0.25">
      <c r="A19" s="374">
        <v>4</v>
      </c>
      <c r="B19" s="306" t="s">
        <v>3</v>
      </c>
      <c r="C19" s="580">
        <v>155</v>
      </c>
      <c r="D19" s="595">
        <v>3.6709677419354838</v>
      </c>
      <c r="E19" s="555">
        <v>3.43</v>
      </c>
      <c r="F19" s="624">
        <v>14</v>
      </c>
      <c r="G19" s="580">
        <v>24</v>
      </c>
      <c r="H19" s="595">
        <v>4.3754</v>
      </c>
      <c r="I19" s="799">
        <v>3.26</v>
      </c>
      <c r="J19" s="624">
        <v>1</v>
      </c>
      <c r="K19" s="581">
        <v>161</v>
      </c>
      <c r="L19" s="582">
        <v>4.0931677018633543</v>
      </c>
      <c r="M19" s="555">
        <v>3.91</v>
      </c>
      <c r="N19" s="624">
        <v>17</v>
      </c>
      <c r="O19" s="362">
        <v>148</v>
      </c>
      <c r="P19" s="363">
        <v>4.1756756756756754</v>
      </c>
      <c r="Q19" s="401">
        <f t="shared" si="0"/>
        <v>3.91</v>
      </c>
      <c r="R19" s="365">
        <v>10</v>
      </c>
      <c r="S19" s="366">
        <v>153</v>
      </c>
      <c r="T19" s="363">
        <v>4.0392156862745097</v>
      </c>
      <c r="U19" s="367">
        <f t="shared" si="1"/>
        <v>3.9</v>
      </c>
      <c r="V19" s="190">
        <v>22</v>
      </c>
      <c r="W19" s="368">
        <v>141</v>
      </c>
      <c r="X19" s="369">
        <v>3.87</v>
      </c>
      <c r="Y19" s="370">
        <f t="shared" si="2"/>
        <v>3.71</v>
      </c>
      <c r="Z19" s="190">
        <v>26</v>
      </c>
      <c r="AA19" s="368">
        <v>143</v>
      </c>
      <c r="AB19" s="369">
        <v>2.8</v>
      </c>
      <c r="AC19" s="371">
        <f t="shared" si="3"/>
        <v>3.57</v>
      </c>
      <c r="AD19" s="190">
        <v>114</v>
      </c>
      <c r="AE19" s="375">
        <f t="shared" si="4"/>
        <v>204</v>
      </c>
      <c r="AG19" s="373"/>
      <c r="AH19" s="373"/>
      <c r="AJ19" s="373"/>
    </row>
    <row r="20" spans="1:36" x14ac:dyDescent="0.25">
      <c r="A20" s="374">
        <v>5</v>
      </c>
      <c r="B20" s="306" t="s">
        <v>5</v>
      </c>
      <c r="C20" s="580">
        <v>122</v>
      </c>
      <c r="D20" s="595">
        <v>3.4344262295081966</v>
      </c>
      <c r="E20" s="555">
        <v>3.43</v>
      </c>
      <c r="F20" s="624">
        <v>48</v>
      </c>
      <c r="G20" s="580">
        <v>110</v>
      </c>
      <c r="H20" s="595">
        <v>2.9092000000000002</v>
      </c>
      <c r="I20" s="799">
        <v>3.26</v>
      </c>
      <c r="J20" s="624">
        <v>40</v>
      </c>
      <c r="K20" s="581">
        <v>120</v>
      </c>
      <c r="L20" s="582">
        <v>3.9583333333333335</v>
      </c>
      <c r="M20" s="555">
        <v>3.91</v>
      </c>
      <c r="N20" s="624">
        <v>41</v>
      </c>
      <c r="O20" s="362">
        <v>119</v>
      </c>
      <c r="P20" s="363">
        <v>4.0504201680672267</v>
      </c>
      <c r="Q20" s="401">
        <f t="shared" si="0"/>
        <v>3.91</v>
      </c>
      <c r="R20" s="365">
        <v>26</v>
      </c>
      <c r="S20" s="366">
        <v>113</v>
      </c>
      <c r="T20" s="363">
        <v>4.0707964601769913</v>
      </c>
      <c r="U20" s="367">
        <f t="shared" si="1"/>
        <v>3.9</v>
      </c>
      <c r="V20" s="190">
        <v>17</v>
      </c>
      <c r="W20" s="368">
        <v>96</v>
      </c>
      <c r="X20" s="369">
        <v>3.84</v>
      </c>
      <c r="Y20" s="370">
        <f t="shared" si="2"/>
        <v>3.71</v>
      </c>
      <c r="Z20" s="190">
        <v>31</v>
      </c>
      <c r="AA20" s="368">
        <v>110</v>
      </c>
      <c r="AB20" s="369">
        <v>3.8</v>
      </c>
      <c r="AC20" s="371">
        <f t="shared" si="3"/>
        <v>3.57</v>
      </c>
      <c r="AD20" s="190">
        <v>19</v>
      </c>
      <c r="AE20" s="375">
        <f t="shared" si="4"/>
        <v>222</v>
      </c>
      <c r="AG20" s="373"/>
      <c r="AH20" s="373"/>
      <c r="AJ20" s="373"/>
    </row>
    <row r="21" spans="1:36" x14ac:dyDescent="0.25">
      <c r="A21" s="374">
        <v>6</v>
      </c>
      <c r="B21" s="57" t="s">
        <v>113</v>
      </c>
      <c r="C21" s="569"/>
      <c r="D21" s="574"/>
      <c r="E21" s="553">
        <v>3.43</v>
      </c>
      <c r="F21" s="622">
        <v>111</v>
      </c>
      <c r="G21" s="569">
        <v>44</v>
      </c>
      <c r="H21" s="574">
        <v>2.9091000000000005</v>
      </c>
      <c r="I21" s="376">
        <v>3.26</v>
      </c>
      <c r="J21" s="622">
        <v>41</v>
      </c>
      <c r="K21" s="537">
        <v>71</v>
      </c>
      <c r="L21" s="571">
        <v>3.591549295774648</v>
      </c>
      <c r="M21" s="553">
        <v>3.91</v>
      </c>
      <c r="N21" s="622">
        <v>99</v>
      </c>
      <c r="O21" s="362">
        <v>53</v>
      </c>
      <c r="P21" s="363">
        <v>3.6037735849056602</v>
      </c>
      <c r="Q21" s="376">
        <f t="shared" si="0"/>
        <v>3.91</v>
      </c>
      <c r="R21" s="365">
        <v>98</v>
      </c>
      <c r="S21" s="366">
        <v>26</v>
      </c>
      <c r="T21" s="363">
        <v>3.6923076923076925</v>
      </c>
      <c r="U21" s="367">
        <f t="shared" si="1"/>
        <v>3.9</v>
      </c>
      <c r="V21" s="190">
        <v>78</v>
      </c>
      <c r="W21" s="368">
        <v>29</v>
      </c>
      <c r="X21" s="369">
        <v>3.62</v>
      </c>
      <c r="Y21" s="370">
        <f t="shared" si="2"/>
        <v>3.71</v>
      </c>
      <c r="Z21" s="190">
        <v>64</v>
      </c>
      <c r="AA21" s="368">
        <v>27</v>
      </c>
      <c r="AB21" s="369">
        <v>3</v>
      </c>
      <c r="AC21" s="371">
        <f t="shared" si="3"/>
        <v>3.57</v>
      </c>
      <c r="AD21" s="190">
        <v>113</v>
      </c>
      <c r="AE21" s="375">
        <f t="shared" si="4"/>
        <v>604</v>
      </c>
      <c r="AG21" s="373"/>
      <c r="AH21" s="373"/>
      <c r="AJ21" s="373"/>
    </row>
    <row r="22" spans="1:36" x14ac:dyDescent="0.25">
      <c r="A22" s="374">
        <v>7</v>
      </c>
      <c r="B22" s="306" t="s">
        <v>6</v>
      </c>
      <c r="C22" s="580">
        <v>80</v>
      </c>
      <c r="D22" s="595">
        <v>3.2749999999999999</v>
      </c>
      <c r="E22" s="555">
        <v>3.43</v>
      </c>
      <c r="F22" s="624">
        <v>71</v>
      </c>
      <c r="G22" s="580"/>
      <c r="H22" s="595"/>
      <c r="I22" s="799">
        <v>3.26</v>
      </c>
      <c r="J22" s="624">
        <v>56</v>
      </c>
      <c r="K22" s="581">
        <v>122</v>
      </c>
      <c r="L22" s="582">
        <v>3.7704918032786887</v>
      </c>
      <c r="M22" s="555">
        <v>3.91</v>
      </c>
      <c r="N22" s="624">
        <v>74</v>
      </c>
      <c r="O22" s="362">
        <v>97</v>
      </c>
      <c r="P22" s="363">
        <v>3.6185567010309279</v>
      </c>
      <c r="Q22" s="401">
        <f t="shared" si="0"/>
        <v>3.91</v>
      </c>
      <c r="R22" s="365">
        <v>96</v>
      </c>
      <c r="S22" s="366">
        <v>56</v>
      </c>
      <c r="T22" s="363">
        <v>3.6785714285714284</v>
      </c>
      <c r="U22" s="367">
        <f t="shared" si="1"/>
        <v>3.9</v>
      </c>
      <c r="V22" s="190">
        <v>80</v>
      </c>
      <c r="W22" s="368">
        <v>76</v>
      </c>
      <c r="X22" s="369">
        <v>3.46</v>
      </c>
      <c r="Y22" s="370">
        <f t="shared" si="2"/>
        <v>3.71</v>
      </c>
      <c r="Z22" s="190">
        <v>87</v>
      </c>
      <c r="AA22" s="368">
        <v>69</v>
      </c>
      <c r="AB22" s="369">
        <v>3.6</v>
      </c>
      <c r="AC22" s="371">
        <f t="shared" si="3"/>
        <v>3.57</v>
      </c>
      <c r="AD22" s="190">
        <v>44</v>
      </c>
      <c r="AE22" s="375">
        <f t="shared" si="4"/>
        <v>508</v>
      </c>
      <c r="AG22" s="373"/>
      <c r="AH22" s="373"/>
      <c r="AJ22" s="373"/>
    </row>
    <row r="23" spans="1:36" x14ac:dyDescent="0.25">
      <c r="A23" s="374">
        <v>8</v>
      </c>
      <c r="B23" s="306" t="s">
        <v>7</v>
      </c>
      <c r="C23" s="580">
        <v>58</v>
      </c>
      <c r="D23" s="595">
        <v>3.2413793103448274</v>
      </c>
      <c r="E23" s="555">
        <v>3.43</v>
      </c>
      <c r="F23" s="624">
        <v>77</v>
      </c>
      <c r="G23" s="580"/>
      <c r="H23" s="595"/>
      <c r="I23" s="799">
        <v>3.26</v>
      </c>
      <c r="J23" s="624">
        <v>56</v>
      </c>
      <c r="K23" s="581">
        <v>52</v>
      </c>
      <c r="L23" s="582">
        <v>3.5192307692307692</v>
      </c>
      <c r="M23" s="555">
        <v>3.91</v>
      </c>
      <c r="N23" s="624">
        <v>105</v>
      </c>
      <c r="O23" s="362">
        <v>26</v>
      </c>
      <c r="P23" s="363">
        <v>3.7692307692307692</v>
      </c>
      <c r="Q23" s="401">
        <f t="shared" si="0"/>
        <v>3.91</v>
      </c>
      <c r="R23" s="365">
        <v>70</v>
      </c>
      <c r="S23" s="366">
        <v>25</v>
      </c>
      <c r="T23" s="363">
        <v>3.32</v>
      </c>
      <c r="U23" s="367">
        <f t="shared" si="1"/>
        <v>3.9</v>
      </c>
      <c r="V23" s="190">
        <v>111</v>
      </c>
      <c r="W23" s="368">
        <v>26</v>
      </c>
      <c r="X23" s="369">
        <v>3.65</v>
      </c>
      <c r="Y23" s="370">
        <f t="shared" si="2"/>
        <v>3.71</v>
      </c>
      <c r="Z23" s="190">
        <v>56</v>
      </c>
      <c r="AA23" s="368">
        <v>26</v>
      </c>
      <c r="AB23" s="369">
        <v>3.3</v>
      </c>
      <c r="AC23" s="371">
        <f t="shared" si="3"/>
        <v>3.57</v>
      </c>
      <c r="AD23" s="190">
        <v>92</v>
      </c>
      <c r="AE23" s="375">
        <f t="shared" si="4"/>
        <v>567</v>
      </c>
      <c r="AG23" s="373"/>
      <c r="AH23" s="373"/>
      <c r="AJ23" s="373"/>
    </row>
    <row r="24" spans="1:36" x14ac:dyDescent="0.25">
      <c r="A24" s="374">
        <v>9</v>
      </c>
      <c r="B24" s="306" t="s">
        <v>8</v>
      </c>
      <c r="C24" s="580">
        <v>51</v>
      </c>
      <c r="D24" s="595">
        <v>3.0588235294117645</v>
      </c>
      <c r="E24" s="555">
        <v>3.43</v>
      </c>
      <c r="F24" s="624">
        <v>100</v>
      </c>
      <c r="G24" s="580">
        <v>54</v>
      </c>
      <c r="H24" s="595">
        <v>2.9814999999999996</v>
      </c>
      <c r="I24" s="799">
        <v>3.26</v>
      </c>
      <c r="J24" s="624">
        <v>33</v>
      </c>
      <c r="K24" s="581">
        <v>66</v>
      </c>
      <c r="L24" s="582">
        <v>3.7727272727272729</v>
      </c>
      <c r="M24" s="555">
        <v>3.91</v>
      </c>
      <c r="N24" s="624">
        <v>76</v>
      </c>
      <c r="O24" s="362">
        <v>21</v>
      </c>
      <c r="P24" s="363">
        <v>3.6190476190476191</v>
      </c>
      <c r="Q24" s="401">
        <f t="shared" si="0"/>
        <v>3.91</v>
      </c>
      <c r="R24" s="365">
        <v>97</v>
      </c>
      <c r="S24" s="366">
        <v>25</v>
      </c>
      <c r="T24" s="420">
        <v>3.48</v>
      </c>
      <c r="U24" s="367">
        <f t="shared" si="1"/>
        <v>3.9</v>
      </c>
      <c r="V24" s="190">
        <v>103</v>
      </c>
      <c r="W24" s="368">
        <v>24</v>
      </c>
      <c r="X24" s="369">
        <v>3.75</v>
      </c>
      <c r="Y24" s="370">
        <f t="shared" si="2"/>
        <v>3.71</v>
      </c>
      <c r="Z24" s="190">
        <v>45</v>
      </c>
      <c r="AA24" s="368">
        <v>25</v>
      </c>
      <c r="AB24" s="369">
        <v>3.4</v>
      </c>
      <c r="AC24" s="371">
        <f t="shared" si="3"/>
        <v>3.57</v>
      </c>
      <c r="AD24" s="190">
        <v>81</v>
      </c>
      <c r="AE24" s="375">
        <f t="shared" si="4"/>
        <v>535</v>
      </c>
      <c r="AG24" s="373"/>
      <c r="AH24" s="373"/>
      <c r="AJ24" s="373"/>
    </row>
    <row r="25" spans="1:36" x14ac:dyDescent="0.25">
      <c r="A25" s="374">
        <v>10</v>
      </c>
      <c r="B25" s="306" t="s">
        <v>9</v>
      </c>
      <c r="C25" s="580">
        <v>54</v>
      </c>
      <c r="D25" s="595">
        <v>3.5</v>
      </c>
      <c r="E25" s="555">
        <v>3.43</v>
      </c>
      <c r="F25" s="624">
        <v>41</v>
      </c>
      <c r="G25" s="580">
        <v>46</v>
      </c>
      <c r="H25" s="595">
        <v>2.9133</v>
      </c>
      <c r="I25" s="799">
        <v>3.26</v>
      </c>
      <c r="J25" s="624">
        <v>42</v>
      </c>
      <c r="K25" s="581">
        <v>58</v>
      </c>
      <c r="L25" s="582">
        <v>3.7241379310344827</v>
      </c>
      <c r="M25" s="555">
        <v>3.91</v>
      </c>
      <c r="N25" s="624">
        <v>63</v>
      </c>
      <c r="O25" s="362">
        <v>49</v>
      </c>
      <c r="P25" s="363">
        <v>3.4693877551020407</v>
      </c>
      <c r="Q25" s="401">
        <f t="shared" si="0"/>
        <v>3.91</v>
      </c>
      <c r="R25" s="365">
        <v>108</v>
      </c>
      <c r="S25" s="366">
        <v>52</v>
      </c>
      <c r="T25" s="363">
        <v>3.6346153846153846</v>
      </c>
      <c r="U25" s="367">
        <f t="shared" si="1"/>
        <v>3.9</v>
      </c>
      <c r="V25" s="190">
        <v>86</v>
      </c>
      <c r="W25" s="368">
        <v>49</v>
      </c>
      <c r="X25" s="369">
        <v>3.43</v>
      </c>
      <c r="Y25" s="370">
        <f t="shared" si="2"/>
        <v>3.71</v>
      </c>
      <c r="Z25" s="190">
        <v>91</v>
      </c>
      <c r="AA25" s="368">
        <v>28</v>
      </c>
      <c r="AB25" s="369">
        <v>3.5</v>
      </c>
      <c r="AC25" s="371">
        <f t="shared" si="3"/>
        <v>3.57</v>
      </c>
      <c r="AD25" s="190">
        <v>65</v>
      </c>
      <c r="AE25" s="375">
        <f t="shared" si="4"/>
        <v>496</v>
      </c>
      <c r="AG25" s="373"/>
      <c r="AH25" s="373"/>
      <c r="AJ25" s="373"/>
    </row>
    <row r="26" spans="1:36" x14ac:dyDescent="0.25">
      <c r="A26" s="374">
        <v>11</v>
      </c>
      <c r="B26" s="467" t="s">
        <v>10</v>
      </c>
      <c r="C26" s="800"/>
      <c r="D26" s="803"/>
      <c r="E26" s="556">
        <v>3.43</v>
      </c>
      <c r="F26" s="625">
        <v>111</v>
      </c>
      <c r="G26" s="800"/>
      <c r="H26" s="803"/>
      <c r="I26" s="401">
        <v>3.26</v>
      </c>
      <c r="J26" s="625">
        <v>56</v>
      </c>
      <c r="K26" s="583"/>
      <c r="L26" s="584"/>
      <c r="M26" s="556">
        <v>3.91</v>
      </c>
      <c r="N26" s="625">
        <v>114</v>
      </c>
      <c r="O26" s="468"/>
      <c r="P26" s="401"/>
      <c r="Q26" s="401">
        <f t="shared" si="0"/>
        <v>3.91</v>
      </c>
      <c r="R26" s="365">
        <v>115</v>
      </c>
      <c r="S26" s="366">
        <v>25</v>
      </c>
      <c r="T26" s="363">
        <v>3.44</v>
      </c>
      <c r="U26" s="367">
        <f t="shared" si="1"/>
        <v>3.9</v>
      </c>
      <c r="V26" s="190">
        <v>107</v>
      </c>
      <c r="W26" s="368">
        <v>26</v>
      </c>
      <c r="X26" s="369">
        <v>3.46</v>
      </c>
      <c r="Y26" s="370">
        <f t="shared" si="2"/>
        <v>3.71</v>
      </c>
      <c r="Z26" s="190">
        <v>88</v>
      </c>
      <c r="AA26" s="368">
        <v>29</v>
      </c>
      <c r="AB26" s="369">
        <v>3.5</v>
      </c>
      <c r="AC26" s="371">
        <f t="shared" si="3"/>
        <v>3.57</v>
      </c>
      <c r="AD26" s="190">
        <v>64</v>
      </c>
      <c r="AE26" s="375">
        <f t="shared" si="4"/>
        <v>655</v>
      </c>
      <c r="AG26" s="373"/>
      <c r="AH26" s="373"/>
      <c r="AJ26" s="373"/>
    </row>
    <row r="27" spans="1:36" x14ac:dyDescent="0.25">
      <c r="A27" s="374">
        <v>12</v>
      </c>
      <c r="B27" s="306" t="s">
        <v>11</v>
      </c>
      <c r="C27" s="580">
        <v>80</v>
      </c>
      <c r="D27" s="595">
        <v>2.8374999999999999</v>
      </c>
      <c r="E27" s="555">
        <v>3.43</v>
      </c>
      <c r="F27" s="624">
        <v>110</v>
      </c>
      <c r="G27" s="580"/>
      <c r="H27" s="595"/>
      <c r="I27" s="799">
        <v>3.26</v>
      </c>
      <c r="J27" s="624">
        <v>56</v>
      </c>
      <c r="K27" s="581">
        <v>75</v>
      </c>
      <c r="L27" s="582">
        <v>3.48</v>
      </c>
      <c r="M27" s="555">
        <v>3.91</v>
      </c>
      <c r="N27" s="624">
        <v>108</v>
      </c>
      <c r="O27" s="362">
        <v>73</v>
      </c>
      <c r="P27" s="363">
        <v>3.6301369863013697</v>
      </c>
      <c r="Q27" s="401">
        <f t="shared" si="0"/>
        <v>3.91</v>
      </c>
      <c r="R27" s="365">
        <v>93</v>
      </c>
      <c r="S27" s="366">
        <v>52</v>
      </c>
      <c r="T27" s="363">
        <v>3.6730769230769229</v>
      </c>
      <c r="U27" s="367">
        <f t="shared" si="1"/>
        <v>3.9</v>
      </c>
      <c r="V27" s="190">
        <v>82</v>
      </c>
      <c r="W27" s="368">
        <v>27</v>
      </c>
      <c r="X27" s="369">
        <v>3.56</v>
      </c>
      <c r="Y27" s="370">
        <f t="shared" si="2"/>
        <v>3.71</v>
      </c>
      <c r="Z27" s="190">
        <v>74</v>
      </c>
      <c r="AA27" s="368">
        <v>49</v>
      </c>
      <c r="AB27" s="369">
        <v>3.1</v>
      </c>
      <c r="AC27" s="371">
        <f t="shared" si="3"/>
        <v>3.57</v>
      </c>
      <c r="AD27" s="190">
        <v>106</v>
      </c>
      <c r="AE27" s="375">
        <f t="shared" si="4"/>
        <v>629</v>
      </c>
      <c r="AG27" s="373"/>
      <c r="AH27" s="373"/>
      <c r="AJ27" s="373"/>
    </row>
    <row r="28" spans="1:36" x14ac:dyDescent="0.25">
      <c r="A28" s="374">
        <v>13</v>
      </c>
      <c r="B28" s="410" t="s">
        <v>12</v>
      </c>
      <c r="C28" s="801">
        <v>123</v>
      </c>
      <c r="D28" s="596">
        <v>3.1138211382113821</v>
      </c>
      <c r="E28" s="557">
        <v>3.43</v>
      </c>
      <c r="F28" s="626">
        <v>95</v>
      </c>
      <c r="G28" s="801"/>
      <c r="H28" s="596"/>
      <c r="I28" s="802">
        <v>3.26</v>
      </c>
      <c r="J28" s="626">
        <v>56</v>
      </c>
      <c r="K28" s="585">
        <v>73</v>
      </c>
      <c r="L28" s="586">
        <v>3.6849315068493151</v>
      </c>
      <c r="M28" s="557">
        <v>3.91</v>
      </c>
      <c r="N28" s="626">
        <v>89</v>
      </c>
      <c r="O28" s="381">
        <v>50</v>
      </c>
      <c r="P28" s="382">
        <v>3.7</v>
      </c>
      <c r="Q28" s="403">
        <f t="shared" si="0"/>
        <v>3.91</v>
      </c>
      <c r="R28" s="383">
        <v>86</v>
      </c>
      <c r="S28" s="384">
        <v>48</v>
      </c>
      <c r="T28" s="382">
        <v>3.6041666666666665</v>
      </c>
      <c r="U28" s="385">
        <f t="shared" si="1"/>
        <v>3.9</v>
      </c>
      <c r="V28" s="192">
        <v>90</v>
      </c>
      <c r="W28" s="386">
        <v>51</v>
      </c>
      <c r="X28" s="387">
        <v>3.45</v>
      </c>
      <c r="Y28" s="388">
        <f t="shared" si="2"/>
        <v>3.71</v>
      </c>
      <c r="Z28" s="192">
        <v>89</v>
      </c>
      <c r="AA28" s="386">
        <v>52</v>
      </c>
      <c r="AB28" s="387">
        <v>3.5</v>
      </c>
      <c r="AC28" s="389">
        <f t="shared" si="3"/>
        <v>3.57</v>
      </c>
      <c r="AD28" s="192">
        <v>58</v>
      </c>
      <c r="AE28" s="418">
        <f t="shared" si="4"/>
        <v>563</v>
      </c>
      <c r="AG28" s="373"/>
      <c r="AH28" s="373"/>
      <c r="AJ28" s="373"/>
    </row>
    <row r="29" spans="1:36" ht="15.75" thickBot="1" x14ac:dyDescent="0.3">
      <c r="A29" s="380">
        <v>14</v>
      </c>
      <c r="B29" s="306" t="s">
        <v>14</v>
      </c>
      <c r="C29" s="580">
        <v>46</v>
      </c>
      <c r="D29" s="595">
        <v>3.2391304347826089</v>
      </c>
      <c r="E29" s="555">
        <v>3.43</v>
      </c>
      <c r="F29" s="624">
        <v>75</v>
      </c>
      <c r="G29" s="580"/>
      <c r="H29" s="595"/>
      <c r="I29" s="799">
        <v>3.26</v>
      </c>
      <c r="J29" s="624">
        <v>56</v>
      </c>
      <c r="K29" s="581">
        <v>46</v>
      </c>
      <c r="L29" s="582">
        <v>3.5434782608695654</v>
      </c>
      <c r="M29" s="555">
        <v>3.91</v>
      </c>
      <c r="N29" s="624">
        <v>102</v>
      </c>
      <c r="O29" s="362">
        <v>74</v>
      </c>
      <c r="P29" s="363">
        <v>3.7297297297297298</v>
      </c>
      <c r="Q29" s="401">
        <f t="shared" si="0"/>
        <v>3.91</v>
      </c>
      <c r="R29" s="365">
        <v>78</v>
      </c>
      <c r="S29" s="366">
        <v>27</v>
      </c>
      <c r="T29" s="363">
        <v>3.9629629629629628</v>
      </c>
      <c r="U29" s="367">
        <f t="shared" si="1"/>
        <v>3.9</v>
      </c>
      <c r="V29" s="190">
        <v>34</v>
      </c>
      <c r="W29" s="368">
        <v>48</v>
      </c>
      <c r="X29" s="369">
        <v>3.23</v>
      </c>
      <c r="Y29" s="370">
        <f t="shared" si="2"/>
        <v>3.71</v>
      </c>
      <c r="Z29" s="190">
        <v>114</v>
      </c>
      <c r="AA29" s="368">
        <v>45</v>
      </c>
      <c r="AB29" s="369">
        <v>3.2</v>
      </c>
      <c r="AC29" s="371">
        <f t="shared" si="3"/>
        <v>3.57</v>
      </c>
      <c r="AD29" s="190">
        <v>103</v>
      </c>
      <c r="AE29" s="379">
        <f t="shared" si="4"/>
        <v>562</v>
      </c>
      <c r="AG29" s="373"/>
      <c r="AH29" s="373"/>
      <c r="AJ29" s="373"/>
    </row>
    <row r="30" spans="1:36" ht="15.75" thickBot="1" x14ac:dyDescent="0.3">
      <c r="A30" s="351"/>
      <c r="B30" s="404" t="s">
        <v>129</v>
      </c>
      <c r="C30" s="405">
        <f>SUM(C31:C49)</f>
        <v>1280</v>
      </c>
      <c r="D30" s="406">
        <f>AVERAGE(D31:D49)</f>
        <v>3.2040700443949901</v>
      </c>
      <c r="E30" s="407">
        <v>3.43</v>
      </c>
      <c r="F30" s="408"/>
      <c r="G30" s="405">
        <f>SUM(G31:G49)</f>
        <v>602</v>
      </c>
      <c r="H30" s="406">
        <f>AVERAGE(H31:H49)</f>
        <v>2.6240000000000001</v>
      </c>
      <c r="I30" s="543">
        <v>3.26</v>
      </c>
      <c r="J30" s="408"/>
      <c r="K30" s="587">
        <f>SUM(K31:K49)</f>
        <v>1405</v>
      </c>
      <c r="L30" s="406">
        <f>AVERAGE(L31:L49)</f>
        <v>3.7154973821326545</v>
      </c>
      <c r="M30" s="407">
        <v>3.91</v>
      </c>
      <c r="N30" s="408"/>
      <c r="O30" s="405">
        <f>SUM(O31:O49)</f>
        <v>1302</v>
      </c>
      <c r="P30" s="406">
        <f>AVERAGE(P31:P49)</f>
        <v>3.7481546690223584</v>
      </c>
      <c r="Q30" s="407">
        <f t="shared" si="0"/>
        <v>3.91</v>
      </c>
      <c r="R30" s="408"/>
      <c r="S30" s="393">
        <f>SUM(S31:S49)</f>
        <v>1155</v>
      </c>
      <c r="T30" s="394">
        <f>AVERAGE(T31:T49)</f>
        <v>3.7390480287994698</v>
      </c>
      <c r="U30" s="395">
        <f t="shared" si="1"/>
        <v>3.9</v>
      </c>
      <c r="V30" s="396"/>
      <c r="W30" s="351">
        <f>SUM(W31:W49)</f>
        <v>1134</v>
      </c>
      <c r="X30" s="397">
        <f>AVERAGE(X31:X49)</f>
        <v>3.5336842105263164</v>
      </c>
      <c r="Y30" s="398">
        <f t="shared" si="2"/>
        <v>3.71</v>
      </c>
      <c r="Z30" s="396"/>
      <c r="AA30" s="351">
        <f>SUM(AA31:AA49)</f>
        <v>1025</v>
      </c>
      <c r="AB30" s="399">
        <f>AVERAGE(AB31:AB49)</f>
        <v>3.3684210526315788</v>
      </c>
      <c r="AC30" s="398">
        <f t="shared" si="3"/>
        <v>3.57</v>
      </c>
      <c r="AD30" s="396"/>
      <c r="AE30" s="400"/>
      <c r="AG30" s="373"/>
      <c r="AH30" s="373"/>
      <c r="AJ30" s="373"/>
    </row>
    <row r="31" spans="1:36" x14ac:dyDescent="0.25">
      <c r="A31" s="360">
        <v>1</v>
      </c>
      <c r="B31" s="56" t="s">
        <v>82</v>
      </c>
      <c r="C31" s="804">
        <v>119</v>
      </c>
      <c r="D31" s="593">
        <v>3.5210084033613445</v>
      </c>
      <c r="E31" s="558">
        <v>3.43</v>
      </c>
      <c r="F31" s="628">
        <v>32</v>
      </c>
      <c r="G31" s="804">
        <v>111</v>
      </c>
      <c r="H31" s="593">
        <v>3.0183</v>
      </c>
      <c r="I31" s="445">
        <v>3.26</v>
      </c>
      <c r="J31" s="628">
        <v>30</v>
      </c>
      <c r="K31" s="588">
        <v>97</v>
      </c>
      <c r="L31" s="593">
        <v>3.8865979381443299</v>
      </c>
      <c r="M31" s="558">
        <v>3.91</v>
      </c>
      <c r="N31" s="628">
        <v>50</v>
      </c>
      <c r="O31" s="443">
        <v>102</v>
      </c>
      <c r="P31" s="444">
        <v>3.9803921568627452</v>
      </c>
      <c r="Q31" s="445">
        <f t="shared" si="0"/>
        <v>3.91</v>
      </c>
      <c r="R31" s="469">
        <v>35</v>
      </c>
      <c r="S31" s="446">
        <v>116</v>
      </c>
      <c r="T31" s="444">
        <v>3.9655172413793105</v>
      </c>
      <c r="U31" s="447">
        <f t="shared" si="1"/>
        <v>3.9</v>
      </c>
      <c r="V31" s="188">
        <v>32</v>
      </c>
      <c r="W31" s="448">
        <v>101</v>
      </c>
      <c r="X31" s="449">
        <v>3.83</v>
      </c>
      <c r="Y31" s="450">
        <f t="shared" si="2"/>
        <v>3.71</v>
      </c>
      <c r="Z31" s="188">
        <v>32</v>
      </c>
      <c r="AA31" s="448">
        <v>77</v>
      </c>
      <c r="AB31" s="449">
        <v>3.7</v>
      </c>
      <c r="AC31" s="451">
        <f t="shared" si="3"/>
        <v>3.57</v>
      </c>
      <c r="AD31" s="188">
        <v>28</v>
      </c>
      <c r="AE31" s="402">
        <f t="shared" si="4"/>
        <v>239</v>
      </c>
      <c r="AG31" s="373"/>
      <c r="AH31" s="373"/>
      <c r="AJ31" s="373"/>
    </row>
    <row r="32" spans="1:36" x14ac:dyDescent="0.25">
      <c r="A32" s="374">
        <v>2</v>
      </c>
      <c r="B32" s="84" t="s">
        <v>140</v>
      </c>
      <c r="C32" s="805">
        <v>92</v>
      </c>
      <c r="D32" s="594">
        <v>3.6086956521739131</v>
      </c>
      <c r="E32" s="559">
        <v>3.43</v>
      </c>
      <c r="F32" s="629">
        <v>20</v>
      </c>
      <c r="G32" s="805"/>
      <c r="H32" s="594"/>
      <c r="I32" s="472">
        <v>3.26</v>
      </c>
      <c r="J32" s="629">
        <v>56</v>
      </c>
      <c r="K32" s="589">
        <v>116</v>
      </c>
      <c r="L32" s="594">
        <v>3.9396551724137931</v>
      </c>
      <c r="M32" s="559">
        <v>3.91</v>
      </c>
      <c r="N32" s="629">
        <v>44</v>
      </c>
      <c r="O32" s="470">
        <v>114</v>
      </c>
      <c r="P32" s="471">
        <v>3.9385964912280702</v>
      </c>
      <c r="Q32" s="472">
        <f t="shared" si="0"/>
        <v>3.91</v>
      </c>
      <c r="R32" s="473">
        <v>41</v>
      </c>
      <c r="S32" s="474">
        <v>130</v>
      </c>
      <c r="T32" s="471">
        <v>3.8923076923076922</v>
      </c>
      <c r="U32" s="475">
        <f t="shared" si="1"/>
        <v>3.9</v>
      </c>
      <c r="V32" s="101">
        <v>46</v>
      </c>
      <c r="W32" s="476">
        <v>56</v>
      </c>
      <c r="X32" s="477">
        <v>3.8</v>
      </c>
      <c r="Y32" s="478">
        <f t="shared" si="2"/>
        <v>3.71</v>
      </c>
      <c r="Z32" s="101">
        <v>38</v>
      </c>
      <c r="AA32" s="476">
        <v>99</v>
      </c>
      <c r="AB32" s="477">
        <v>3.7</v>
      </c>
      <c r="AC32" s="479">
        <f t="shared" si="3"/>
        <v>3.57</v>
      </c>
      <c r="AD32" s="101">
        <v>25</v>
      </c>
      <c r="AE32" s="379">
        <f t="shared" si="4"/>
        <v>270</v>
      </c>
      <c r="AG32" s="373"/>
      <c r="AH32" s="373"/>
      <c r="AJ32" s="373"/>
    </row>
    <row r="33" spans="1:36" x14ac:dyDescent="0.25">
      <c r="A33" s="480">
        <v>3</v>
      </c>
      <c r="B33" s="57" t="s">
        <v>101</v>
      </c>
      <c r="C33" s="569">
        <v>101</v>
      </c>
      <c r="D33" s="574">
        <v>3.1485148514851486</v>
      </c>
      <c r="E33" s="553">
        <v>3.43</v>
      </c>
      <c r="F33" s="622">
        <v>91</v>
      </c>
      <c r="G33" s="569">
        <v>88</v>
      </c>
      <c r="H33" s="574">
        <v>2.9772000000000003</v>
      </c>
      <c r="I33" s="376">
        <v>3.26</v>
      </c>
      <c r="J33" s="622">
        <v>34</v>
      </c>
      <c r="K33" s="589">
        <v>111</v>
      </c>
      <c r="L33" s="574">
        <v>3.855855855855856</v>
      </c>
      <c r="M33" s="553">
        <v>3.91</v>
      </c>
      <c r="N33" s="622">
        <v>57</v>
      </c>
      <c r="O33" s="362">
        <v>107</v>
      </c>
      <c r="P33" s="363">
        <v>3.7663551401869158</v>
      </c>
      <c r="Q33" s="376">
        <f t="shared" si="0"/>
        <v>3.91</v>
      </c>
      <c r="R33" s="365">
        <v>66</v>
      </c>
      <c r="S33" s="366">
        <v>73</v>
      </c>
      <c r="T33" s="363">
        <v>3.6027397260273974</v>
      </c>
      <c r="U33" s="367">
        <f t="shared" si="1"/>
        <v>3.9</v>
      </c>
      <c r="V33" s="190">
        <v>89</v>
      </c>
      <c r="W33" s="368">
        <v>94</v>
      </c>
      <c r="X33" s="369">
        <v>3.36</v>
      </c>
      <c r="Y33" s="370">
        <f t="shared" si="2"/>
        <v>3.71</v>
      </c>
      <c r="Z33" s="190">
        <v>104</v>
      </c>
      <c r="AA33" s="368">
        <v>91</v>
      </c>
      <c r="AB33" s="369">
        <v>3.4</v>
      </c>
      <c r="AC33" s="371">
        <f t="shared" si="3"/>
        <v>3.57</v>
      </c>
      <c r="AD33" s="190">
        <v>69</v>
      </c>
      <c r="AE33" s="375">
        <f t="shared" si="4"/>
        <v>510</v>
      </c>
      <c r="AG33" s="373"/>
      <c r="AH33" s="373"/>
      <c r="AJ33" s="373"/>
    </row>
    <row r="34" spans="1:36" x14ac:dyDescent="0.25">
      <c r="A34" s="374">
        <v>4</v>
      </c>
      <c r="B34" s="57" t="s">
        <v>81</v>
      </c>
      <c r="C34" s="805">
        <v>75</v>
      </c>
      <c r="D34" s="594">
        <v>3.5333333333333332</v>
      </c>
      <c r="E34" s="559">
        <v>3.43</v>
      </c>
      <c r="F34" s="629">
        <v>29</v>
      </c>
      <c r="G34" s="805">
        <v>27</v>
      </c>
      <c r="H34" s="594">
        <v>3.1855000000000002</v>
      </c>
      <c r="I34" s="472">
        <v>3.26</v>
      </c>
      <c r="J34" s="629">
        <v>18</v>
      </c>
      <c r="K34" s="590">
        <v>75</v>
      </c>
      <c r="L34" s="574">
        <v>4.08</v>
      </c>
      <c r="M34" s="553">
        <v>3.91</v>
      </c>
      <c r="N34" s="622">
        <v>20</v>
      </c>
      <c r="O34" s="362">
        <v>73</v>
      </c>
      <c r="P34" s="363">
        <v>4.0684931506849313</v>
      </c>
      <c r="Q34" s="376">
        <f t="shared" si="0"/>
        <v>3.91</v>
      </c>
      <c r="R34" s="365">
        <v>23</v>
      </c>
      <c r="S34" s="366">
        <v>60</v>
      </c>
      <c r="T34" s="363">
        <v>3.9833333333333334</v>
      </c>
      <c r="U34" s="367">
        <f t="shared" si="1"/>
        <v>3.9</v>
      </c>
      <c r="V34" s="190">
        <v>31</v>
      </c>
      <c r="W34" s="368">
        <v>76</v>
      </c>
      <c r="X34" s="369">
        <v>3.89</v>
      </c>
      <c r="Y34" s="370">
        <f t="shared" si="2"/>
        <v>3.71</v>
      </c>
      <c r="Z34" s="190">
        <v>22</v>
      </c>
      <c r="AA34" s="368">
        <v>54</v>
      </c>
      <c r="AB34" s="369">
        <v>3.7</v>
      </c>
      <c r="AC34" s="371">
        <f t="shared" si="3"/>
        <v>3.57</v>
      </c>
      <c r="AD34" s="190">
        <v>30</v>
      </c>
      <c r="AE34" s="375">
        <f t="shared" si="4"/>
        <v>173</v>
      </c>
      <c r="AG34" s="373"/>
      <c r="AH34" s="373"/>
      <c r="AJ34" s="373"/>
    </row>
    <row r="35" spans="1:36" x14ac:dyDescent="0.25">
      <c r="A35" s="374">
        <v>5</v>
      </c>
      <c r="B35" s="306" t="s">
        <v>89</v>
      </c>
      <c r="C35" s="580">
        <v>104</v>
      </c>
      <c r="D35" s="595">
        <v>3.2307692307692308</v>
      </c>
      <c r="E35" s="555">
        <v>3.43</v>
      </c>
      <c r="F35" s="624">
        <v>79</v>
      </c>
      <c r="G35" s="580">
        <v>85</v>
      </c>
      <c r="H35" s="595">
        <v>2.9647999999999994</v>
      </c>
      <c r="I35" s="799">
        <v>3.26</v>
      </c>
      <c r="J35" s="624">
        <v>38</v>
      </c>
      <c r="K35" s="589">
        <v>98</v>
      </c>
      <c r="L35" s="595">
        <v>3.989795918367347</v>
      </c>
      <c r="M35" s="555">
        <v>3.91</v>
      </c>
      <c r="N35" s="624">
        <v>33</v>
      </c>
      <c r="O35" s="362">
        <v>123</v>
      </c>
      <c r="P35" s="363">
        <v>3.910569105691057</v>
      </c>
      <c r="Q35" s="401">
        <f t="shared" si="0"/>
        <v>3.91</v>
      </c>
      <c r="R35" s="365">
        <v>48</v>
      </c>
      <c r="S35" s="366">
        <v>103</v>
      </c>
      <c r="T35" s="363">
        <v>3.8932038834951457</v>
      </c>
      <c r="U35" s="367">
        <f t="shared" si="1"/>
        <v>3.9</v>
      </c>
      <c r="V35" s="190">
        <v>47</v>
      </c>
      <c r="W35" s="368">
        <v>97</v>
      </c>
      <c r="X35" s="369">
        <v>3.55</v>
      </c>
      <c r="Y35" s="370">
        <f t="shared" si="2"/>
        <v>3.71</v>
      </c>
      <c r="Z35" s="190">
        <v>75</v>
      </c>
      <c r="AA35" s="368">
        <v>100</v>
      </c>
      <c r="AB35" s="369">
        <v>3.5</v>
      </c>
      <c r="AC35" s="371">
        <f t="shared" si="3"/>
        <v>3.57</v>
      </c>
      <c r="AD35" s="190">
        <v>52</v>
      </c>
      <c r="AE35" s="375">
        <f t="shared" si="4"/>
        <v>372</v>
      </c>
      <c r="AG35" s="373"/>
      <c r="AH35" s="373"/>
      <c r="AJ35" s="373"/>
    </row>
    <row r="36" spans="1:36" x14ac:dyDescent="0.25">
      <c r="A36" s="374">
        <v>6</v>
      </c>
      <c r="B36" s="57" t="s">
        <v>15</v>
      </c>
      <c r="C36" s="569">
        <v>26</v>
      </c>
      <c r="D36" s="574">
        <v>3.3846153846153846</v>
      </c>
      <c r="E36" s="553">
        <v>3.43</v>
      </c>
      <c r="F36" s="622">
        <v>53</v>
      </c>
      <c r="G36" s="569"/>
      <c r="H36" s="574"/>
      <c r="I36" s="376">
        <v>3.26</v>
      </c>
      <c r="J36" s="622">
        <v>56</v>
      </c>
      <c r="K36" s="589">
        <v>31</v>
      </c>
      <c r="L36" s="574">
        <v>3.4838709677419355</v>
      </c>
      <c r="M36" s="553">
        <v>3.91</v>
      </c>
      <c r="N36" s="622">
        <v>109</v>
      </c>
      <c r="O36" s="362">
        <v>29</v>
      </c>
      <c r="P36" s="363">
        <v>3.5517241379310347</v>
      </c>
      <c r="Q36" s="376">
        <f t="shared" si="0"/>
        <v>3.91</v>
      </c>
      <c r="R36" s="365">
        <v>101</v>
      </c>
      <c r="S36" s="366">
        <v>35</v>
      </c>
      <c r="T36" s="363">
        <v>3.4571428571428573</v>
      </c>
      <c r="U36" s="367">
        <f t="shared" si="1"/>
        <v>3.9</v>
      </c>
      <c r="V36" s="190">
        <v>104</v>
      </c>
      <c r="W36" s="368">
        <v>21</v>
      </c>
      <c r="X36" s="369">
        <v>3.43</v>
      </c>
      <c r="Y36" s="370">
        <f t="shared" si="2"/>
        <v>3.71</v>
      </c>
      <c r="Z36" s="190">
        <v>94</v>
      </c>
      <c r="AA36" s="368">
        <v>32</v>
      </c>
      <c r="AB36" s="369">
        <v>3</v>
      </c>
      <c r="AC36" s="371">
        <f t="shared" si="3"/>
        <v>3.57</v>
      </c>
      <c r="AD36" s="190">
        <v>112</v>
      </c>
      <c r="AE36" s="375">
        <f t="shared" si="4"/>
        <v>629</v>
      </c>
      <c r="AG36" s="373"/>
      <c r="AH36" s="373"/>
      <c r="AJ36" s="373"/>
    </row>
    <row r="37" spans="1:36" x14ac:dyDescent="0.25">
      <c r="A37" s="374">
        <v>7</v>
      </c>
      <c r="B37" s="57" t="s">
        <v>16</v>
      </c>
      <c r="C37" s="569">
        <v>72</v>
      </c>
      <c r="D37" s="574">
        <v>3.1805555555555554</v>
      </c>
      <c r="E37" s="553">
        <v>3.43</v>
      </c>
      <c r="F37" s="622">
        <v>88</v>
      </c>
      <c r="G37" s="569">
        <v>64</v>
      </c>
      <c r="H37" s="574">
        <v>2.9843999999999999</v>
      </c>
      <c r="I37" s="376">
        <v>3.26</v>
      </c>
      <c r="J37" s="622">
        <v>35</v>
      </c>
      <c r="K37" s="589">
        <v>62</v>
      </c>
      <c r="L37" s="574">
        <v>3.4838709677419355</v>
      </c>
      <c r="M37" s="553">
        <v>3.91</v>
      </c>
      <c r="N37" s="622">
        <v>107</v>
      </c>
      <c r="O37" s="362">
        <v>70</v>
      </c>
      <c r="P37" s="363">
        <v>3.6714285714285713</v>
      </c>
      <c r="Q37" s="376">
        <f t="shared" si="0"/>
        <v>3.91</v>
      </c>
      <c r="R37" s="365">
        <v>88</v>
      </c>
      <c r="S37" s="366">
        <v>56</v>
      </c>
      <c r="T37" s="363">
        <v>3.7142857142857144</v>
      </c>
      <c r="U37" s="367">
        <f t="shared" si="1"/>
        <v>3.9</v>
      </c>
      <c r="V37" s="190">
        <v>75</v>
      </c>
      <c r="W37" s="368">
        <v>65</v>
      </c>
      <c r="X37" s="369">
        <v>3.28</v>
      </c>
      <c r="Y37" s="370">
        <f t="shared" si="2"/>
        <v>3.71</v>
      </c>
      <c r="Z37" s="190">
        <v>109</v>
      </c>
      <c r="AA37" s="368">
        <v>52</v>
      </c>
      <c r="AB37" s="369">
        <v>3.1</v>
      </c>
      <c r="AC37" s="371">
        <f t="shared" si="3"/>
        <v>3.57</v>
      </c>
      <c r="AD37" s="190">
        <v>105</v>
      </c>
      <c r="AE37" s="375">
        <f t="shared" si="4"/>
        <v>607</v>
      </c>
      <c r="AG37" s="373"/>
      <c r="AH37" s="373"/>
      <c r="AJ37" s="373"/>
    </row>
    <row r="38" spans="1:36" x14ac:dyDescent="0.25">
      <c r="A38" s="374">
        <v>8</v>
      </c>
      <c r="B38" s="57" t="s">
        <v>17</v>
      </c>
      <c r="C38" s="569">
        <v>45</v>
      </c>
      <c r="D38" s="574">
        <v>2.8888888888888888</v>
      </c>
      <c r="E38" s="553">
        <v>3.43</v>
      </c>
      <c r="F38" s="622">
        <v>108</v>
      </c>
      <c r="G38" s="569"/>
      <c r="H38" s="574"/>
      <c r="I38" s="376">
        <v>3.26</v>
      </c>
      <c r="J38" s="622">
        <v>56</v>
      </c>
      <c r="K38" s="589">
        <v>23</v>
      </c>
      <c r="L38" s="574">
        <v>3.4347826086956523</v>
      </c>
      <c r="M38" s="553">
        <v>3.91</v>
      </c>
      <c r="N38" s="622">
        <v>112</v>
      </c>
      <c r="O38" s="362">
        <v>26</v>
      </c>
      <c r="P38" s="363">
        <v>4.115384615384615</v>
      </c>
      <c r="Q38" s="376">
        <f t="shared" si="0"/>
        <v>3.91</v>
      </c>
      <c r="R38" s="365">
        <v>18</v>
      </c>
      <c r="S38" s="366">
        <v>21</v>
      </c>
      <c r="T38" s="363">
        <v>3.7619047619047619</v>
      </c>
      <c r="U38" s="367">
        <f t="shared" si="1"/>
        <v>3.9</v>
      </c>
      <c r="V38" s="190">
        <v>70</v>
      </c>
      <c r="W38" s="368">
        <v>29</v>
      </c>
      <c r="X38" s="369">
        <v>3.28</v>
      </c>
      <c r="Y38" s="370">
        <f t="shared" si="2"/>
        <v>3.71</v>
      </c>
      <c r="Z38" s="190">
        <v>110</v>
      </c>
      <c r="AA38" s="368">
        <v>28</v>
      </c>
      <c r="AB38" s="369">
        <v>3.2</v>
      </c>
      <c r="AC38" s="371">
        <f t="shared" si="3"/>
        <v>3.57</v>
      </c>
      <c r="AD38" s="190">
        <v>104</v>
      </c>
      <c r="AE38" s="375">
        <f t="shared" si="4"/>
        <v>578</v>
      </c>
      <c r="AG38" s="373"/>
      <c r="AH38" s="373"/>
      <c r="AJ38" s="373"/>
    </row>
    <row r="39" spans="1:36" x14ac:dyDescent="0.25">
      <c r="A39" s="374">
        <v>9</v>
      </c>
      <c r="B39" s="57" t="s">
        <v>18</v>
      </c>
      <c r="C39" s="569">
        <v>70</v>
      </c>
      <c r="D39" s="574">
        <v>2.9285714285714284</v>
      </c>
      <c r="E39" s="553">
        <v>3.43</v>
      </c>
      <c r="F39" s="622">
        <v>106</v>
      </c>
      <c r="G39" s="569"/>
      <c r="H39" s="574"/>
      <c r="I39" s="376">
        <v>3.26</v>
      </c>
      <c r="J39" s="622">
        <v>56</v>
      </c>
      <c r="K39" s="589">
        <v>74</v>
      </c>
      <c r="L39" s="574">
        <v>3.7432432432432434</v>
      </c>
      <c r="M39" s="553">
        <v>3.91</v>
      </c>
      <c r="N39" s="622">
        <v>79</v>
      </c>
      <c r="O39" s="362">
        <v>57</v>
      </c>
      <c r="P39" s="363">
        <v>3.7017543859649122</v>
      </c>
      <c r="Q39" s="376">
        <f t="shared" si="0"/>
        <v>3.91</v>
      </c>
      <c r="R39" s="365">
        <v>85</v>
      </c>
      <c r="S39" s="366">
        <v>52</v>
      </c>
      <c r="T39" s="363">
        <v>3.75</v>
      </c>
      <c r="U39" s="367">
        <f t="shared" si="1"/>
        <v>3.9</v>
      </c>
      <c r="V39" s="190">
        <v>72</v>
      </c>
      <c r="W39" s="368">
        <v>50</v>
      </c>
      <c r="X39" s="369">
        <v>3.48</v>
      </c>
      <c r="Y39" s="370">
        <f t="shared" si="2"/>
        <v>3.71</v>
      </c>
      <c r="Z39" s="190">
        <v>85</v>
      </c>
      <c r="AA39" s="368">
        <v>42</v>
      </c>
      <c r="AB39" s="369">
        <v>3.3</v>
      </c>
      <c r="AC39" s="371">
        <f t="shared" si="3"/>
        <v>3.57</v>
      </c>
      <c r="AD39" s="190">
        <v>90</v>
      </c>
      <c r="AE39" s="375">
        <f t="shared" si="4"/>
        <v>573</v>
      </c>
      <c r="AG39" s="373"/>
      <c r="AH39" s="373"/>
      <c r="AJ39" s="373"/>
    </row>
    <row r="40" spans="1:36" x14ac:dyDescent="0.25">
      <c r="A40" s="374">
        <v>10</v>
      </c>
      <c r="B40" s="57" t="s">
        <v>19</v>
      </c>
      <c r="C40" s="569"/>
      <c r="D40" s="574"/>
      <c r="E40" s="553">
        <v>3.43</v>
      </c>
      <c r="F40" s="622">
        <v>111</v>
      </c>
      <c r="G40" s="569"/>
      <c r="H40" s="574"/>
      <c r="I40" s="376">
        <v>3.26</v>
      </c>
      <c r="J40" s="622">
        <v>56</v>
      </c>
      <c r="K40" s="589">
        <v>43</v>
      </c>
      <c r="L40" s="574">
        <v>3.8837209302325579</v>
      </c>
      <c r="M40" s="553">
        <v>3.91</v>
      </c>
      <c r="N40" s="622">
        <v>53</v>
      </c>
      <c r="O40" s="362">
        <v>39</v>
      </c>
      <c r="P40" s="363">
        <v>3.8974358974358974</v>
      </c>
      <c r="Q40" s="376">
        <f t="shared" si="0"/>
        <v>3.91</v>
      </c>
      <c r="R40" s="365">
        <v>54</v>
      </c>
      <c r="S40" s="366">
        <v>50</v>
      </c>
      <c r="T40" s="363">
        <v>3.64</v>
      </c>
      <c r="U40" s="367">
        <f t="shared" si="1"/>
        <v>3.9</v>
      </c>
      <c r="V40" s="190">
        <v>85</v>
      </c>
      <c r="W40" s="368">
        <v>69</v>
      </c>
      <c r="X40" s="369">
        <v>3.41</v>
      </c>
      <c r="Y40" s="370">
        <f t="shared" si="2"/>
        <v>3.71</v>
      </c>
      <c r="Z40" s="190">
        <v>96</v>
      </c>
      <c r="AA40" s="368">
        <v>18</v>
      </c>
      <c r="AB40" s="369">
        <v>3.5</v>
      </c>
      <c r="AC40" s="371">
        <f t="shared" si="3"/>
        <v>3.57</v>
      </c>
      <c r="AD40" s="190">
        <v>67</v>
      </c>
      <c r="AE40" s="375">
        <f t="shared" si="4"/>
        <v>522</v>
      </c>
      <c r="AG40" s="373"/>
      <c r="AH40" s="373"/>
      <c r="AJ40" s="373"/>
    </row>
    <row r="41" spans="1:36" x14ac:dyDescent="0.25">
      <c r="A41" s="374">
        <v>11</v>
      </c>
      <c r="B41" s="306" t="s">
        <v>20</v>
      </c>
      <c r="C41" s="580">
        <v>35</v>
      </c>
      <c r="D41" s="595">
        <v>3.0857142857142859</v>
      </c>
      <c r="E41" s="555">
        <v>3.43</v>
      </c>
      <c r="F41" s="624">
        <v>98</v>
      </c>
      <c r="G41" s="580"/>
      <c r="H41" s="595"/>
      <c r="I41" s="799">
        <v>3.26</v>
      </c>
      <c r="J41" s="624">
        <v>56</v>
      </c>
      <c r="K41" s="589">
        <v>39</v>
      </c>
      <c r="L41" s="595">
        <v>3.6153846153846154</v>
      </c>
      <c r="M41" s="555">
        <v>3.91</v>
      </c>
      <c r="N41" s="624">
        <v>98</v>
      </c>
      <c r="O41" s="362">
        <v>31</v>
      </c>
      <c r="P41" s="363">
        <v>3.5161290322580645</v>
      </c>
      <c r="Q41" s="401">
        <f t="shared" si="0"/>
        <v>3.91</v>
      </c>
      <c r="R41" s="365">
        <v>103</v>
      </c>
      <c r="S41" s="366">
        <v>18</v>
      </c>
      <c r="T41" s="363">
        <v>3.5555555555555554</v>
      </c>
      <c r="U41" s="367">
        <f t="shared" si="1"/>
        <v>3.9</v>
      </c>
      <c r="V41" s="190">
        <v>93</v>
      </c>
      <c r="W41" s="368">
        <v>30</v>
      </c>
      <c r="X41" s="369">
        <v>3.3</v>
      </c>
      <c r="Y41" s="370">
        <f t="shared" si="2"/>
        <v>3.71</v>
      </c>
      <c r="Z41" s="190">
        <v>108</v>
      </c>
      <c r="AA41" s="368">
        <v>21</v>
      </c>
      <c r="AB41" s="369">
        <v>3.1</v>
      </c>
      <c r="AC41" s="371">
        <f t="shared" si="3"/>
        <v>3.57</v>
      </c>
      <c r="AD41" s="190">
        <v>109</v>
      </c>
      <c r="AE41" s="375">
        <f t="shared" si="4"/>
        <v>665</v>
      </c>
      <c r="AG41" s="373"/>
      <c r="AH41" s="373"/>
      <c r="AJ41" s="373"/>
    </row>
    <row r="42" spans="1:36" x14ac:dyDescent="0.25">
      <c r="A42" s="374">
        <v>12</v>
      </c>
      <c r="B42" s="306" t="s">
        <v>21</v>
      </c>
      <c r="C42" s="580">
        <v>97</v>
      </c>
      <c r="D42" s="595">
        <v>3.2061855670103094</v>
      </c>
      <c r="E42" s="555">
        <v>3.43</v>
      </c>
      <c r="F42" s="624">
        <v>83</v>
      </c>
      <c r="G42" s="580">
        <v>86</v>
      </c>
      <c r="H42" s="595">
        <v>0</v>
      </c>
      <c r="I42" s="799">
        <v>3.26</v>
      </c>
      <c r="J42" s="624">
        <v>55</v>
      </c>
      <c r="K42" s="589">
        <v>81</v>
      </c>
      <c r="L42" s="595">
        <v>3.617283950617284</v>
      </c>
      <c r="M42" s="555">
        <v>3.91</v>
      </c>
      <c r="N42" s="624">
        <v>97</v>
      </c>
      <c r="O42" s="362">
        <v>68</v>
      </c>
      <c r="P42" s="363">
        <v>3.4558823529411766</v>
      </c>
      <c r="Q42" s="401">
        <f t="shared" si="0"/>
        <v>3.91</v>
      </c>
      <c r="R42" s="365">
        <v>109</v>
      </c>
      <c r="S42" s="366">
        <v>70</v>
      </c>
      <c r="T42" s="363">
        <v>3.4142857142857141</v>
      </c>
      <c r="U42" s="367">
        <f t="shared" si="1"/>
        <v>3.9</v>
      </c>
      <c r="V42" s="190">
        <v>108</v>
      </c>
      <c r="W42" s="368">
        <v>70</v>
      </c>
      <c r="X42" s="369">
        <v>3.6</v>
      </c>
      <c r="Y42" s="370">
        <f t="shared" si="2"/>
        <v>3.71</v>
      </c>
      <c r="Z42" s="190">
        <v>66</v>
      </c>
      <c r="AA42" s="368">
        <v>48</v>
      </c>
      <c r="AB42" s="369">
        <v>3.4</v>
      </c>
      <c r="AC42" s="371">
        <f t="shared" si="3"/>
        <v>3.57</v>
      </c>
      <c r="AD42" s="190">
        <v>74</v>
      </c>
      <c r="AE42" s="375">
        <f t="shared" si="4"/>
        <v>592</v>
      </c>
      <c r="AG42" s="373"/>
      <c r="AH42" s="373"/>
      <c r="AJ42" s="373"/>
    </row>
    <row r="43" spans="1:36" x14ac:dyDescent="0.25">
      <c r="A43" s="374">
        <v>13</v>
      </c>
      <c r="B43" s="306" t="s">
        <v>22</v>
      </c>
      <c r="C43" s="580">
        <v>76</v>
      </c>
      <c r="D43" s="595">
        <v>3.1447368421052633</v>
      </c>
      <c r="E43" s="555">
        <v>3.43</v>
      </c>
      <c r="F43" s="624">
        <v>92</v>
      </c>
      <c r="G43" s="580"/>
      <c r="H43" s="595"/>
      <c r="I43" s="799">
        <v>3.26</v>
      </c>
      <c r="J43" s="624">
        <v>56</v>
      </c>
      <c r="K43" s="589">
        <v>97</v>
      </c>
      <c r="L43" s="595">
        <v>3.8969072164948453</v>
      </c>
      <c r="M43" s="555">
        <v>3.91</v>
      </c>
      <c r="N43" s="624">
        <v>46</v>
      </c>
      <c r="O43" s="362">
        <v>76</v>
      </c>
      <c r="P43" s="363">
        <v>4.1842105263157894</v>
      </c>
      <c r="Q43" s="401">
        <f t="shared" si="0"/>
        <v>3.91</v>
      </c>
      <c r="R43" s="365">
        <v>11</v>
      </c>
      <c r="S43" s="366">
        <v>71</v>
      </c>
      <c r="T43" s="363">
        <v>4.323943661971831</v>
      </c>
      <c r="U43" s="367">
        <f t="shared" si="1"/>
        <v>3.9</v>
      </c>
      <c r="V43" s="190">
        <v>7</v>
      </c>
      <c r="W43" s="368">
        <v>70</v>
      </c>
      <c r="X43" s="369">
        <v>3.77</v>
      </c>
      <c r="Y43" s="370">
        <f t="shared" si="2"/>
        <v>3.71</v>
      </c>
      <c r="Z43" s="190">
        <v>42</v>
      </c>
      <c r="AA43" s="368">
        <v>53</v>
      </c>
      <c r="AB43" s="369">
        <v>3.7</v>
      </c>
      <c r="AC43" s="371">
        <f t="shared" si="3"/>
        <v>3.57</v>
      </c>
      <c r="AD43" s="190">
        <v>33</v>
      </c>
      <c r="AE43" s="375">
        <f t="shared" si="4"/>
        <v>287</v>
      </c>
      <c r="AG43" s="373"/>
      <c r="AH43" s="373"/>
      <c r="AJ43" s="373"/>
    </row>
    <row r="44" spans="1:36" x14ac:dyDescent="0.25">
      <c r="A44" s="374">
        <v>14</v>
      </c>
      <c r="B44" s="306" t="s">
        <v>102</v>
      </c>
      <c r="C44" s="580">
        <v>54</v>
      </c>
      <c r="D44" s="595">
        <v>2.9074074074074074</v>
      </c>
      <c r="E44" s="555">
        <v>3.43</v>
      </c>
      <c r="F44" s="624">
        <v>107</v>
      </c>
      <c r="G44" s="580">
        <v>47</v>
      </c>
      <c r="H44" s="595">
        <v>2.8936999999999999</v>
      </c>
      <c r="I44" s="799">
        <v>3.26</v>
      </c>
      <c r="J44" s="624">
        <v>44</v>
      </c>
      <c r="K44" s="589">
        <v>73</v>
      </c>
      <c r="L44" s="595">
        <v>3.4794520547945207</v>
      </c>
      <c r="M44" s="555">
        <v>3.91</v>
      </c>
      <c r="N44" s="624">
        <v>106</v>
      </c>
      <c r="O44" s="362">
        <v>44</v>
      </c>
      <c r="P44" s="363">
        <v>3.2045454545454546</v>
      </c>
      <c r="Q44" s="401">
        <f t="shared" si="0"/>
        <v>3.91</v>
      </c>
      <c r="R44" s="365">
        <v>114</v>
      </c>
      <c r="S44" s="366">
        <v>65</v>
      </c>
      <c r="T44" s="363">
        <v>3.3692307692307693</v>
      </c>
      <c r="U44" s="367">
        <f t="shared" si="1"/>
        <v>3.9</v>
      </c>
      <c r="V44" s="190">
        <v>110</v>
      </c>
      <c r="W44" s="368">
        <v>50</v>
      </c>
      <c r="X44" s="369">
        <v>3.42</v>
      </c>
      <c r="Y44" s="370">
        <f t="shared" si="2"/>
        <v>3.71</v>
      </c>
      <c r="Z44" s="190">
        <v>95</v>
      </c>
      <c r="AA44" s="368">
        <v>39</v>
      </c>
      <c r="AB44" s="369">
        <v>3</v>
      </c>
      <c r="AC44" s="371">
        <f t="shared" si="3"/>
        <v>3.57</v>
      </c>
      <c r="AD44" s="190">
        <v>111</v>
      </c>
      <c r="AE44" s="375">
        <f t="shared" si="4"/>
        <v>687</v>
      </c>
      <c r="AG44" s="373"/>
      <c r="AH44" s="373"/>
      <c r="AJ44" s="373"/>
    </row>
    <row r="45" spans="1:36" x14ac:dyDescent="0.25">
      <c r="A45" s="374">
        <v>15</v>
      </c>
      <c r="B45" s="306" t="s">
        <v>104</v>
      </c>
      <c r="C45" s="580">
        <v>39</v>
      </c>
      <c r="D45" s="595">
        <v>3.1282051282051282</v>
      </c>
      <c r="E45" s="555">
        <v>3.43</v>
      </c>
      <c r="F45" s="624">
        <v>94</v>
      </c>
      <c r="G45" s="580"/>
      <c r="H45" s="595"/>
      <c r="I45" s="799">
        <v>3.26</v>
      </c>
      <c r="J45" s="624">
        <v>56</v>
      </c>
      <c r="K45" s="589">
        <v>66</v>
      </c>
      <c r="L45" s="595">
        <v>3.6515151515151514</v>
      </c>
      <c r="M45" s="555">
        <v>3.91</v>
      </c>
      <c r="N45" s="624">
        <v>93</v>
      </c>
      <c r="O45" s="362">
        <v>23</v>
      </c>
      <c r="P45" s="363">
        <v>3.3913043478260869</v>
      </c>
      <c r="Q45" s="401">
        <f t="shared" si="0"/>
        <v>3.91</v>
      </c>
      <c r="R45" s="365">
        <v>112</v>
      </c>
      <c r="S45" s="366">
        <v>22</v>
      </c>
      <c r="T45" s="363">
        <v>3.4545454545454546</v>
      </c>
      <c r="U45" s="367">
        <f t="shared" si="1"/>
        <v>3.9</v>
      </c>
      <c r="V45" s="190">
        <v>106</v>
      </c>
      <c r="W45" s="368">
        <v>37</v>
      </c>
      <c r="X45" s="369">
        <v>3.27</v>
      </c>
      <c r="Y45" s="370">
        <f t="shared" si="2"/>
        <v>3.71</v>
      </c>
      <c r="Z45" s="190">
        <v>112</v>
      </c>
      <c r="AA45" s="368">
        <v>39</v>
      </c>
      <c r="AB45" s="369">
        <v>3.1</v>
      </c>
      <c r="AC45" s="371">
        <f t="shared" si="3"/>
        <v>3.57</v>
      </c>
      <c r="AD45" s="190">
        <v>107</v>
      </c>
      <c r="AE45" s="375">
        <f t="shared" si="4"/>
        <v>680</v>
      </c>
      <c r="AG45" s="373"/>
      <c r="AH45" s="373"/>
      <c r="AJ45" s="373"/>
    </row>
    <row r="46" spans="1:36" x14ac:dyDescent="0.25">
      <c r="A46" s="374">
        <v>16</v>
      </c>
      <c r="B46" s="306" t="s">
        <v>23</v>
      </c>
      <c r="C46" s="580"/>
      <c r="D46" s="595"/>
      <c r="E46" s="555">
        <v>3.43</v>
      </c>
      <c r="F46" s="624">
        <v>111</v>
      </c>
      <c r="G46" s="580"/>
      <c r="H46" s="595"/>
      <c r="I46" s="799">
        <v>3.26</v>
      </c>
      <c r="J46" s="624">
        <v>56</v>
      </c>
      <c r="K46" s="589">
        <v>50</v>
      </c>
      <c r="L46" s="595">
        <v>3.58</v>
      </c>
      <c r="M46" s="555">
        <v>3.91</v>
      </c>
      <c r="N46" s="624">
        <v>100</v>
      </c>
      <c r="O46" s="362">
        <v>53</v>
      </c>
      <c r="P46" s="363">
        <v>3.5660377358490565</v>
      </c>
      <c r="Q46" s="401">
        <f t="shared" si="0"/>
        <v>3.91</v>
      </c>
      <c r="R46" s="365">
        <v>100</v>
      </c>
      <c r="S46" s="366">
        <v>27</v>
      </c>
      <c r="T46" s="363">
        <v>3.8888888888888888</v>
      </c>
      <c r="U46" s="367">
        <f t="shared" si="1"/>
        <v>3.9</v>
      </c>
      <c r="V46" s="190">
        <v>49</v>
      </c>
      <c r="W46" s="368">
        <v>25</v>
      </c>
      <c r="X46" s="369">
        <v>3.6</v>
      </c>
      <c r="Y46" s="370">
        <f t="shared" si="2"/>
        <v>3.71</v>
      </c>
      <c r="Z46" s="190">
        <v>67</v>
      </c>
      <c r="AA46" s="368">
        <v>41</v>
      </c>
      <c r="AB46" s="369">
        <v>3.3</v>
      </c>
      <c r="AC46" s="371">
        <f t="shared" si="3"/>
        <v>3.57</v>
      </c>
      <c r="AD46" s="190">
        <v>83</v>
      </c>
      <c r="AE46" s="375">
        <f t="shared" si="4"/>
        <v>566</v>
      </c>
      <c r="AG46" s="373"/>
      <c r="AH46" s="373"/>
      <c r="AJ46" s="373"/>
    </row>
    <row r="47" spans="1:36" x14ac:dyDescent="0.25">
      <c r="A47" s="374">
        <v>17</v>
      </c>
      <c r="B47" s="306" t="s">
        <v>24</v>
      </c>
      <c r="C47" s="580">
        <v>51</v>
      </c>
      <c r="D47" s="595">
        <v>2.8823529411764706</v>
      </c>
      <c r="E47" s="555">
        <v>3.43</v>
      </c>
      <c r="F47" s="624">
        <v>109</v>
      </c>
      <c r="G47" s="580"/>
      <c r="H47" s="595"/>
      <c r="I47" s="799">
        <v>3.26</v>
      </c>
      <c r="J47" s="624">
        <v>56</v>
      </c>
      <c r="K47" s="589">
        <v>67</v>
      </c>
      <c r="L47" s="595">
        <v>3.4477611940298507</v>
      </c>
      <c r="M47" s="555">
        <v>3.91</v>
      </c>
      <c r="N47" s="624">
        <v>110</v>
      </c>
      <c r="O47" s="362">
        <v>46</v>
      </c>
      <c r="P47" s="409">
        <v>3.6304347826086958</v>
      </c>
      <c r="Q47" s="401">
        <f t="shared" si="0"/>
        <v>3.91</v>
      </c>
      <c r="R47" s="365">
        <v>94</v>
      </c>
      <c r="S47" s="366">
        <v>39</v>
      </c>
      <c r="T47" s="363">
        <v>3.7948717948717898</v>
      </c>
      <c r="U47" s="367">
        <f t="shared" si="1"/>
        <v>3.9</v>
      </c>
      <c r="V47" s="190">
        <v>65</v>
      </c>
      <c r="W47" s="368">
        <v>44</v>
      </c>
      <c r="X47" s="369">
        <v>3.57</v>
      </c>
      <c r="Y47" s="370">
        <f t="shared" si="2"/>
        <v>3.71</v>
      </c>
      <c r="Z47" s="190">
        <v>71</v>
      </c>
      <c r="AA47" s="368">
        <v>49</v>
      </c>
      <c r="AB47" s="369">
        <v>3.2</v>
      </c>
      <c r="AC47" s="371">
        <f t="shared" si="3"/>
        <v>3.57</v>
      </c>
      <c r="AD47" s="190">
        <v>99</v>
      </c>
      <c r="AE47" s="375">
        <f t="shared" si="4"/>
        <v>604</v>
      </c>
      <c r="AG47" s="373"/>
      <c r="AH47" s="373"/>
      <c r="AJ47" s="373"/>
    </row>
    <row r="48" spans="1:36" x14ac:dyDescent="0.25">
      <c r="A48" s="374">
        <v>18</v>
      </c>
      <c r="B48" s="410" t="s">
        <v>25</v>
      </c>
      <c r="C48" s="801">
        <v>105</v>
      </c>
      <c r="D48" s="596">
        <v>3.361904761904762</v>
      </c>
      <c r="E48" s="557">
        <v>3.43</v>
      </c>
      <c r="F48" s="626">
        <v>60</v>
      </c>
      <c r="G48" s="801">
        <v>94</v>
      </c>
      <c r="H48" s="596">
        <v>2.9681000000000002</v>
      </c>
      <c r="I48" s="802">
        <v>3.26</v>
      </c>
      <c r="J48" s="626">
        <v>37</v>
      </c>
      <c r="K48" s="589">
        <v>101</v>
      </c>
      <c r="L48" s="596">
        <v>3.8118811881188117</v>
      </c>
      <c r="M48" s="557">
        <v>3.91</v>
      </c>
      <c r="N48" s="626">
        <v>66</v>
      </c>
      <c r="O48" s="381">
        <v>123</v>
      </c>
      <c r="P48" s="382">
        <v>3.7560975609756095</v>
      </c>
      <c r="Q48" s="403">
        <f t="shared" si="0"/>
        <v>3.91</v>
      </c>
      <c r="R48" s="383">
        <v>72</v>
      </c>
      <c r="S48" s="384">
        <v>74</v>
      </c>
      <c r="T48" s="382">
        <v>3.6486486486486487</v>
      </c>
      <c r="U48" s="385">
        <f t="shared" si="1"/>
        <v>3.9</v>
      </c>
      <c r="V48" s="192">
        <v>84</v>
      </c>
      <c r="W48" s="386">
        <v>82</v>
      </c>
      <c r="X48" s="387">
        <v>3.8</v>
      </c>
      <c r="Y48" s="388">
        <f t="shared" si="2"/>
        <v>3.71</v>
      </c>
      <c r="Z48" s="192">
        <v>37</v>
      </c>
      <c r="AA48" s="386">
        <v>77</v>
      </c>
      <c r="AB48" s="387">
        <v>3.5</v>
      </c>
      <c r="AC48" s="389">
        <f t="shared" si="3"/>
        <v>3.57</v>
      </c>
      <c r="AD48" s="192">
        <v>54</v>
      </c>
      <c r="AE48" s="390">
        <f t="shared" si="4"/>
        <v>410</v>
      </c>
      <c r="AG48" s="373"/>
      <c r="AH48" s="373"/>
      <c r="AJ48" s="373"/>
    </row>
    <row r="49" spans="1:36" ht="15.75" thickBot="1" x14ac:dyDescent="0.3">
      <c r="A49" s="380">
        <v>19</v>
      </c>
      <c r="B49" s="306" t="s">
        <v>26</v>
      </c>
      <c r="C49" s="801">
        <v>119</v>
      </c>
      <c r="D49" s="596">
        <v>3.327731092436975</v>
      </c>
      <c r="E49" s="557">
        <v>3.43</v>
      </c>
      <c r="F49" s="626">
        <v>63</v>
      </c>
      <c r="G49" s="801"/>
      <c r="H49" s="596"/>
      <c r="I49" s="802">
        <v>3.26</v>
      </c>
      <c r="J49" s="626">
        <v>56</v>
      </c>
      <c r="K49" s="591">
        <v>101</v>
      </c>
      <c r="L49" s="597">
        <v>3.7128712871287131</v>
      </c>
      <c r="M49" s="592">
        <v>3.91</v>
      </c>
      <c r="N49" s="627">
        <v>84</v>
      </c>
      <c r="O49" s="362">
        <v>98</v>
      </c>
      <c r="P49" s="363">
        <v>3.9081632653061225</v>
      </c>
      <c r="Q49" s="401">
        <f t="shared" si="0"/>
        <v>3.91</v>
      </c>
      <c r="R49" s="365">
        <v>49</v>
      </c>
      <c r="S49" s="366">
        <v>73</v>
      </c>
      <c r="T49" s="363">
        <v>3.9315068493150687</v>
      </c>
      <c r="U49" s="367">
        <f t="shared" si="1"/>
        <v>3.9</v>
      </c>
      <c r="V49" s="190">
        <v>37</v>
      </c>
      <c r="W49" s="368">
        <v>68</v>
      </c>
      <c r="X49" s="369">
        <v>3.5</v>
      </c>
      <c r="Y49" s="370">
        <f t="shared" si="2"/>
        <v>3.71</v>
      </c>
      <c r="Z49" s="190">
        <v>81</v>
      </c>
      <c r="AA49" s="368">
        <v>65</v>
      </c>
      <c r="AB49" s="369">
        <v>3.6</v>
      </c>
      <c r="AC49" s="371">
        <f t="shared" si="3"/>
        <v>3.57</v>
      </c>
      <c r="AD49" s="190">
        <v>46</v>
      </c>
      <c r="AE49" s="375">
        <f t="shared" si="4"/>
        <v>416</v>
      </c>
      <c r="AG49" s="373"/>
      <c r="AH49" s="373"/>
      <c r="AJ49" s="373"/>
    </row>
    <row r="50" spans="1:36" ht="15.75" thickBot="1" x14ac:dyDescent="0.3">
      <c r="A50" s="351"/>
      <c r="B50" s="404" t="s">
        <v>130</v>
      </c>
      <c r="C50" s="405">
        <f>SUM(C51:C69)</f>
        <v>1441</v>
      </c>
      <c r="D50" s="406">
        <f>AVERAGE(D51:D69)</f>
        <v>3.465490379706369</v>
      </c>
      <c r="E50" s="407">
        <v>3.43</v>
      </c>
      <c r="F50" s="408"/>
      <c r="G50" s="405">
        <f>SUM(G51:G69)</f>
        <v>633</v>
      </c>
      <c r="H50" s="406">
        <f>AVERAGE(H51:H69)</f>
        <v>2.96733</v>
      </c>
      <c r="I50" s="543">
        <v>3.26</v>
      </c>
      <c r="J50" s="408"/>
      <c r="K50" s="405">
        <f>SUM(K51:K69)</f>
        <v>1403</v>
      </c>
      <c r="L50" s="406">
        <f>AVERAGE(L51:L69)</f>
        <v>3.9873928416891258</v>
      </c>
      <c r="M50" s="407">
        <v>3.91</v>
      </c>
      <c r="N50" s="408"/>
      <c r="O50" s="405">
        <f>SUM(O51:O69)</f>
        <v>1276</v>
      </c>
      <c r="P50" s="406">
        <f>AVERAGE(P51:P69)</f>
        <v>3.9902869953164046</v>
      </c>
      <c r="Q50" s="407">
        <f t="shared" si="0"/>
        <v>3.91</v>
      </c>
      <c r="R50" s="408"/>
      <c r="S50" s="393">
        <f>SUM(S51:S69)</f>
        <v>1187</v>
      </c>
      <c r="T50" s="394">
        <f>AVERAGE(T51:T69)</f>
        <v>3.8999465301726972</v>
      </c>
      <c r="U50" s="395">
        <f t="shared" si="1"/>
        <v>3.9</v>
      </c>
      <c r="V50" s="396"/>
      <c r="W50" s="351">
        <f>SUM(W51:W69)</f>
        <v>1157</v>
      </c>
      <c r="X50" s="397">
        <f>AVERAGE(X51:X69)</f>
        <v>3.7684210526315796</v>
      </c>
      <c r="Y50" s="398">
        <f t="shared" si="2"/>
        <v>3.71</v>
      </c>
      <c r="Z50" s="396"/>
      <c r="AA50" s="351">
        <f>SUM(AA51:AA69)</f>
        <v>962</v>
      </c>
      <c r="AB50" s="399">
        <f>AVERAGE(AB51:AB69)</f>
        <v>3.5773684210526313</v>
      </c>
      <c r="AC50" s="398">
        <f t="shared" si="3"/>
        <v>3.57</v>
      </c>
      <c r="AD50" s="396"/>
      <c r="AE50" s="400"/>
      <c r="AG50" s="373"/>
      <c r="AH50" s="373"/>
      <c r="AJ50" s="373"/>
    </row>
    <row r="51" spans="1:36" x14ac:dyDescent="0.25">
      <c r="A51" s="360">
        <v>1</v>
      </c>
      <c r="B51" s="57" t="s">
        <v>85</v>
      </c>
      <c r="C51" s="569">
        <v>208</v>
      </c>
      <c r="D51" s="574">
        <v>3.6778846153846154</v>
      </c>
      <c r="E51" s="553">
        <v>3.43</v>
      </c>
      <c r="F51" s="622">
        <v>12</v>
      </c>
      <c r="G51" s="569">
        <v>177</v>
      </c>
      <c r="H51" s="574">
        <v>3.2370000000000001</v>
      </c>
      <c r="I51" s="376">
        <v>3.26</v>
      </c>
      <c r="J51" s="622">
        <v>15</v>
      </c>
      <c r="K51" s="569">
        <v>179</v>
      </c>
      <c r="L51" s="574">
        <v>4.1787709497206702</v>
      </c>
      <c r="M51" s="553">
        <v>3.91</v>
      </c>
      <c r="N51" s="538">
        <v>11</v>
      </c>
      <c r="O51" s="362">
        <v>171</v>
      </c>
      <c r="P51" s="411">
        <v>4.2456140350877192</v>
      </c>
      <c r="Q51" s="376">
        <f t="shared" si="0"/>
        <v>3.91</v>
      </c>
      <c r="R51" s="365">
        <v>6</v>
      </c>
      <c r="S51" s="366">
        <v>149</v>
      </c>
      <c r="T51" s="411">
        <v>3.8993288590604025</v>
      </c>
      <c r="U51" s="367">
        <f t="shared" si="1"/>
        <v>3.9</v>
      </c>
      <c r="V51" s="190">
        <v>42</v>
      </c>
      <c r="W51" s="368">
        <v>149</v>
      </c>
      <c r="X51" s="369">
        <v>3.84</v>
      </c>
      <c r="Y51" s="370">
        <f t="shared" si="2"/>
        <v>3.71</v>
      </c>
      <c r="Z51" s="190">
        <v>30</v>
      </c>
      <c r="AA51" s="368">
        <v>154</v>
      </c>
      <c r="AB51" s="369">
        <v>3.5</v>
      </c>
      <c r="AC51" s="371">
        <f t="shared" si="3"/>
        <v>3.57</v>
      </c>
      <c r="AD51" s="190">
        <v>51</v>
      </c>
      <c r="AE51" s="402">
        <f t="shared" si="4"/>
        <v>167</v>
      </c>
      <c r="AG51" s="373"/>
      <c r="AH51" s="373"/>
      <c r="AJ51" s="373"/>
    </row>
    <row r="52" spans="1:36" x14ac:dyDescent="0.25">
      <c r="A52" s="374">
        <v>2</v>
      </c>
      <c r="B52" s="57" t="s">
        <v>142</v>
      </c>
      <c r="C52" s="569">
        <v>50</v>
      </c>
      <c r="D52" s="574">
        <v>3.88</v>
      </c>
      <c r="E52" s="553">
        <v>3.43</v>
      </c>
      <c r="F52" s="622">
        <v>2</v>
      </c>
      <c r="G52" s="569"/>
      <c r="H52" s="574"/>
      <c r="I52" s="376">
        <v>3.26</v>
      </c>
      <c r="J52" s="622">
        <v>56</v>
      </c>
      <c r="K52" s="569">
        <v>61</v>
      </c>
      <c r="L52" s="574">
        <v>4.360655737704918</v>
      </c>
      <c r="M52" s="553">
        <v>3.91</v>
      </c>
      <c r="N52" s="538">
        <v>4</v>
      </c>
      <c r="O52" s="362">
        <v>56</v>
      </c>
      <c r="P52" s="411">
        <v>4.2321428571428568</v>
      </c>
      <c r="Q52" s="376">
        <f t="shared" si="0"/>
        <v>3.91</v>
      </c>
      <c r="R52" s="365">
        <v>8</v>
      </c>
      <c r="S52" s="366">
        <v>57</v>
      </c>
      <c r="T52" s="411">
        <v>4.192982456140351</v>
      </c>
      <c r="U52" s="367">
        <f t="shared" si="1"/>
        <v>3.9</v>
      </c>
      <c r="V52" s="190">
        <v>12</v>
      </c>
      <c r="W52" s="368">
        <v>52</v>
      </c>
      <c r="X52" s="369">
        <v>4.1900000000000004</v>
      </c>
      <c r="Y52" s="370">
        <f t="shared" si="2"/>
        <v>3.71</v>
      </c>
      <c r="Z52" s="190">
        <v>8</v>
      </c>
      <c r="AA52" s="368">
        <v>41</v>
      </c>
      <c r="AB52" s="369">
        <v>3.7</v>
      </c>
      <c r="AC52" s="371">
        <f t="shared" si="3"/>
        <v>3.57</v>
      </c>
      <c r="AD52" s="190">
        <v>35</v>
      </c>
      <c r="AE52" s="375">
        <f t="shared" si="4"/>
        <v>125</v>
      </c>
      <c r="AG52" s="373"/>
      <c r="AH52" s="373"/>
      <c r="AJ52" s="373"/>
    </row>
    <row r="53" spans="1:36" x14ac:dyDescent="0.25">
      <c r="A53" s="374">
        <v>3</v>
      </c>
      <c r="B53" s="57" t="s">
        <v>76</v>
      </c>
      <c r="C53" s="569">
        <v>150</v>
      </c>
      <c r="D53" s="574">
        <v>3.96</v>
      </c>
      <c r="E53" s="553">
        <v>3.43</v>
      </c>
      <c r="F53" s="622">
        <v>1</v>
      </c>
      <c r="G53" s="569"/>
      <c r="H53" s="574"/>
      <c r="I53" s="376">
        <v>3.26</v>
      </c>
      <c r="J53" s="622">
        <v>56</v>
      </c>
      <c r="K53" s="569">
        <v>145</v>
      </c>
      <c r="L53" s="574">
        <v>4.4413793103448276</v>
      </c>
      <c r="M53" s="553">
        <v>3.91</v>
      </c>
      <c r="N53" s="538">
        <v>1</v>
      </c>
      <c r="O53" s="362">
        <v>153</v>
      </c>
      <c r="P53" s="411">
        <v>4.3137254901960782</v>
      </c>
      <c r="Q53" s="376">
        <f t="shared" si="0"/>
        <v>3.91</v>
      </c>
      <c r="R53" s="365">
        <v>3</v>
      </c>
      <c r="S53" s="366">
        <v>129</v>
      </c>
      <c r="T53" s="411">
        <v>4.387596899224806</v>
      </c>
      <c r="U53" s="367">
        <f t="shared" si="1"/>
        <v>3.9</v>
      </c>
      <c r="V53" s="190">
        <v>5</v>
      </c>
      <c r="W53" s="368">
        <v>108</v>
      </c>
      <c r="X53" s="369">
        <v>4.26</v>
      </c>
      <c r="Y53" s="370">
        <f t="shared" si="2"/>
        <v>3.71</v>
      </c>
      <c r="Z53" s="190">
        <v>3</v>
      </c>
      <c r="AA53" s="368">
        <v>102</v>
      </c>
      <c r="AB53" s="369">
        <v>4.0999999999999996</v>
      </c>
      <c r="AC53" s="371">
        <f t="shared" si="3"/>
        <v>3.57</v>
      </c>
      <c r="AD53" s="190">
        <v>6</v>
      </c>
      <c r="AE53" s="375">
        <f t="shared" si="4"/>
        <v>75</v>
      </c>
      <c r="AG53" s="373"/>
      <c r="AH53" s="373"/>
      <c r="AJ53" s="373"/>
    </row>
    <row r="54" spans="1:36" x14ac:dyDescent="0.25">
      <c r="A54" s="374">
        <v>4</v>
      </c>
      <c r="B54" s="57" t="s">
        <v>114</v>
      </c>
      <c r="C54" s="569">
        <v>156</v>
      </c>
      <c r="D54" s="574">
        <v>3.3076923076923075</v>
      </c>
      <c r="E54" s="553">
        <v>3.43</v>
      </c>
      <c r="F54" s="622">
        <v>66</v>
      </c>
      <c r="G54" s="569"/>
      <c r="H54" s="574"/>
      <c r="I54" s="376">
        <v>3.26</v>
      </c>
      <c r="J54" s="622">
        <v>56</v>
      </c>
      <c r="K54" s="569">
        <v>167</v>
      </c>
      <c r="L54" s="574">
        <v>4.1077844311377243</v>
      </c>
      <c r="M54" s="553">
        <v>3.91</v>
      </c>
      <c r="N54" s="538">
        <v>14</v>
      </c>
      <c r="O54" s="362">
        <v>162</v>
      </c>
      <c r="P54" s="411">
        <v>3.9135802469135803</v>
      </c>
      <c r="Q54" s="376">
        <f t="shared" si="0"/>
        <v>3.91</v>
      </c>
      <c r="R54" s="365">
        <v>46</v>
      </c>
      <c r="S54" s="366">
        <v>169</v>
      </c>
      <c r="T54" s="411">
        <v>4</v>
      </c>
      <c r="U54" s="367">
        <f t="shared" si="1"/>
        <v>3.9</v>
      </c>
      <c r="V54" s="190">
        <v>25</v>
      </c>
      <c r="W54" s="368">
        <v>160</v>
      </c>
      <c r="X54" s="369">
        <v>3.81</v>
      </c>
      <c r="Y54" s="370">
        <f t="shared" si="2"/>
        <v>3.71</v>
      </c>
      <c r="Z54" s="190">
        <v>36</v>
      </c>
      <c r="AA54" s="368">
        <v>114</v>
      </c>
      <c r="AB54" s="369">
        <v>3.9</v>
      </c>
      <c r="AC54" s="371">
        <f t="shared" si="3"/>
        <v>3.57</v>
      </c>
      <c r="AD54" s="190">
        <v>17</v>
      </c>
      <c r="AE54" s="375">
        <f t="shared" si="4"/>
        <v>260</v>
      </c>
      <c r="AG54" s="373"/>
      <c r="AH54" s="373"/>
      <c r="AJ54" s="373"/>
    </row>
    <row r="55" spans="1:36" x14ac:dyDescent="0.25">
      <c r="A55" s="374">
        <v>5</v>
      </c>
      <c r="B55" s="57" t="s">
        <v>28</v>
      </c>
      <c r="C55" s="569">
        <v>95</v>
      </c>
      <c r="D55" s="574">
        <v>3.7684210526315791</v>
      </c>
      <c r="E55" s="553">
        <v>3.43</v>
      </c>
      <c r="F55" s="622">
        <v>6</v>
      </c>
      <c r="G55" s="569">
        <v>73</v>
      </c>
      <c r="H55" s="574">
        <v>3.0822000000000003</v>
      </c>
      <c r="I55" s="376">
        <v>3.26</v>
      </c>
      <c r="J55" s="622">
        <v>27</v>
      </c>
      <c r="K55" s="569">
        <v>101</v>
      </c>
      <c r="L55" s="574">
        <v>3.9702970297029703</v>
      </c>
      <c r="M55" s="553">
        <v>3.91</v>
      </c>
      <c r="N55" s="538">
        <v>37</v>
      </c>
      <c r="O55" s="362">
        <v>103</v>
      </c>
      <c r="P55" s="411">
        <v>4.2038834951456314</v>
      </c>
      <c r="Q55" s="376">
        <f t="shared" si="0"/>
        <v>3.91</v>
      </c>
      <c r="R55" s="365">
        <v>9</v>
      </c>
      <c r="S55" s="366">
        <v>73</v>
      </c>
      <c r="T55" s="411">
        <v>4.0684931506849313</v>
      </c>
      <c r="U55" s="367">
        <f t="shared" si="1"/>
        <v>3.9</v>
      </c>
      <c r="V55" s="190">
        <v>19</v>
      </c>
      <c r="W55" s="368">
        <v>50</v>
      </c>
      <c r="X55" s="369">
        <v>3.74</v>
      </c>
      <c r="Y55" s="370">
        <f t="shared" si="2"/>
        <v>3.71</v>
      </c>
      <c r="Z55" s="190">
        <v>47</v>
      </c>
      <c r="AA55" s="368">
        <v>50</v>
      </c>
      <c r="AB55" s="369">
        <v>3.92</v>
      </c>
      <c r="AC55" s="371">
        <f t="shared" si="3"/>
        <v>3.57</v>
      </c>
      <c r="AD55" s="190">
        <v>15</v>
      </c>
      <c r="AE55" s="375">
        <f t="shared" si="4"/>
        <v>160</v>
      </c>
      <c r="AG55" s="373"/>
      <c r="AH55" s="373"/>
      <c r="AJ55" s="373"/>
    </row>
    <row r="56" spans="1:36" ht="15" customHeight="1" x14ac:dyDescent="0.25">
      <c r="A56" s="374">
        <v>6</v>
      </c>
      <c r="B56" s="57" t="s">
        <v>29</v>
      </c>
      <c r="C56" s="569">
        <v>95</v>
      </c>
      <c r="D56" s="574">
        <v>3.7578947368421054</v>
      </c>
      <c r="E56" s="553">
        <v>3.43</v>
      </c>
      <c r="F56" s="622">
        <v>7</v>
      </c>
      <c r="G56" s="569">
        <v>84</v>
      </c>
      <c r="H56" s="574">
        <v>3.1072000000000002</v>
      </c>
      <c r="I56" s="376">
        <v>3.26</v>
      </c>
      <c r="J56" s="622">
        <v>22</v>
      </c>
      <c r="K56" s="569">
        <v>82</v>
      </c>
      <c r="L56" s="574">
        <v>4.1341463414634143</v>
      </c>
      <c r="M56" s="553">
        <v>3.91</v>
      </c>
      <c r="N56" s="538">
        <v>13</v>
      </c>
      <c r="O56" s="362">
        <v>76</v>
      </c>
      <c r="P56" s="411">
        <v>4.0263157894736841</v>
      </c>
      <c r="Q56" s="376">
        <f t="shared" si="0"/>
        <v>3.91</v>
      </c>
      <c r="R56" s="365">
        <v>30</v>
      </c>
      <c r="S56" s="366">
        <v>70</v>
      </c>
      <c r="T56" s="411">
        <v>4.4142857142857146</v>
      </c>
      <c r="U56" s="367">
        <f t="shared" si="1"/>
        <v>3.9</v>
      </c>
      <c r="V56" s="190">
        <v>4</v>
      </c>
      <c r="W56" s="368">
        <v>53</v>
      </c>
      <c r="X56" s="369">
        <v>4.0599999999999996</v>
      </c>
      <c r="Y56" s="370">
        <f t="shared" si="2"/>
        <v>3.71</v>
      </c>
      <c r="Z56" s="190">
        <v>9</v>
      </c>
      <c r="AA56" s="368">
        <v>49</v>
      </c>
      <c r="AB56" s="369">
        <v>3.5</v>
      </c>
      <c r="AC56" s="371">
        <f t="shared" si="3"/>
        <v>3.57</v>
      </c>
      <c r="AD56" s="190">
        <v>61</v>
      </c>
      <c r="AE56" s="375">
        <f t="shared" si="4"/>
        <v>146</v>
      </c>
      <c r="AG56" s="373"/>
      <c r="AH56" s="373"/>
      <c r="AJ56" s="373"/>
    </row>
    <row r="57" spans="1:36" x14ac:dyDescent="0.25">
      <c r="A57" s="374">
        <v>7</v>
      </c>
      <c r="B57" s="57" t="s">
        <v>141</v>
      </c>
      <c r="C57" s="569">
        <v>29</v>
      </c>
      <c r="D57" s="574">
        <v>3.5862068965517242</v>
      </c>
      <c r="E57" s="553">
        <v>3.43</v>
      </c>
      <c r="F57" s="622">
        <v>22</v>
      </c>
      <c r="G57" s="569"/>
      <c r="H57" s="574"/>
      <c r="I57" s="376">
        <v>3.26</v>
      </c>
      <c r="J57" s="622">
        <v>56</v>
      </c>
      <c r="K57" s="569">
        <v>32</v>
      </c>
      <c r="L57" s="574">
        <v>4.4375</v>
      </c>
      <c r="M57" s="553">
        <v>3.91</v>
      </c>
      <c r="N57" s="538">
        <v>2</v>
      </c>
      <c r="O57" s="362">
        <v>25</v>
      </c>
      <c r="P57" s="411">
        <v>4.6399999999999997</v>
      </c>
      <c r="Q57" s="376">
        <f t="shared" si="0"/>
        <v>3.91</v>
      </c>
      <c r="R57" s="365">
        <v>1</v>
      </c>
      <c r="S57" s="366">
        <v>39</v>
      </c>
      <c r="T57" s="411">
        <v>4.1282051282051286</v>
      </c>
      <c r="U57" s="367">
        <f t="shared" si="1"/>
        <v>3.9</v>
      </c>
      <c r="V57" s="190">
        <v>14</v>
      </c>
      <c r="W57" s="368">
        <v>47</v>
      </c>
      <c r="X57" s="369">
        <v>4.26</v>
      </c>
      <c r="Y57" s="370">
        <f t="shared" si="2"/>
        <v>3.71</v>
      </c>
      <c r="Z57" s="190">
        <v>4</v>
      </c>
      <c r="AA57" s="368">
        <v>21</v>
      </c>
      <c r="AB57" s="369">
        <v>4.2</v>
      </c>
      <c r="AC57" s="371">
        <f t="shared" si="3"/>
        <v>3.57</v>
      </c>
      <c r="AD57" s="190">
        <v>4</v>
      </c>
      <c r="AE57" s="418">
        <f t="shared" si="4"/>
        <v>103</v>
      </c>
      <c r="AG57" s="373"/>
      <c r="AH57" s="373"/>
      <c r="AJ57" s="373"/>
    </row>
    <row r="58" spans="1:36" x14ac:dyDescent="0.25">
      <c r="A58" s="374">
        <v>8</v>
      </c>
      <c r="B58" s="57" t="s">
        <v>27</v>
      </c>
      <c r="C58" s="569">
        <v>79</v>
      </c>
      <c r="D58" s="574">
        <v>3.5063291139240507</v>
      </c>
      <c r="E58" s="553">
        <v>3.43</v>
      </c>
      <c r="F58" s="622">
        <v>35</v>
      </c>
      <c r="G58" s="569"/>
      <c r="H58" s="574"/>
      <c r="I58" s="376">
        <v>3.26</v>
      </c>
      <c r="J58" s="622">
        <v>56</v>
      </c>
      <c r="K58" s="569">
        <v>54</v>
      </c>
      <c r="L58" s="574">
        <v>3.6296296296296298</v>
      </c>
      <c r="M58" s="553">
        <v>3.91</v>
      </c>
      <c r="N58" s="538">
        <v>95</v>
      </c>
      <c r="O58" s="362">
        <v>48</v>
      </c>
      <c r="P58" s="411">
        <v>3.9583333333333335</v>
      </c>
      <c r="Q58" s="376">
        <f t="shared" si="0"/>
        <v>3.91</v>
      </c>
      <c r="R58" s="365">
        <v>37</v>
      </c>
      <c r="S58" s="366">
        <v>43</v>
      </c>
      <c r="T58" s="411">
        <v>3.9069767441860463</v>
      </c>
      <c r="U58" s="367">
        <f t="shared" si="1"/>
        <v>3.9</v>
      </c>
      <c r="V58" s="190">
        <v>40</v>
      </c>
      <c r="W58" s="368">
        <v>50</v>
      </c>
      <c r="X58" s="369">
        <v>4.04</v>
      </c>
      <c r="Y58" s="370">
        <f t="shared" si="2"/>
        <v>3.71</v>
      </c>
      <c r="Z58" s="190">
        <v>10</v>
      </c>
      <c r="AA58" s="368">
        <v>40</v>
      </c>
      <c r="AB58" s="369">
        <v>3.4</v>
      </c>
      <c r="AC58" s="371">
        <f t="shared" si="3"/>
        <v>3.57</v>
      </c>
      <c r="AD58" s="190">
        <v>78</v>
      </c>
      <c r="AE58" s="375">
        <f t="shared" si="4"/>
        <v>351</v>
      </c>
      <c r="AG58" s="373"/>
      <c r="AH58" s="373"/>
      <c r="AJ58" s="373"/>
    </row>
    <row r="59" spans="1:36" x14ac:dyDescent="0.25">
      <c r="A59" s="374">
        <v>9</v>
      </c>
      <c r="B59" s="57" t="s">
        <v>98</v>
      </c>
      <c r="C59" s="569">
        <v>47</v>
      </c>
      <c r="D59" s="574">
        <v>2.9361702127659575</v>
      </c>
      <c r="E59" s="553">
        <v>3.43</v>
      </c>
      <c r="F59" s="622">
        <v>105</v>
      </c>
      <c r="G59" s="569">
        <v>42</v>
      </c>
      <c r="H59" s="574">
        <v>2.8808999999999996</v>
      </c>
      <c r="I59" s="376">
        <v>3.26</v>
      </c>
      <c r="J59" s="622">
        <v>45</v>
      </c>
      <c r="K59" s="569">
        <v>46</v>
      </c>
      <c r="L59" s="574">
        <v>3.8913043478260869</v>
      </c>
      <c r="M59" s="553">
        <v>3.91</v>
      </c>
      <c r="N59" s="538">
        <v>51</v>
      </c>
      <c r="O59" s="362">
        <v>59</v>
      </c>
      <c r="P59" s="411">
        <v>3.593220338983051</v>
      </c>
      <c r="Q59" s="376">
        <f t="shared" si="0"/>
        <v>3.91</v>
      </c>
      <c r="R59" s="365">
        <v>99</v>
      </c>
      <c r="S59" s="366">
        <v>29</v>
      </c>
      <c r="T59" s="411">
        <v>3.7586206896551726</v>
      </c>
      <c r="U59" s="367">
        <f t="shared" si="1"/>
        <v>3.9</v>
      </c>
      <c r="V59" s="190">
        <v>69</v>
      </c>
      <c r="W59" s="368">
        <v>49</v>
      </c>
      <c r="X59" s="369">
        <v>3.57</v>
      </c>
      <c r="Y59" s="370">
        <f t="shared" si="2"/>
        <v>3.71</v>
      </c>
      <c r="Z59" s="190">
        <v>70</v>
      </c>
      <c r="AA59" s="368">
        <v>25</v>
      </c>
      <c r="AB59" s="369">
        <v>3.3</v>
      </c>
      <c r="AC59" s="371">
        <f t="shared" si="3"/>
        <v>3.57</v>
      </c>
      <c r="AD59" s="190">
        <v>93</v>
      </c>
      <c r="AE59" s="375">
        <f t="shared" si="4"/>
        <v>532</v>
      </c>
      <c r="AG59" s="373"/>
      <c r="AH59" s="373"/>
      <c r="AJ59" s="373"/>
    </row>
    <row r="60" spans="1:36" x14ac:dyDescent="0.25">
      <c r="A60" s="374">
        <v>10</v>
      </c>
      <c r="B60" s="57" t="s">
        <v>99</v>
      </c>
      <c r="C60" s="569">
        <v>23</v>
      </c>
      <c r="D60" s="574">
        <v>3.1304347826086958</v>
      </c>
      <c r="E60" s="553">
        <v>3.43</v>
      </c>
      <c r="F60" s="622">
        <v>93</v>
      </c>
      <c r="G60" s="569">
        <v>20</v>
      </c>
      <c r="H60" s="574">
        <v>3</v>
      </c>
      <c r="I60" s="376">
        <v>3.26</v>
      </c>
      <c r="J60" s="622">
        <v>31</v>
      </c>
      <c r="K60" s="569">
        <v>21</v>
      </c>
      <c r="L60" s="574">
        <v>3.8095238095238093</v>
      </c>
      <c r="M60" s="553">
        <v>3.91</v>
      </c>
      <c r="N60" s="622">
        <v>67</v>
      </c>
      <c r="O60" s="362">
        <v>17</v>
      </c>
      <c r="P60" s="411">
        <v>3.7058823529411766</v>
      </c>
      <c r="Q60" s="376">
        <f t="shared" si="0"/>
        <v>3.91</v>
      </c>
      <c r="R60" s="365">
        <v>83</v>
      </c>
      <c r="S60" s="366">
        <v>11</v>
      </c>
      <c r="T60" s="411">
        <v>4</v>
      </c>
      <c r="U60" s="367">
        <f t="shared" si="1"/>
        <v>3.9</v>
      </c>
      <c r="V60" s="190">
        <v>29</v>
      </c>
      <c r="W60" s="368">
        <v>12</v>
      </c>
      <c r="X60" s="369">
        <v>3.25</v>
      </c>
      <c r="Y60" s="370">
        <f t="shared" si="2"/>
        <v>3.71</v>
      </c>
      <c r="Z60" s="190">
        <v>113</v>
      </c>
      <c r="AA60" s="368">
        <v>16</v>
      </c>
      <c r="AB60" s="369">
        <v>3.25</v>
      </c>
      <c r="AC60" s="371">
        <f t="shared" si="3"/>
        <v>3.57</v>
      </c>
      <c r="AD60" s="190">
        <v>95</v>
      </c>
      <c r="AE60" s="375">
        <f t="shared" si="4"/>
        <v>511</v>
      </c>
      <c r="AG60" s="373"/>
      <c r="AH60" s="373"/>
      <c r="AJ60" s="373"/>
    </row>
    <row r="61" spans="1:36" x14ac:dyDescent="0.25">
      <c r="A61" s="374">
        <v>11</v>
      </c>
      <c r="B61" s="57" t="s">
        <v>31</v>
      </c>
      <c r="C61" s="569">
        <v>45</v>
      </c>
      <c r="D61" s="574">
        <v>3.2444444444444445</v>
      </c>
      <c r="E61" s="553">
        <v>3.43</v>
      </c>
      <c r="F61" s="622">
        <v>74</v>
      </c>
      <c r="G61" s="569"/>
      <c r="H61" s="574"/>
      <c r="I61" s="376">
        <v>3.26</v>
      </c>
      <c r="J61" s="622">
        <v>56</v>
      </c>
      <c r="K61" s="569">
        <v>26</v>
      </c>
      <c r="L61" s="574">
        <v>3.6923076923076925</v>
      </c>
      <c r="M61" s="553">
        <v>3.91</v>
      </c>
      <c r="N61" s="622">
        <v>87</v>
      </c>
      <c r="O61" s="362">
        <v>27</v>
      </c>
      <c r="P61" s="411">
        <v>3.6296296296296298</v>
      </c>
      <c r="Q61" s="376">
        <f t="shared" si="0"/>
        <v>3.91</v>
      </c>
      <c r="R61" s="365">
        <v>95</v>
      </c>
      <c r="S61" s="366">
        <v>24</v>
      </c>
      <c r="T61" s="411">
        <v>3.0833333333333335</v>
      </c>
      <c r="U61" s="367">
        <f t="shared" si="1"/>
        <v>3.9</v>
      </c>
      <c r="V61" s="190">
        <v>115</v>
      </c>
      <c r="W61" s="368">
        <v>26</v>
      </c>
      <c r="X61" s="369">
        <v>3.54</v>
      </c>
      <c r="Y61" s="370">
        <f t="shared" si="2"/>
        <v>3.71</v>
      </c>
      <c r="Z61" s="190">
        <v>77</v>
      </c>
      <c r="AA61" s="368">
        <v>24</v>
      </c>
      <c r="AB61" s="369">
        <v>3.5</v>
      </c>
      <c r="AC61" s="371">
        <f t="shared" si="3"/>
        <v>3.57</v>
      </c>
      <c r="AD61" s="190">
        <v>66</v>
      </c>
      <c r="AE61" s="375">
        <f t="shared" si="4"/>
        <v>570</v>
      </c>
      <c r="AG61" s="373"/>
      <c r="AH61" s="373"/>
      <c r="AJ61" s="373"/>
    </row>
    <row r="62" spans="1:36" x14ac:dyDescent="0.25">
      <c r="A62" s="374">
        <v>12</v>
      </c>
      <c r="B62" s="306" t="s">
        <v>32</v>
      </c>
      <c r="C62" s="580">
        <v>45</v>
      </c>
      <c r="D62" s="595">
        <v>3.3111111111111109</v>
      </c>
      <c r="E62" s="555">
        <v>3.43</v>
      </c>
      <c r="F62" s="624">
        <v>65</v>
      </c>
      <c r="G62" s="580"/>
      <c r="H62" s="595"/>
      <c r="I62" s="799">
        <v>3.26</v>
      </c>
      <c r="J62" s="624">
        <v>56</v>
      </c>
      <c r="K62" s="580">
        <v>41</v>
      </c>
      <c r="L62" s="595">
        <v>3.8292682926829267</v>
      </c>
      <c r="M62" s="555">
        <v>3.91</v>
      </c>
      <c r="N62" s="624">
        <v>65</v>
      </c>
      <c r="O62" s="362">
        <v>16</v>
      </c>
      <c r="P62" s="411">
        <v>3.8125</v>
      </c>
      <c r="Q62" s="401">
        <f t="shared" si="0"/>
        <v>3.91</v>
      </c>
      <c r="R62" s="365">
        <v>63</v>
      </c>
      <c r="S62" s="366">
        <v>30</v>
      </c>
      <c r="T62" s="411">
        <v>3.1666666666666665</v>
      </c>
      <c r="U62" s="367">
        <f t="shared" si="1"/>
        <v>3.9</v>
      </c>
      <c r="V62" s="190">
        <v>114</v>
      </c>
      <c r="W62" s="368">
        <v>25</v>
      </c>
      <c r="X62" s="369">
        <v>3.44</v>
      </c>
      <c r="Y62" s="370">
        <f t="shared" si="2"/>
        <v>3.71</v>
      </c>
      <c r="Z62" s="190">
        <v>90</v>
      </c>
      <c r="AA62" s="368">
        <v>16</v>
      </c>
      <c r="AB62" s="369">
        <v>3.3</v>
      </c>
      <c r="AC62" s="371">
        <f t="shared" si="3"/>
        <v>3.57</v>
      </c>
      <c r="AD62" s="190">
        <v>94</v>
      </c>
      <c r="AE62" s="375">
        <f t="shared" si="4"/>
        <v>547</v>
      </c>
      <c r="AG62" s="373"/>
      <c r="AH62" s="373"/>
      <c r="AJ62" s="373"/>
    </row>
    <row r="63" spans="1:36" x14ac:dyDescent="0.25">
      <c r="A63" s="374">
        <v>13</v>
      </c>
      <c r="B63" s="57" t="s">
        <v>143</v>
      </c>
      <c r="C63" s="569">
        <v>80</v>
      </c>
      <c r="D63" s="574">
        <v>3.3624999999999998</v>
      </c>
      <c r="E63" s="553">
        <v>3.43</v>
      </c>
      <c r="F63" s="622">
        <v>58</v>
      </c>
      <c r="G63" s="569"/>
      <c r="H63" s="574"/>
      <c r="I63" s="376">
        <v>3.26</v>
      </c>
      <c r="J63" s="622">
        <v>56</v>
      </c>
      <c r="K63" s="569">
        <v>83</v>
      </c>
      <c r="L63" s="574">
        <v>4.024096385542169</v>
      </c>
      <c r="M63" s="553">
        <v>3.91</v>
      </c>
      <c r="N63" s="622">
        <v>30</v>
      </c>
      <c r="O63" s="362">
        <v>73</v>
      </c>
      <c r="P63" s="412">
        <v>4.0684931506849313</v>
      </c>
      <c r="Q63" s="376">
        <f t="shared" si="0"/>
        <v>3.91</v>
      </c>
      <c r="R63" s="365">
        <v>24</v>
      </c>
      <c r="S63" s="366">
        <v>74</v>
      </c>
      <c r="T63" s="412">
        <v>4.0675675675675675</v>
      </c>
      <c r="U63" s="367">
        <f t="shared" si="1"/>
        <v>3.9</v>
      </c>
      <c r="V63" s="190">
        <v>18</v>
      </c>
      <c r="W63" s="368">
        <v>52</v>
      </c>
      <c r="X63" s="369">
        <v>3.83</v>
      </c>
      <c r="Y63" s="370">
        <f t="shared" si="2"/>
        <v>3.71</v>
      </c>
      <c r="Z63" s="190">
        <v>33</v>
      </c>
      <c r="AA63" s="368">
        <v>66</v>
      </c>
      <c r="AB63" s="369">
        <v>4</v>
      </c>
      <c r="AC63" s="371">
        <f t="shared" si="3"/>
        <v>3.57</v>
      </c>
      <c r="AD63" s="190">
        <v>13</v>
      </c>
      <c r="AE63" s="375">
        <f t="shared" si="4"/>
        <v>232</v>
      </c>
      <c r="AG63" s="373"/>
      <c r="AH63" s="373"/>
      <c r="AJ63" s="373"/>
    </row>
    <row r="64" spans="1:36" x14ac:dyDescent="0.25">
      <c r="A64" s="374">
        <v>14</v>
      </c>
      <c r="B64" s="57" t="s">
        <v>94</v>
      </c>
      <c r="C64" s="569">
        <v>15</v>
      </c>
      <c r="D64" s="574">
        <v>3.0666666666666669</v>
      </c>
      <c r="E64" s="553">
        <v>3.43</v>
      </c>
      <c r="F64" s="622">
        <v>99</v>
      </c>
      <c r="G64" s="569">
        <v>11</v>
      </c>
      <c r="H64" s="574">
        <v>2.7273000000000001</v>
      </c>
      <c r="I64" s="376">
        <v>3.26</v>
      </c>
      <c r="J64" s="622">
        <v>49</v>
      </c>
      <c r="K64" s="569">
        <v>10</v>
      </c>
      <c r="L64" s="574">
        <v>3.9</v>
      </c>
      <c r="M64" s="553">
        <v>3.91</v>
      </c>
      <c r="N64" s="622">
        <v>49</v>
      </c>
      <c r="O64" s="362">
        <v>7</v>
      </c>
      <c r="P64" s="411">
        <v>4</v>
      </c>
      <c r="Q64" s="376">
        <f t="shared" si="0"/>
        <v>3.91</v>
      </c>
      <c r="R64" s="365">
        <v>32</v>
      </c>
      <c r="S64" s="366">
        <v>8</v>
      </c>
      <c r="T64" s="411">
        <v>4.25</v>
      </c>
      <c r="U64" s="367">
        <f t="shared" si="1"/>
        <v>3.9</v>
      </c>
      <c r="V64" s="190">
        <v>9</v>
      </c>
      <c r="W64" s="368">
        <v>19</v>
      </c>
      <c r="X64" s="369">
        <v>3.53</v>
      </c>
      <c r="Y64" s="370">
        <f t="shared" si="2"/>
        <v>3.71</v>
      </c>
      <c r="Z64" s="190">
        <v>79</v>
      </c>
      <c r="AA64" s="368">
        <v>16</v>
      </c>
      <c r="AB64" s="369">
        <v>3.1</v>
      </c>
      <c r="AC64" s="371">
        <f t="shared" si="3"/>
        <v>3.57</v>
      </c>
      <c r="AD64" s="190">
        <v>110</v>
      </c>
      <c r="AE64" s="375">
        <f t="shared" si="4"/>
        <v>427</v>
      </c>
      <c r="AG64" s="373"/>
      <c r="AH64" s="373"/>
      <c r="AJ64" s="373"/>
    </row>
    <row r="65" spans="1:36" x14ac:dyDescent="0.25">
      <c r="A65" s="374">
        <v>15</v>
      </c>
      <c r="B65" s="57" t="s">
        <v>33</v>
      </c>
      <c r="C65" s="569">
        <v>62</v>
      </c>
      <c r="D65" s="574">
        <v>3.6451612903225805</v>
      </c>
      <c r="E65" s="553">
        <v>3.43</v>
      </c>
      <c r="F65" s="622">
        <v>17</v>
      </c>
      <c r="G65" s="569"/>
      <c r="H65" s="574"/>
      <c r="I65" s="376">
        <v>3.26</v>
      </c>
      <c r="J65" s="622">
        <v>56</v>
      </c>
      <c r="K65" s="569">
        <v>68</v>
      </c>
      <c r="L65" s="574">
        <v>3.9705882352941178</v>
      </c>
      <c r="M65" s="553">
        <v>3.91</v>
      </c>
      <c r="N65" s="622">
        <v>39</v>
      </c>
      <c r="O65" s="362">
        <v>44</v>
      </c>
      <c r="P65" s="411">
        <v>3.9318181818181817</v>
      </c>
      <c r="Q65" s="376">
        <f t="shared" si="0"/>
        <v>3.91</v>
      </c>
      <c r="R65" s="365">
        <v>43</v>
      </c>
      <c r="S65" s="366">
        <v>44</v>
      </c>
      <c r="T65" s="411">
        <v>3.9318181818181817</v>
      </c>
      <c r="U65" s="367">
        <f t="shared" si="1"/>
        <v>3.9</v>
      </c>
      <c r="V65" s="190">
        <v>39</v>
      </c>
      <c r="W65" s="368">
        <v>48</v>
      </c>
      <c r="X65" s="369">
        <v>3.69</v>
      </c>
      <c r="Y65" s="370">
        <f t="shared" si="2"/>
        <v>3.71</v>
      </c>
      <c r="Z65" s="190">
        <v>53</v>
      </c>
      <c r="AA65" s="368">
        <v>46</v>
      </c>
      <c r="AB65" s="369">
        <v>3.2</v>
      </c>
      <c r="AC65" s="371">
        <f t="shared" si="3"/>
        <v>3.57</v>
      </c>
      <c r="AD65" s="190">
        <v>101</v>
      </c>
      <c r="AE65" s="375">
        <f t="shared" si="4"/>
        <v>348</v>
      </c>
      <c r="AG65" s="373"/>
      <c r="AH65" s="373"/>
      <c r="AJ65" s="373"/>
    </row>
    <row r="66" spans="1:36" x14ac:dyDescent="0.25">
      <c r="A66" s="374">
        <v>16</v>
      </c>
      <c r="B66" s="58" t="s">
        <v>34</v>
      </c>
      <c r="C66" s="598">
        <v>52</v>
      </c>
      <c r="D66" s="599">
        <v>3.1538461538461537</v>
      </c>
      <c r="E66" s="560">
        <v>3.43</v>
      </c>
      <c r="F66" s="630">
        <v>90</v>
      </c>
      <c r="G66" s="598">
        <v>36</v>
      </c>
      <c r="H66" s="599">
        <v>2.6666999999999996</v>
      </c>
      <c r="I66" s="413">
        <v>3.26</v>
      </c>
      <c r="J66" s="630">
        <v>51</v>
      </c>
      <c r="K66" s="598">
        <v>63</v>
      </c>
      <c r="L66" s="599">
        <v>3.7301587301587302</v>
      </c>
      <c r="M66" s="560">
        <v>3.91</v>
      </c>
      <c r="N66" s="630">
        <v>82</v>
      </c>
      <c r="O66" s="362">
        <v>46</v>
      </c>
      <c r="P66" s="411">
        <v>3.7608695652173911</v>
      </c>
      <c r="Q66" s="413">
        <f t="shared" si="0"/>
        <v>3.91</v>
      </c>
      <c r="R66" s="365">
        <v>74</v>
      </c>
      <c r="S66" s="366">
        <v>54</v>
      </c>
      <c r="T66" s="411">
        <v>3.5185185185185186</v>
      </c>
      <c r="U66" s="367">
        <f t="shared" si="1"/>
        <v>3.9</v>
      </c>
      <c r="V66" s="190">
        <v>100</v>
      </c>
      <c r="W66" s="368">
        <v>44</v>
      </c>
      <c r="X66" s="369">
        <v>3.57</v>
      </c>
      <c r="Y66" s="370">
        <f t="shared" si="2"/>
        <v>3.71</v>
      </c>
      <c r="Z66" s="190">
        <v>72</v>
      </c>
      <c r="AA66" s="368">
        <v>40</v>
      </c>
      <c r="AB66" s="369">
        <v>3.4</v>
      </c>
      <c r="AC66" s="371">
        <f t="shared" si="3"/>
        <v>3.57</v>
      </c>
      <c r="AD66" s="190">
        <v>79</v>
      </c>
      <c r="AE66" s="375">
        <f t="shared" si="4"/>
        <v>548</v>
      </c>
      <c r="AG66" s="373"/>
      <c r="AH66" s="373"/>
      <c r="AJ66" s="373"/>
    </row>
    <row r="67" spans="1:36" x14ac:dyDescent="0.25">
      <c r="A67" s="374">
        <v>17</v>
      </c>
      <c r="B67" s="57" t="s">
        <v>92</v>
      </c>
      <c r="C67" s="569">
        <v>49</v>
      </c>
      <c r="D67" s="574">
        <v>3.2448979591836733</v>
      </c>
      <c r="E67" s="553">
        <v>3.43</v>
      </c>
      <c r="F67" s="622">
        <v>76</v>
      </c>
      <c r="G67" s="569">
        <v>49</v>
      </c>
      <c r="H67" s="574">
        <v>2.7751999999999999</v>
      </c>
      <c r="I67" s="376">
        <v>3.26</v>
      </c>
      <c r="J67" s="622">
        <v>47</v>
      </c>
      <c r="K67" s="569">
        <v>64</v>
      </c>
      <c r="L67" s="574">
        <v>3.65625</v>
      </c>
      <c r="M67" s="553">
        <v>3.91</v>
      </c>
      <c r="N67" s="622">
        <v>90</v>
      </c>
      <c r="O67" s="362">
        <v>72</v>
      </c>
      <c r="P67" s="411">
        <v>3.6527777777777777</v>
      </c>
      <c r="Q67" s="376">
        <f t="shared" si="0"/>
        <v>3.91</v>
      </c>
      <c r="R67" s="365">
        <v>91</v>
      </c>
      <c r="S67" s="366">
        <v>61</v>
      </c>
      <c r="T67" s="411">
        <v>3.5245901639344264</v>
      </c>
      <c r="U67" s="367">
        <f t="shared" si="1"/>
        <v>3.9</v>
      </c>
      <c r="V67" s="190">
        <v>99</v>
      </c>
      <c r="W67" s="368">
        <v>50</v>
      </c>
      <c r="X67" s="369">
        <v>3.9</v>
      </c>
      <c r="Y67" s="370">
        <f t="shared" si="2"/>
        <v>3.71</v>
      </c>
      <c r="Z67" s="190">
        <v>20</v>
      </c>
      <c r="AA67" s="368">
        <v>43</v>
      </c>
      <c r="AB67" s="369">
        <v>3.5</v>
      </c>
      <c r="AC67" s="371">
        <f t="shared" si="3"/>
        <v>3.57</v>
      </c>
      <c r="AD67" s="190">
        <v>63</v>
      </c>
      <c r="AE67" s="375">
        <f t="shared" si="4"/>
        <v>486</v>
      </c>
      <c r="AG67" s="373"/>
      <c r="AH67" s="373"/>
      <c r="AJ67" s="373"/>
    </row>
    <row r="68" spans="1:36" x14ac:dyDescent="0.25">
      <c r="A68" s="374">
        <v>18</v>
      </c>
      <c r="B68" s="57" t="s">
        <v>35</v>
      </c>
      <c r="C68" s="569">
        <v>104</v>
      </c>
      <c r="D68" s="574">
        <v>3.6730769230769229</v>
      </c>
      <c r="E68" s="553">
        <v>3.43</v>
      </c>
      <c r="F68" s="622">
        <v>13</v>
      </c>
      <c r="G68" s="569">
        <v>95</v>
      </c>
      <c r="H68" s="574">
        <v>3.2840999999999996</v>
      </c>
      <c r="I68" s="376">
        <v>3.26</v>
      </c>
      <c r="J68" s="622">
        <v>10</v>
      </c>
      <c r="K68" s="569">
        <v>92</v>
      </c>
      <c r="L68" s="574">
        <v>4.2173913043478262</v>
      </c>
      <c r="M68" s="553">
        <v>3.91</v>
      </c>
      <c r="N68" s="622">
        <v>7</v>
      </c>
      <c r="O68" s="362">
        <v>96</v>
      </c>
      <c r="P68" s="411">
        <v>4.166666666666667</v>
      </c>
      <c r="Q68" s="376">
        <f t="shared" ref="Q68:Q131" si="5">$P$133</f>
        <v>3.91</v>
      </c>
      <c r="R68" s="365">
        <v>14</v>
      </c>
      <c r="S68" s="366">
        <v>100</v>
      </c>
      <c r="T68" s="411">
        <v>3.8</v>
      </c>
      <c r="U68" s="367">
        <f t="shared" ref="U68:U131" si="6">$T$133</f>
        <v>3.9</v>
      </c>
      <c r="V68" s="190">
        <v>60</v>
      </c>
      <c r="W68" s="368">
        <v>97</v>
      </c>
      <c r="X68" s="369">
        <v>3.9</v>
      </c>
      <c r="Y68" s="370">
        <f t="shared" ref="Y68:Y131" si="7">$X$133</f>
        <v>3.71</v>
      </c>
      <c r="Z68" s="190">
        <v>19</v>
      </c>
      <c r="AA68" s="368">
        <v>71</v>
      </c>
      <c r="AB68" s="369">
        <v>3.5</v>
      </c>
      <c r="AC68" s="371">
        <f t="shared" ref="AC68:AC131" si="8">$AB$133</f>
        <v>3.57</v>
      </c>
      <c r="AD68" s="190">
        <v>55</v>
      </c>
      <c r="AE68" s="379">
        <f t="shared" si="4"/>
        <v>178</v>
      </c>
      <c r="AG68" s="373"/>
      <c r="AH68" s="373"/>
      <c r="AJ68" s="373"/>
    </row>
    <row r="69" spans="1:36" ht="15.75" thickBot="1" x14ac:dyDescent="0.3">
      <c r="A69" s="414">
        <v>19</v>
      </c>
      <c r="B69" s="57" t="s">
        <v>30</v>
      </c>
      <c r="C69" s="569">
        <v>57</v>
      </c>
      <c r="D69" s="574">
        <v>3.6315789473684212</v>
      </c>
      <c r="E69" s="553">
        <v>3.43</v>
      </c>
      <c r="F69" s="622">
        <v>18</v>
      </c>
      <c r="G69" s="569">
        <v>46</v>
      </c>
      <c r="H69" s="574">
        <v>2.9126999999999996</v>
      </c>
      <c r="I69" s="376">
        <v>3.26</v>
      </c>
      <c r="J69" s="622">
        <v>43</v>
      </c>
      <c r="K69" s="569">
        <v>68</v>
      </c>
      <c r="L69" s="574">
        <v>3.7794117647058822</v>
      </c>
      <c r="M69" s="553">
        <v>3.91</v>
      </c>
      <c r="N69" s="538">
        <v>73</v>
      </c>
      <c r="O69" s="362">
        <v>25</v>
      </c>
      <c r="P69" s="411">
        <v>3.96</v>
      </c>
      <c r="Q69" s="376">
        <f t="shared" si="5"/>
        <v>3.91</v>
      </c>
      <c r="R69" s="365">
        <v>38</v>
      </c>
      <c r="S69" s="366">
        <v>23</v>
      </c>
      <c r="T69" s="411">
        <v>4</v>
      </c>
      <c r="U69" s="367">
        <f t="shared" si="6"/>
        <v>3.9</v>
      </c>
      <c r="V69" s="190">
        <v>28</v>
      </c>
      <c r="W69" s="368">
        <v>66</v>
      </c>
      <c r="X69" s="369">
        <v>3.18</v>
      </c>
      <c r="Y69" s="370">
        <f t="shared" si="7"/>
        <v>3.71</v>
      </c>
      <c r="Z69" s="190">
        <v>116</v>
      </c>
      <c r="AA69" s="368">
        <v>28</v>
      </c>
      <c r="AB69" s="369">
        <v>3.7</v>
      </c>
      <c r="AC69" s="371">
        <f t="shared" si="8"/>
        <v>3.57</v>
      </c>
      <c r="AD69" s="190">
        <v>36</v>
      </c>
      <c r="AE69" s="379">
        <f t="shared" si="4"/>
        <v>352</v>
      </c>
      <c r="AG69" s="373"/>
      <c r="AH69" s="373"/>
      <c r="AJ69" s="373"/>
    </row>
    <row r="70" spans="1:36" ht="15.75" thickBot="1" x14ac:dyDescent="0.3">
      <c r="A70" s="351"/>
      <c r="B70" s="391" t="s">
        <v>131</v>
      </c>
      <c r="C70" s="392">
        <f>SUM(C71:C86)</f>
        <v>1154</v>
      </c>
      <c r="D70" s="354">
        <f>AVERAGE(D71:D86)</f>
        <v>3.374786443028523</v>
      </c>
      <c r="E70" s="355">
        <v>3.43</v>
      </c>
      <c r="F70" s="356"/>
      <c r="G70" s="392">
        <f>SUM(G71:G86)</f>
        <v>395</v>
      </c>
      <c r="H70" s="354">
        <f>AVERAGE(H71:H86)</f>
        <v>3.2103000000000002</v>
      </c>
      <c r="I70" s="116">
        <v>3.26</v>
      </c>
      <c r="J70" s="356"/>
      <c r="K70" s="392">
        <f>SUM(K71:K86)</f>
        <v>1151</v>
      </c>
      <c r="L70" s="354">
        <f>AVERAGE(L71:L86)</f>
        <v>3.8538056771740554</v>
      </c>
      <c r="M70" s="355">
        <v>3.91</v>
      </c>
      <c r="N70" s="356"/>
      <c r="O70" s="392">
        <f>SUM(O71:O86)</f>
        <v>1084</v>
      </c>
      <c r="P70" s="354">
        <f>AVERAGE(P71:P86)</f>
        <v>3.8086242225574076</v>
      </c>
      <c r="Q70" s="355">
        <f t="shared" si="5"/>
        <v>3.91</v>
      </c>
      <c r="R70" s="356"/>
      <c r="S70" s="393">
        <f>SUM(S71:S86)</f>
        <v>983</v>
      </c>
      <c r="T70" s="394">
        <f>AVERAGE(T71:T86)</f>
        <v>3.783805527944252</v>
      </c>
      <c r="U70" s="416">
        <f t="shared" si="6"/>
        <v>3.9</v>
      </c>
      <c r="V70" s="396"/>
      <c r="W70" s="351">
        <f>SUM(W71:W86)</f>
        <v>834</v>
      </c>
      <c r="X70" s="397">
        <f>AVERAGE(X71:X86)</f>
        <v>3.6587500000000004</v>
      </c>
      <c r="Y70" s="398">
        <f t="shared" si="7"/>
        <v>3.71</v>
      </c>
      <c r="Z70" s="396"/>
      <c r="AA70" s="351">
        <f>SUM(AA71:AA86)</f>
        <v>893</v>
      </c>
      <c r="AB70" s="399">
        <f>AVERAGE(AB71:AB86)</f>
        <v>3.6750000000000007</v>
      </c>
      <c r="AC70" s="398">
        <f t="shared" si="8"/>
        <v>3.57</v>
      </c>
      <c r="AD70" s="396"/>
      <c r="AE70" s="400"/>
      <c r="AG70" s="373"/>
      <c r="AH70" s="373"/>
      <c r="AJ70" s="373"/>
    </row>
    <row r="71" spans="1:36" x14ac:dyDescent="0.25">
      <c r="A71" s="417">
        <v>1</v>
      </c>
      <c r="B71" s="57" t="s">
        <v>79</v>
      </c>
      <c r="C71" s="569">
        <v>74</v>
      </c>
      <c r="D71" s="574">
        <v>3.4864864864864864</v>
      </c>
      <c r="E71" s="553">
        <v>3.43</v>
      </c>
      <c r="F71" s="622">
        <v>43</v>
      </c>
      <c r="G71" s="569">
        <v>60</v>
      </c>
      <c r="H71" s="574">
        <v>3.5334000000000003</v>
      </c>
      <c r="I71" s="376">
        <v>3.26</v>
      </c>
      <c r="J71" s="622">
        <v>6</v>
      </c>
      <c r="K71" s="537">
        <v>83</v>
      </c>
      <c r="L71" s="571">
        <v>4.1807228915662646</v>
      </c>
      <c r="M71" s="553">
        <v>3.91</v>
      </c>
      <c r="N71" s="538">
        <v>12</v>
      </c>
      <c r="O71" s="362">
        <v>98</v>
      </c>
      <c r="P71" s="363">
        <v>4.0306122448979593</v>
      </c>
      <c r="Q71" s="376">
        <f t="shared" si="5"/>
        <v>3.91</v>
      </c>
      <c r="R71" s="365">
        <v>29</v>
      </c>
      <c r="S71" s="366">
        <v>85</v>
      </c>
      <c r="T71" s="363">
        <v>4.0235294117647058</v>
      </c>
      <c r="U71" s="367">
        <f t="shared" si="6"/>
        <v>3.9</v>
      </c>
      <c r="V71" s="190">
        <v>23</v>
      </c>
      <c r="W71" s="368">
        <v>58</v>
      </c>
      <c r="X71" s="369">
        <v>3.95</v>
      </c>
      <c r="Y71" s="370">
        <f t="shared" si="7"/>
        <v>3.71</v>
      </c>
      <c r="Z71" s="190">
        <v>13</v>
      </c>
      <c r="AA71" s="368">
        <v>74</v>
      </c>
      <c r="AB71" s="369">
        <v>4</v>
      </c>
      <c r="AC71" s="371">
        <f t="shared" si="8"/>
        <v>3.57</v>
      </c>
      <c r="AD71" s="190">
        <v>12</v>
      </c>
      <c r="AE71" s="481">
        <f t="shared" ref="AE71:AE131" si="9">AD71+Z71+V71+R71+N71+J71+F71</f>
        <v>138</v>
      </c>
      <c r="AG71" s="373"/>
      <c r="AH71" s="373"/>
      <c r="AJ71" s="373"/>
    </row>
    <row r="72" spans="1:36" x14ac:dyDescent="0.25">
      <c r="A72" s="374">
        <v>2</v>
      </c>
      <c r="B72" s="57" t="s">
        <v>83</v>
      </c>
      <c r="C72" s="569">
        <v>88</v>
      </c>
      <c r="D72" s="574">
        <v>3.8068181818181817</v>
      </c>
      <c r="E72" s="553">
        <v>3.43</v>
      </c>
      <c r="F72" s="622">
        <v>5</v>
      </c>
      <c r="G72" s="569">
        <v>69</v>
      </c>
      <c r="H72" s="574">
        <v>2.9420000000000006</v>
      </c>
      <c r="I72" s="376">
        <v>3.26</v>
      </c>
      <c r="J72" s="622">
        <v>39</v>
      </c>
      <c r="K72" s="537">
        <v>119</v>
      </c>
      <c r="L72" s="571">
        <v>4.1092436974789912</v>
      </c>
      <c r="M72" s="553">
        <v>3.91</v>
      </c>
      <c r="N72" s="538">
        <v>15</v>
      </c>
      <c r="O72" s="362">
        <v>99</v>
      </c>
      <c r="P72" s="363">
        <v>4.0909090909090908</v>
      </c>
      <c r="Q72" s="376">
        <f t="shared" si="5"/>
        <v>3.91</v>
      </c>
      <c r="R72" s="365">
        <v>20</v>
      </c>
      <c r="S72" s="366">
        <v>96</v>
      </c>
      <c r="T72" s="363">
        <v>3.8958333333333335</v>
      </c>
      <c r="U72" s="367">
        <f t="shared" si="6"/>
        <v>3.9</v>
      </c>
      <c r="V72" s="190">
        <v>43</v>
      </c>
      <c r="W72" s="368">
        <v>79</v>
      </c>
      <c r="X72" s="369">
        <v>3.82</v>
      </c>
      <c r="Y72" s="370">
        <f t="shared" si="7"/>
        <v>3.71</v>
      </c>
      <c r="Z72" s="190">
        <v>35</v>
      </c>
      <c r="AA72" s="368">
        <v>77</v>
      </c>
      <c r="AB72" s="369">
        <v>3.8</v>
      </c>
      <c r="AC72" s="371">
        <f t="shared" si="8"/>
        <v>3.57</v>
      </c>
      <c r="AD72" s="190">
        <v>21</v>
      </c>
      <c r="AE72" s="482">
        <f t="shared" si="9"/>
        <v>178</v>
      </c>
      <c r="AG72" s="373"/>
      <c r="AH72" s="373"/>
      <c r="AJ72" s="373"/>
    </row>
    <row r="73" spans="1:36" x14ac:dyDescent="0.25">
      <c r="A73" s="374">
        <v>3</v>
      </c>
      <c r="B73" s="57" t="s">
        <v>37</v>
      </c>
      <c r="C73" s="569">
        <v>126</v>
      </c>
      <c r="D73" s="574">
        <v>3.4126984126984126</v>
      </c>
      <c r="E73" s="553">
        <v>3.43</v>
      </c>
      <c r="F73" s="622">
        <v>51</v>
      </c>
      <c r="G73" s="569"/>
      <c r="H73" s="574"/>
      <c r="I73" s="376">
        <v>3.26</v>
      </c>
      <c r="J73" s="622">
        <v>56</v>
      </c>
      <c r="K73" s="537">
        <v>57</v>
      </c>
      <c r="L73" s="571">
        <v>3.8596491228070176</v>
      </c>
      <c r="M73" s="553">
        <v>3.91</v>
      </c>
      <c r="N73" s="538">
        <v>59</v>
      </c>
      <c r="O73" s="362">
        <v>73</v>
      </c>
      <c r="P73" s="363">
        <v>4.0821917808219181</v>
      </c>
      <c r="Q73" s="376">
        <f t="shared" si="5"/>
        <v>3.91</v>
      </c>
      <c r="R73" s="365">
        <v>22</v>
      </c>
      <c r="S73" s="366">
        <v>49</v>
      </c>
      <c r="T73" s="363">
        <v>4</v>
      </c>
      <c r="U73" s="367">
        <f t="shared" si="6"/>
        <v>3.9</v>
      </c>
      <c r="V73" s="190">
        <v>27</v>
      </c>
      <c r="W73" s="368">
        <v>63</v>
      </c>
      <c r="X73" s="369">
        <v>3.62</v>
      </c>
      <c r="Y73" s="370">
        <f t="shared" si="7"/>
        <v>3.71</v>
      </c>
      <c r="Z73" s="190">
        <v>63</v>
      </c>
      <c r="AA73" s="368">
        <v>52</v>
      </c>
      <c r="AB73" s="369">
        <v>3.7</v>
      </c>
      <c r="AC73" s="371">
        <f t="shared" si="8"/>
        <v>3.57</v>
      </c>
      <c r="AD73" s="190">
        <v>34</v>
      </c>
      <c r="AE73" s="418">
        <f t="shared" si="9"/>
        <v>312</v>
      </c>
      <c r="AG73" s="373"/>
      <c r="AH73" s="373"/>
      <c r="AJ73" s="373"/>
    </row>
    <row r="74" spans="1:36" x14ac:dyDescent="0.25">
      <c r="A74" s="374">
        <v>4</v>
      </c>
      <c r="B74" s="57" t="s">
        <v>38</v>
      </c>
      <c r="C74" s="569">
        <v>51</v>
      </c>
      <c r="D74" s="574">
        <v>3.0980392156862746</v>
      </c>
      <c r="E74" s="553">
        <v>3.43</v>
      </c>
      <c r="F74" s="622">
        <v>96</v>
      </c>
      <c r="G74" s="569"/>
      <c r="H74" s="574"/>
      <c r="I74" s="376">
        <v>3.26</v>
      </c>
      <c r="J74" s="622">
        <v>56</v>
      </c>
      <c r="K74" s="537">
        <v>47</v>
      </c>
      <c r="L74" s="571">
        <v>3.8297872340425534</v>
      </c>
      <c r="M74" s="553">
        <v>3.91</v>
      </c>
      <c r="N74" s="538">
        <v>64</v>
      </c>
      <c r="O74" s="362">
        <v>43</v>
      </c>
      <c r="P74" s="363">
        <v>3.6744186046511627</v>
      </c>
      <c r="Q74" s="376">
        <f t="shared" si="5"/>
        <v>3.91</v>
      </c>
      <c r="R74" s="365">
        <v>90</v>
      </c>
      <c r="S74" s="366">
        <v>47</v>
      </c>
      <c r="T74" s="363">
        <v>3.5319148936170213</v>
      </c>
      <c r="U74" s="367">
        <f t="shared" si="6"/>
        <v>3.9</v>
      </c>
      <c r="V74" s="190">
        <v>98</v>
      </c>
      <c r="W74" s="368">
        <v>83</v>
      </c>
      <c r="X74" s="369">
        <v>3.63</v>
      </c>
      <c r="Y74" s="370">
        <f t="shared" si="7"/>
        <v>3.71</v>
      </c>
      <c r="Z74" s="190">
        <v>62</v>
      </c>
      <c r="AA74" s="368">
        <v>53</v>
      </c>
      <c r="AB74" s="369">
        <v>3.5</v>
      </c>
      <c r="AC74" s="371">
        <f t="shared" si="8"/>
        <v>3.57</v>
      </c>
      <c r="AD74" s="190">
        <v>57</v>
      </c>
      <c r="AE74" s="418">
        <f t="shared" si="9"/>
        <v>523</v>
      </c>
      <c r="AG74" s="373"/>
      <c r="AH74" s="373"/>
      <c r="AJ74" s="373"/>
    </row>
    <row r="75" spans="1:36" x14ac:dyDescent="0.25">
      <c r="A75" s="374">
        <v>5</v>
      </c>
      <c r="B75" s="57" t="s">
        <v>115</v>
      </c>
      <c r="C75" s="569">
        <v>73</v>
      </c>
      <c r="D75" s="574">
        <v>3.506849315068493</v>
      </c>
      <c r="E75" s="553">
        <v>3.43</v>
      </c>
      <c r="F75" s="622">
        <v>34</v>
      </c>
      <c r="G75" s="569">
        <v>60</v>
      </c>
      <c r="H75" s="574">
        <v>3.0497000000000001</v>
      </c>
      <c r="I75" s="376">
        <v>3.26</v>
      </c>
      <c r="J75" s="622">
        <v>29</v>
      </c>
      <c r="K75" s="537">
        <v>93</v>
      </c>
      <c r="L75" s="571">
        <v>4.021505376344086</v>
      </c>
      <c r="M75" s="553">
        <v>3.91</v>
      </c>
      <c r="N75" s="538">
        <v>28</v>
      </c>
      <c r="O75" s="362">
        <v>68</v>
      </c>
      <c r="P75" s="363">
        <v>3.9117647058823528</v>
      </c>
      <c r="Q75" s="376">
        <f t="shared" si="5"/>
        <v>3.91</v>
      </c>
      <c r="R75" s="365">
        <v>50</v>
      </c>
      <c r="S75" s="366">
        <v>91</v>
      </c>
      <c r="T75" s="363">
        <v>3.901098901098901</v>
      </c>
      <c r="U75" s="367">
        <f t="shared" si="6"/>
        <v>3.9</v>
      </c>
      <c r="V75" s="190">
        <v>44</v>
      </c>
      <c r="W75" s="368">
        <v>45</v>
      </c>
      <c r="X75" s="369">
        <v>3.93</v>
      </c>
      <c r="Y75" s="370">
        <f t="shared" si="7"/>
        <v>3.71</v>
      </c>
      <c r="Z75" s="190">
        <v>16</v>
      </c>
      <c r="AA75" s="368">
        <v>71</v>
      </c>
      <c r="AB75" s="369">
        <v>3.6</v>
      </c>
      <c r="AC75" s="371">
        <f t="shared" si="8"/>
        <v>3.57</v>
      </c>
      <c r="AD75" s="190">
        <v>43</v>
      </c>
      <c r="AE75" s="418">
        <f t="shared" si="9"/>
        <v>244</v>
      </c>
      <c r="AG75" s="373"/>
      <c r="AH75" s="373"/>
      <c r="AJ75" s="373"/>
    </row>
    <row r="76" spans="1:36" x14ac:dyDescent="0.25">
      <c r="A76" s="374">
        <v>6</v>
      </c>
      <c r="B76" s="467" t="s">
        <v>126</v>
      </c>
      <c r="C76" s="800"/>
      <c r="D76" s="803"/>
      <c r="E76" s="556">
        <v>3.43</v>
      </c>
      <c r="F76" s="625">
        <v>111</v>
      </c>
      <c r="G76" s="800"/>
      <c r="H76" s="803"/>
      <c r="I76" s="401">
        <v>3.26</v>
      </c>
      <c r="J76" s="625">
        <v>56</v>
      </c>
      <c r="K76" s="551"/>
      <c r="L76" s="577"/>
      <c r="M76" s="556">
        <v>3.91</v>
      </c>
      <c r="N76" s="625">
        <v>114</v>
      </c>
      <c r="O76" s="468"/>
      <c r="P76" s="401"/>
      <c r="Q76" s="401">
        <f t="shared" si="5"/>
        <v>3.91</v>
      </c>
      <c r="R76" s="365">
        <v>115</v>
      </c>
      <c r="S76" s="366">
        <v>28</v>
      </c>
      <c r="T76" s="363">
        <v>3.9642857142857144</v>
      </c>
      <c r="U76" s="367">
        <f t="shared" si="6"/>
        <v>3.9</v>
      </c>
      <c r="V76" s="190">
        <v>33</v>
      </c>
      <c r="W76" s="368">
        <v>27</v>
      </c>
      <c r="X76" s="369">
        <v>3.33</v>
      </c>
      <c r="Y76" s="370">
        <f t="shared" si="7"/>
        <v>3.71</v>
      </c>
      <c r="Z76" s="190">
        <v>106</v>
      </c>
      <c r="AA76" s="368">
        <v>27</v>
      </c>
      <c r="AB76" s="369">
        <v>3.1</v>
      </c>
      <c r="AC76" s="371">
        <f t="shared" si="8"/>
        <v>3.57</v>
      </c>
      <c r="AD76" s="190">
        <v>108</v>
      </c>
      <c r="AE76" s="418">
        <f t="shared" si="9"/>
        <v>643</v>
      </c>
      <c r="AG76" s="373"/>
      <c r="AH76" s="373"/>
      <c r="AJ76" s="373"/>
    </row>
    <row r="77" spans="1:36" x14ac:dyDescent="0.25">
      <c r="A77" s="374">
        <v>7</v>
      </c>
      <c r="B77" s="306" t="s">
        <v>125</v>
      </c>
      <c r="C77" s="580">
        <v>62</v>
      </c>
      <c r="D77" s="595">
        <v>3.032258064516129</v>
      </c>
      <c r="E77" s="555">
        <v>3.43</v>
      </c>
      <c r="F77" s="624">
        <v>101</v>
      </c>
      <c r="G77" s="580"/>
      <c r="H77" s="595"/>
      <c r="I77" s="799">
        <v>3.26</v>
      </c>
      <c r="J77" s="624">
        <v>56</v>
      </c>
      <c r="K77" s="580">
        <v>61</v>
      </c>
      <c r="L77" s="595">
        <v>3.7049180327868854</v>
      </c>
      <c r="M77" s="555">
        <v>3.91</v>
      </c>
      <c r="N77" s="624">
        <v>85</v>
      </c>
      <c r="O77" s="362">
        <v>70</v>
      </c>
      <c r="P77" s="363">
        <v>3.4428571428571431</v>
      </c>
      <c r="Q77" s="401">
        <f t="shared" si="5"/>
        <v>3.91</v>
      </c>
      <c r="R77" s="365">
        <v>110</v>
      </c>
      <c r="S77" s="366">
        <v>66</v>
      </c>
      <c r="T77" s="465">
        <v>3.5303030303030303</v>
      </c>
      <c r="U77" s="367">
        <f t="shared" si="6"/>
        <v>3.9</v>
      </c>
      <c r="V77" s="190">
        <v>97</v>
      </c>
      <c r="W77" s="368">
        <v>48</v>
      </c>
      <c r="X77" s="369">
        <v>3.73</v>
      </c>
      <c r="Y77" s="370">
        <f t="shared" si="7"/>
        <v>3.71</v>
      </c>
      <c r="Z77" s="190">
        <v>48</v>
      </c>
      <c r="AA77" s="368">
        <v>50</v>
      </c>
      <c r="AB77" s="369">
        <v>3.4</v>
      </c>
      <c r="AC77" s="371">
        <f t="shared" si="8"/>
        <v>3.57</v>
      </c>
      <c r="AD77" s="190">
        <v>72</v>
      </c>
      <c r="AE77" s="418">
        <f t="shared" si="9"/>
        <v>569</v>
      </c>
      <c r="AG77" s="373"/>
      <c r="AH77" s="373"/>
      <c r="AJ77" s="373"/>
    </row>
    <row r="78" spans="1:36" x14ac:dyDescent="0.25">
      <c r="A78" s="374">
        <v>8</v>
      </c>
      <c r="B78" s="57" t="s">
        <v>87</v>
      </c>
      <c r="C78" s="569">
        <v>70</v>
      </c>
      <c r="D78" s="574">
        <v>3.3571428571428572</v>
      </c>
      <c r="E78" s="553">
        <v>3.43</v>
      </c>
      <c r="F78" s="622">
        <v>57</v>
      </c>
      <c r="G78" s="569"/>
      <c r="H78" s="574"/>
      <c r="I78" s="376">
        <v>3.26</v>
      </c>
      <c r="J78" s="622">
        <v>56</v>
      </c>
      <c r="K78" s="569">
        <v>70</v>
      </c>
      <c r="L78" s="574">
        <v>3.9</v>
      </c>
      <c r="M78" s="553">
        <v>3.91</v>
      </c>
      <c r="N78" s="622">
        <v>48</v>
      </c>
      <c r="O78" s="362">
        <v>46</v>
      </c>
      <c r="P78" s="419">
        <v>3.8260869565217392</v>
      </c>
      <c r="Q78" s="376">
        <f t="shared" si="5"/>
        <v>3.91</v>
      </c>
      <c r="R78" s="365">
        <v>61</v>
      </c>
      <c r="S78" s="366">
        <v>49</v>
      </c>
      <c r="T78" s="419">
        <v>3.6734693877551021</v>
      </c>
      <c r="U78" s="367">
        <f t="shared" si="6"/>
        <v>3.9</v>
      </c>
      <c r="V78" s="190">
        <v>83</v>
      </c>
      <c r="W78" s="368">
        <v>27</v>
      </c>
      <c r="X78" s="369">
        <v>3.93</v>
      </c>
      <c r="Y78" s="370">
        <f t="shared" si="7"/>
        <v>3.71</v>
      </c>
      <c r="Z78" s="190">
        <v>17</v>
      </c>
      <c r="AA78" s="368">
        <v>50</v>
      </c>
      <c r="AB78" s="369">
        <v>3.5</v>
      </c>
      <c r="AC78" s="371">
        <f t="shared" si="8"/>
        <v>3.57</v>
      </c>
      <c r="AD78" s="190">
        <v>60</v>
      </c>
      <c r="AE78" s="418">
        <f t="shared" si="9"/>
        <v>382</v>
      </c>
      <c r="AG78" s="373"/>
      <c r="AH78" s="373"/>
      <c r="AJ78" s="373"/>
    </row>
    <row r="79" spans="1:36" x14ac:dyDescent="0.25">
      <c r="A79" s="374">
        <v>9</v>
      </c>
      <c r="B79" s="57" t="s">
        <v>96</v>
      </c>
      <c r="C79" s="569">
        <v>101</v>
      </c>
      <c r="D79" s="574">
        <v>3.4059405940594059</v>
      </c>
      <c r="E79" s="553">
        <v>3.43</v>
      </c>
      <c r="F79" s="622">
        <v>50</v>
      </c>
      <c r="G79" s="569">
        <v>85</v>
      </c>
      <c r="H79" s="574">
        <v>3.0823999999999994</v>
      </c>
      <c r="I79" s="376">
        <v>3.26</v>
      </c>
      <c r="J79" s="622">
        <v>28</v>
      </c>
      <c r="K79" s="569">
        <v>84</v>
      </c>
      <c r="L79" s="574">
        <v>3.8571428571428572</v>
      </c>
      <c r="M79" s="553">
        <v>3.91</v>
      </c>
      <c r="N79" s="622">
        <v>58</v>
      </c>
      <c r="O79" s="362">
        <v>68</v>
      </c>
      <c r="P79" s="363">
        <v>3.5294117647058822</v>
      </c>
      <c r="Q79" s="376">
        <f t="shared" si="5"/>
        <v>3.91</v>
      </c>
      <c r="R79" s="365">
        <v>102</v>
      </c>
      <c r="S79" s="366">
        <v>79</v>
      </c>
      <c r="T79" s="363">
        <v>3.5443037974683542</v>
      </c>
      <c r="U79" s="367">
        <f t="shared" si="6"/>
        <v>3.9</v>
      </c>
      <c r="V79" s="190">
        <v>95</v>
      </c>
      <c r="W79" s="368">
        <v>42</v>
      </c>
      <c r="X79" s="369">
        <v>3.38</v>
      </c>
      <c r="Y79" s="370">
        <f t="shared" si="7"/>
        <v>3.71</v>
      </c>
      <c r="Z79" s="190">
        <v>102</v>
      </c>
      <c r="AA79" s="368">
        <v>53</v>
      </c>
      <c r="AB79" s="369">
        <v>3.8</v>
      </c>
      <c r="AC79" s="371">
        <f t="shared" si="8"/>
        <v>3.57</v>
      </c>
      <c r="AD79" s="190">
        <v>22</v>
      </c>
      <c r="AE79" s="418">
        <f t="shared" si="9"/>
        <v>457</v>
      </c>
      <c r="AG79" s="373"/>
      <c r="AH79" s="373"/>
      <c r="AJ79" s="373"/>
    </row>
    <row r="80" spans="1:36" x14ac:dyDescent="0.25">
      <c r="A80" s="374">
        <v>10</v>
      </c>
      <c r="B80" s="57" t="s">
        <v>39</v>
      </c>
      <c r="C80" s="569">
        <v>69</v>
      </c>
      <c r="D80" s="574">
        <v>3.0289855072463769</v>
      </c>
      <c r="E80" s="553">
        <v>3.43</v>
      </c>
      <c r="F80" s="622">
        <v>102</v>
      </c>
      <c r="G80" s="569">
        <v>53</v>
      </c>
      <c r="H80" s="574">
        <v>3.5661</v>
      </c>
      <c r="I80" s="376">
        <v>3.26</v>
      </c>
      <c r="J80" s="622">
        <v>5</v>
      </c>
      <c r="K80" s="569">
        <v>46</v>
      </c>
      <c r="L80" s="574">
        <v>3.4347826086956523</v>
      </c>
      <c r="M80" s="553">
        <v>3.91</v>
      </c>
      <c r="N80" s="622">
        <v>111</v>
      </c>
      <c r="O80" s="362">
        <v>49</v>
      </c>
      <c r="P80" s="420">
        <v>3.6734693877551021</v>
      </c>
      <c r="Q80" s="376">
        <f t="shared" si="5"/>
        <v>3.91</v>
      </c>
      <c r="R80" s="365">
        <v>89</v>
      </c>
      <c r="S80" s="366">
        <v>53</v>
      </c>
      <c r="T80" s="363">
        <v>3.4905660377358489</v>
      </c>
      <c r="U80" s="367">
        <f t="shared" si="6"/>
        <v>3.9</v>
      </c>
      <c r="V80" s="190">
        <v>102</v>
      </c>
      <c r="W80" s="368">
        <v>44</v>
      </c>
      <c r="X80" s="369">
        <v>3.91</v>
      </c>
      <c r="Y80" s="370">
        <f t="shared" si="7"/>
        <v>3.71</v>
      </c>
      <c r="Z80" s="190">
        <v>18</v>
      </c>
      <c r="AA80" s="368">
        <v>47</v>
      </c>
      <c r="AB80" s="369">
        <v>3.6</v>
      </c>
      <c r="AC80" s="371">
        <f t="shared" si="8"/>
        <v>3.57</v>
      </c>
      <c r="AD80" s="190">
        <v>49</v>
      </c>
      <c r="AE80" s="418">
        <f t="shared" si="9"/>
        <v>476</v>
      </c>
      <c r="AG80" s="373"/>
      <c r="AH80" s="373"/>
      <c r="AJ80" s="373"/>
    </row>
    <row r="81" spans="1:36" x14ac:dyDescent="0.25">
      <c r="A81" s="374">
        <v>11</v>
      </c>
      <c r="B81" s="57" t="s">
        <v>90</v>
      </c>
      <c r="C81" s="569">
        <v>183</v>
      </c>
      <c r="D81" s="574">
        <v>3.5081967213114753</v>
      </c>
      <c r="E81" s="553">
        <v>3.43</v>
      </c>
      <c r="F81" s="622">
        <v>39</v>
      </c>
      <c r="G81" s="569">
        <v>68</v>
      </c>
      <c r="H81" s="574">
        <v>3.0882000000000001</v>
      </c>
      <c r="I81" s="376">
        <v>3.26</v>
      </c>
      <c r="J81" s="622">
        <v>25</v>
      </c>
      <c r="K81" s="569">
        <v>98</v>
      </c>
      <c r="L81" s="574">
        <v>3.9081632653061225</v>
      </c>
      <c r="M81" s="553">
        <v>3.91</v>
      </c>
      <c r="N81" s="622">
        <v>45</v>
      </c>
      <c r="O81" s="362">
        <v>102</v>
      </c>
      <c r="P81" s="363">
        <v>4.0392156862745097</v>
      </c>
      <c r="Q81" s="376">
        <f t="shared" si="5"/>
        <v>3.91</v>
      </c>
      <c r="R81" s="365">
        <v>27</v>
      </c>
      <c r="S81" s="366">
        <v>80</v>
      </c>
      <c r="T81" s="363">
        <v>3.7875000000000001</v>
      </c>
      <c r="U81" s="367">
        <f t="shared" si="6"/>
        <v>3.9</v>
      </c>
      <c r="V81" s="190">
        <v>64</v>
      </c>
      <c r="W81" s="368">
        <v>77</v>
      </c>
      <c r="X81" s="369">
        <v>3.55</v>
      </c>
      <c r="Y81" s="370">
        <f t="shared" si="7"/>
        <v>3.71</v>
      </c>
      <c r="Z81" s="190">
        <v>76</v>
      </c>
      <c r="AA81" s="368">
        <v>73</v>
      </c>
      <c r="AB81" s="369">
        <v>3.7</v>
      </c>
      <c r="AC81" s="371">
        <f t="shared" si="8"/>
        <v>3.57</v>
      </c>
      <c r="AD81" s="190">
        <v>29</v>
      </c>
      <c r="AE81" s="418">
        <f t="shared" si="9"/>
        <v>305</v>
      </c>
      <c r="AG81" s="373"/>
      <c r="AH81" s="373"/>
      <c r="AJ81" s="373"/>
    </row>
    <row r="82" spans="1:36" x14ac:dyDescent="0.25">
      <c r="A82" s="374">
        <v>12</v>
      </c>
      <c r="B82" s="306" t="s">
        <v>97</v>
      </c>
      <c r="C82" s="580">
        <v>106</v>
      </c>
      <c r="D82" s="595">
        <v>3.4150943396226414</v>
      </c>
      <c r="E82" s="555">
        <v>3.43</v>
      </c>
      <c r="F82" s="624">
        <v>49</v>
      </c>
      <c r="G82" s="580"/>
      <c r="H82" s="595"/>
      <c r="I82" s="799">
        <v>3.26</v>
      </c>
      <c r="J82" s="624">
        <v>56</v>
      </c>
      <c r="K82" s="580">
        <v>85</v>
      </c>
      <c r="L82" s="595">
        <v>3.6470588235294117</v>
      </c>
      <c r="M82" s="555">
        <v>3.91</v>
      </c>
      <c r="N82" s="624">
        <v>91</v>
      </c>
      <c r="O82" s="362">
        <v>70</v>
      </c>
      <c r="P82" s="363">
        <v>3.5142857142857142</v>
      </c>
      <c r="Q82" s="401">
        <f t="shared" si="5"/>
        <v>3.91</v>
      </c>
      <c r="R82" s="365">
        <v>104</v>
      </c>
      <c r="S82" s="366">
        <v>46</v>
      </c>
      <c r="T82" s="363">
        <v>3.847826086956522</v>
      </c>
      <c r="U82" s="367">
        <f t="shared" si="6"/>
        <v>3.9</v>
      </c>
      <c r="V82" s="190">
        <v>52</v>
      </c>
      <c r="W82" s="368">
        <v>29</v>
      </c>
      <c r="X82" s="369">
        <v>3.21</v>
      </c>
      <c r="Y82" s="370">
        <f t="shared" si="7"/>
        <v>3.71</v>
      </c>
      <c r="Z82" s="190">
        <v>115</v>
      </c>
      <c r="AA82" s="368">
        <v>49</v>
      </c>
      <c r="AB82" s="369">
        <v>3.5</v>
      </c>
      <c r="AC82" s="371">
        <f t="shared" si="8"/>
        <v>3.57</v>
      </c>
      <c r="AD82" s="190">
        <v>62</v>
      </c>
      <c r="AE82" s="418">
        <f t="shared" si="9"/>
        <v>529</v>
      </c>
      <c r="AG82" s="373"/>
      <c r="AH82" s="373"/>
      <c r="AJ82" s="373"/>
    </row>
    <row r="83" spans="1:36" x14ac:dyDescent="0.25">
      <c r="A83" s="374">
        <v>13</v>
      </c>
      <c r="B83" s="57" t="s">
        <v>91</v>
      </c>
      <c r="C83" s="569"/>
      <c r="D83" s="574"/>
      <c r="E83" s="553">
        <v>3.43</v>
      </c>
      <c r="F83" s="622">
        <v>111</v>
      </c>
      <c r="G83" s="569"/>
      <c r="H83" s="574"/>
      <c r="I83" s="376">
        <v>3.26</v>
      </c>
      <c r="J83" s="622">
        <v>56</v>
      </c>
      <c r="K83" s="569">
        <v>74</v>
      </c>
      <c r="L83" s="574">
        <v>3.8378378378378377</v>
      </c>
      <c r="M83" s="553">
        <v>3.91</v>
      </c>
      <c r="N83" s="622">
        <v>61</v>
      </c>
      <c r="O83" s="362">
        <v>84</v>
      </c>
      <c r="P83" s="363">
        <v>3.8571428571428572</v>
      </c>
      <c r="Q83" s="376">
        <f t="shared" si="5"/>
        <v>3.91</v>
      </c>
      <c r="R83" s="365">
        <v>59</v>
      </c>
      <c r="S83" s="366">
        <v>78</v>
      </c>
      <c r="T83" s="363">
        <v>3.8</v>
      </c>
      <c r="U83" s="367">
        <f t="shared" si="6"/>
        <v>3.9</v>
      </c>
      <c r="V83" s="190">
        <v>61</v>
      </c>
      <c r="W83" s="368">
        <v>70</v>
      </c>
      <c r="X83" s="369">
        <v>3.49</v>
      </c>
      <c r="Y83" s="370">
        <f t="shared" si="7"/>
        <v>3.71</v>
      </c>
      <c r="Z83" s="190">
        <v>82</v>
      </c>
      <c r="AA83" s="368">
        <v>54</v>
      </c>
      <c r="AB83" s="369">
        <v>3.7</v>
      </c>
      <c r="AC83" s="371">
        <f t="shared" si="8"/>
        <v>3.57</v>
      </c>
      <c r="AD83" s="190">
        <v>31</v>
      </c>
      <c r="AE83" s="418">
        <f t="shared" si="9"/>
        <v>461</v>
      </c>
      <c r="AG83" s="373"/>
      <c r="AH83" s="373"/>
      <c r="AJ83" s="373"/>
    </row>
    <row r="84" spans="1:36" x14ac:dyDescent="0.25">
      <c r="A84" s="374">
        <v>14</v>
      </c>
      <c r="B84" s="57" t="s">
        <v>86</v>
      </c>
      <c r="C84" s="569">
        <v>52</v>
      </c>
      <c r="D84" s="574">
        <v>3.2884615384615383</v>
      </c>
      <c r="E84" s="553">
        <v>3.43</v>
      </c>
      <c r="F84" s="622">
        <v>70</v>
      </c>
      <c r="G84" s="569"/>
      <c r="H84" s="574"/>
      <c r="I84" s="376">
        <v>3.26</v>
      </c>
      <c r="J84" s="622">
        <v>56</v>
      </c>
      <c r="K84" s="569">
        <v>57</v>
      </c>
      <c r="L84" s="574">
        <v>3.736842105263158</v>
      </c>
      <c r="M84" s="553">
        <v>3.91</v>
      </c>
      <c r="N84" s="622">
        <v>80</v>
      </c>
      <c r="O84" s="362">
        <v>67</v>
      </c>
      <c r="P84" s="363">
        <v>3.7462686567164178</v>
      </c>
      <c r="Q84" s="376">
        <f t="shared" si="5"/>
        <v>3.91</v>
      </c>
      <c r="R84" s="365">
        <v>76</v>
      </c>
      <c r="S84" s="366">
        <v>27</v>
      </c>
      <c r="T84" s="363">
        <v>3.8148148148148149</v>
      </c>
      <c r="U84" s="367">
        <f t="shared" si="6"/>
        <v>3.9</v>
      </c>
      <c r="V84" s="190">
        <v>59</v>
      </c>
      <c r="W84" s="368">
        <v>41</v>
      </c>
      <c r="X84" s="369">
        <v>3.71</v>
      </c>
      <c r="Y84" s="370">
        <f t="shared" si="7"/>
        <v>3.71</v>
      </c>
      <c r="Z84" s="190">
        <v>51</v>
      </c>
      <c r="AA84" s="368">
        <v>54</v>
      </c>
      <c r="AB84" s="369">
        <v>3.7</v>
      </c>
      <c r="AC84" s="371">
        <f t="shared" si="8"/>
        <v>3.57</v>
      </c>
      <c r="AD84" s="190">
        <v>32</v>
      </c>
      <c r="AE84" s="418">
        <f t="shared" si="9"/>
        <v>424</v>
      </c>
      <c r="AG84" s="373"/>
      <c r="AH84" s="373"/>
      <c r="AJ84" s="373"/>
    </row>
    <row r="85" spans="1:36" x14ac:dyDescent="0.25">
      <c r="A85" s="374">
        <v>15</v>
      </c>
      <c r="B85" s="88" t="s">
        <v>40</v>
      </c>
      <c r="C85" s="570"/>
      <c r="D85" s="575"/>
      <c r="E85" s="554">
        <v>3.43</v>
      </c>
      <c r="F85" s="623">
        <v>111</v>
      </c>
      <c r="G85" s="570"/>
      <c r="H85" s="575"/>
      <c r="I85" s="466">
        <v>3.26</v>
      </c>
      <c r="J85" s="623">
        <v>56</v>
      </c>
      <c r="K85" s="570">
        <v>71</v>
      </c>
      <c r="L85" s="575">
        <v>3.76056338028169</v>
      </c>
      <c r="M85" s="554">
        <v>3.91</v>
      </c>
      <c r="N85" s="623">
        <v>78</v>
      </c>
      <c r="O85" s="381">
        <v>52</v>
      </c>
      <c r="P85" s="382">
        <v>3.9423076923076925</v>
      </c>
      <c r="Q85" s="466">
        <f t="shared" si="5"/>
        <v>3.91</v>
      </c>
      <c r="R85" s="383">
        <v>42</v>
      </c>
      <c r="S85" s="384">
        <v>30</v>
      </c>
      <c r="T85" s="382">
        <v>3.9</v>
      </c>
      <c r="U85" s="385">
        <f t="shared" si="6"/>
        <v>3.9</v>
      </c>
      <c r="V85" s="192">
        <v>45</v>
      </c>
      <c r="W85" s="386">
        <v>25</v>
      </c>
      <c r="X85" s="387">
        <v>3.64</v>
      </c>
      <c r="Y85" s="388">
        <f t="shared" si="7"/>
        <v>3.71</v>
      </c>
      <c r="Z85" s="192">
        <v>61</v>
      </c>
      <c r="AA85" s="386">
        <v>48</v>
      </c>
      <c r="AB85" s="387">
        <v>4.2</v>
      </c>
      <c r="AC85" s="389">
        <f t="shared" si="8"/>
        <v>3.57</v>
      </c>
      <c r="AD85" s="192">
        <v>3</v>
      </c>
      <c r="AE85" s="418">
        <f t="shared" si="9"/>
        <v>396</v>
      </c>
      <c r="AG85" s="373"/>
      <c r="AH85" s="373"/>
      <c r="AJ85" s="373"/>
    </row>
    <row r="86" spans="1:36" ht="15.75" thickBot="1" x14ac:dyDescent="0.3">
      <c r="A86" s="380">
        <v>16</v>
      </c>
      <c r="B86" s="57" t="s">
        <v>116</v>
      </c>
      <c r="C86" s="569">
        <v>99</v>
      </c>
      <c r="D86" s="574">
        <v>3.5252525252525251</v>
      </c>
      <c r="E86" s="553">
        <v>3.43</v>
      </c>
      <c r="F86" s="622">
        <v>30</v>
      </c>
      <c r="G86" s="569"/>
      <c r="H86" s="574"/>
      <c r="I86" s="376">
        <v>3.26</v>
      </c>
      <c r="J86" s="622">
        <v>56</v>
      </c>
      <c r="K86" s="569">
        <v>106</v>
      </c>
      <c r="L86" s="574">
        <v>4.0188679245283021</v>
      </c>
      <c r="M86" s="553">
        <v>3.91</v>
      </c>
      <c r="N86" s="538">
        <v>27</v>
      </c>
      <c r="O86" s="362">
        <v>95</v>
      </c>
      <c r="P86" s="363">
        <v>3.7684210526315791</v>
      </c>
      <c r="Q86" s="376">
        <f t="shared" si="5"/>
        <v>3.91</v>
      </c>
      <c r="R86" s="365">
        <v>69</v>
      </c>
      <c r="S86" s="366">
        <v>79</v>
      </c>
      <c r="T86" s="363">
        <v>3.8354430379746836</v>
      </c>
      <c r="U86" s="367">
        <f t="shared" si="6"/>
        <v>3.9</v>
      </c>
      <c r="V86" s="190">
        <v>53</v>
      </c>
      <c r="W86" s="368">
        <v>76</v>
      </c>
      <c r="X86" s="369">
        <v>3.71</v>
      </c>
      <c r="Y86" s="370">
        <f t="shared" si="7"/>
        <v>3.71</v>
      </c>
      <c r="Z86" s="190">
        <v>50</v>
      </c>
      <c r="AA86" s="368">
        <v>61</v>
      </c>
      <c r="AB86" s="369">
        <v>4</v>
      </c>
      <c r="AC86" s="371">
        <f t="shared" si="8"/>
        <v>3.57</v>
      </c>
      <c r="AD86" s="190">
        <v>14</v>
      </c>
      <c r="AE86" s="463">
        <f t="shared" si="9"/>
        <v>299</v>
      </c>
      <c r="AG86" s="373"/>
      <c r="AH86" s="373"/>
      <c r="AJ86" s="373"/>
    </row>
    <row r="87" spans="1:36" ht="15.75" thickBot="1" x14ac:dyDescent="0.3">
      <c r="A87" s="351"/>
      <c r="B87" s="391" t="s">
        <v>132</v>
      </c>
      <c r="C87" s="392">
        <f>SUM(C88:C119)</f>
        <v>3101</v>
      </c>
      <c r="D87" s="354">
        <f>AVERAGE(D88:D119)</f>
        <v>3.3883651805670119</v>
      </c>
      <c r="E87" s="355">
        <v>3.43</v>
      </c>
      <c r="F87" s="356"/>
      <c r="G87" s="392">
        <f>SUM(G88:G119)</f>
        <v>1089</v>
      </c>
      <c r="H87" s="354">
        <f>AVERAGE(H88:H119)</f>
        <v>3.0215624999999999</v>
      </c>
      <c r="I87" s="116">
        <v>3.26</v>
      </c>
      <c r="J87" s="356"/>
      <c r="K87" s="392">
        <f>SUM(K88:K119)</f>
        <v>3073</v>
      </c>
      <c r="L87" s="354">
        <f>AVERAGE(L88:L119)</f>
        <v>3.8705568903338379</v>
      </c>
      <c r="M87" s="355">
        <v>3.91</v>
      </c>
      <c r="N87" s="356"/>
      <c r="O87" s="392">
        <f>SUM(O88:O116)</f>
        <v>2857</v>
      </c>
      <c r="P87" s="354">
        <f>AVERAGE(P88:P116)</f>
        <v>3.8487723932074345</v>
      </c>
      <c r="Q87" s="355">
        <f t="shared" si="5"/>
        <v>3.91</v>
      </c>
      <c r="R87" s="356"/>
      <c r="S87" s="393">
        <f>SUM(S88:S116)</f>
        <v>2436</v>
      </c>
      <c r="T87" s="394">
        <f>AVERAGE(T88:T116)</f>
        <v>3.7643935372278223</v>
      </c>
      <c r="U87" s="395">
        <f t="shared" si="6"/>
        <v>3.9</v>
      </c>
      <c r="V87" s="396"/>
      <c r="W87" s="351">
        <f>SUM(W88:W116)</f>
        <v>2336</v>
      </c>
      <c r="X87" s="397">
        <f>AVERAGE(X88:X116)</f>
        <v>3.5982758620689661</v>
      </c>
      <c r="Y87" s="398">
        <f t="shared" si="7"/>
        <v>3.71</v>
      </c>
      <c r="Z87" s="396"/>
      <c r="AA87" s="351">
        <f>SUM(AA88:AA116)</f>
        <v>2166</v>
      </c>
      <c r="AB87" s="399">
        <f>AVERAGE(AB88:AB116)</f>
        <v>3.4724137931034473</v>
      </c>
      <c r="AC87" s="398">
        <f t="shared" si="8"/>
        <v>3.57</v>
      </c>
      <c r="AD87" s="396"/>
      <c r="AE87" s="400"/>
      <c r="AG87" s="373"/>
      <c r="AH87" s="373"/>
      <c r="AJ87" s="373"/>
    </row>
    <row r="88" spans="1:36" x14ac:dyDescent="0.25">
      <c r="A88" s="360">
        <v>1</v>
      </c>
      <c r="B88" s="57" t="s">
        <v>42</v>
      </c>
      <c r="C88" s="569">
        <v>78</v>
      </c>
      <c r="D88" s="574">
        <v>3.6025641025641026</v>
      </c>
      <c r="E88" s="553">
        <v>3.43</v>
      </c>
      <c r="F88" s="622">
        <v>21</v>
      </c>
      <c r="G88" s="569">
        <v>68</v>
      </c>
      <c r="H88" s="574">
        <v>3.1471</v>
      </c>
      <c r="I88" s="376">
        <v>3.26</v>
      </c>
      <c r="J88" s="622">
        <v>20</v>
      </c>
      <c r="K88" s="537">
        <v>82</v>
      </c>
      <c r="L88" s="571">
        <v>3.9024390243902438</v>
      </c>
      <c r="M88" s="553">
        <v>3.91</v>
      </c>
      <c r="N88" s="538">
        <v>47</v>
      </c>
      <c r="O88" s="421">
        <v>72</v>
      </c>
      <c r="P88" s="422">
        <v>3.7777777777777777</v>
      </c>
      <c r="Q88" s="33">
        <f t="shared" si="5"/>
        <v>3.91</v>
      </c>
      <c r="R88" s="423">
        <v>64</v>
      </c>
      <c r="S88" s="424">
        <v>81</v>
      </c>
      <c r="T88" s="422">
        <v>3.8148148148148149</v>
      </c>
      <c r="U88" s="425">
        <f t="shared" si="6"/>
        <v>3.9</v>
      </c>
      <c r="V88" s="426">
        <v>58</v>
      </c>
      <c r="W88" s="427">
        <v>102</v>
      </c>
      <c r="X88" s="428">
        <v>3.38</v>
      </c>
      <c r="Y88" s="429">
        <f t="shared" si="7"/>
        <v>3.71</v>
      </c>
      <c r="Z88" s="426">
        <v>101</v>
      </c>
      <c r="AA88" s="427">
        <v>87</v>
      </c>
      <c r="AB88" s="428">
        <v>3.4</v>
      </c>
      <c r="AC88" s="430">
        <f t="shared" si="8"/>
        <v>3.57</v>
      </c>
      <c r="AD88" s="426">
        <v>70</v>
      </c>
      <c r="AE88" s="375">
        <f t="shared" si="9"/>
        <v>381</v>
      </c>
      <c r="AG88" s="373"/>
      <c r="AH88" s="373"/>
      <c r="AJ88" s="373"/>
    </row>
    <row r="89" spans="1:36" x14ac:dyDescent="0.25">
      <c r="A89" s="374">
        <v>2</v>
      </c>
      <c r="B89" s="57" t="s">
        <v>43</v>
      </c>
      <c r="C89" s="569">
        <v>40</v>
      </c>
      <c r="D89" s="574">
        <v>2.95</v>
      </c>
      <c r="E89" s="553">
        <v>3.43</v>
      </c>
      <c r="F89" s="622">
        <v>103</v>
      </c>
      <c r="G89" s="569"/>
      <c r="H89" s="574"/>
      <c r="I89" s="376">
        <v>3.26</v>
      </c>
      <c r="J89" s="622">
        <v>56</v>
      </c>
      <c r="K89" s="537">
        <v>38</v>
      </c>
      <c r="L89" s="571">
        <v>3.6315789473684212</v>
      </c>
      <c r="M89" s="553">
        <v>3.91</v>
      </c>
      <c r="N89" s="538">
        <v>96</v>
      </c>
      <c r="O89" s="421">
        <v>43</v>
      </c>
      <c r="P89" s="422">
        <v>3.6511627906976742</v>
      </c>
      <c r="Q89" s="33">
        <f t="shared" si="5"/>
        <v>3.91</v>
      </c>
      <c r="R89" s="423">
        <v>92</v>
      </c>
      <c r="S89" s="424">
        <v>25</v>
      </c>
      <c r="T89" s="422">
        <v>3.8</v>
      </c>
      <c r="U89" s="425">
        <f t="shared" si="6"/>
        <v>3.9</v>
      </c>
      <c r="V89" s="426">
        <v>63</v>
      </c>
      <c r="W89" s="427">
        <v>24</v>
      </c>
      <c r="X89" s="428">
        <v>3.33</v>
      </c>
      <c r="Y89" s="429">
        <f t="shared" si="7"/>
        <v>3.71</v>
      </c>
      <c r="Z89" s="426">
        <v>107</v>
      </c>
      <c r="AA89" s="427">
        <v>38</v>
      </c>
      <c r="AB89" s="428">
        <v>3.3</v>
      </c>
      <c r="AC89" s="430">
        <f t="shared" si="8"/>
        <v>3.57</v>
      </c>
      <c r="AD89" s="426">
        <v>91</v>
      </c>
      <c r="AE89" s="375">
        <f t="shared" si="9"/>
        <v>608</v>
      </c>
      <c r="AG89" s="373"/>
      <c r="AH89" s="373"/>
      <c r="AJ89" s="373"/>
    </row>
    <row r="90" spans="1:36" x14ac:dyDescent="0.25">
      <c r="A90" s="374">
        <v>3</v>
      </c>
      <c r="B90" s="57" t="s">
        <v>44</v>
      </c>
      <c r="C90" s="569">
        <v>105</v>
      </c>
      <c r="D90" s="574">
        <v>3.2285714285714286</v>
      </c>
      <c r="E90" s="553">
        <v>3.43</v>
      </c>
      <c r="F90" s="622">
        <v>80</v>
      </c>
      <c r="G90" s="569"/>
      <c r="H90" s="574"/>
      <c r="I90" s="376">
        <v>3.26</v>
      </c>
      <c r="J90" s="622">
        <v>56</v>
      </c>
      <c r="K90" s="537">
        <v>103</v>
      </c>
      <c r="L90" s="571">
        <v>3.9514563106796117</v>
      </c>
      <c r="M90" s="553">
        <v>3.91</v>
      </c>
      <c r="N90" s="538">
        <v>42</v>
      </c>
      <c r="O90" s="421">
        <v>99</v>
      </c>
      <c r="P90" s="422">
        <v>3.7676767676767677</v>
      </c>
      <c r="Q90" s="33">
        <f t="shared" si="5"/>
        <v>3.91</v>
      </c>
      <c r="R90" s="423">
        <v>68</v>
      </c>
      <c r="S90" s="424">
        <v>99</v>
      </c>
      <c r="T90" s="422">
        <v>3.7777777777777777</v>
      </c>
      <c r="U90" s="425">
        <f t="shared" si="6"/>
        <v>3.9</v>
      </c>
      <c r="V90" s="426">
        <v>66</v>
      </c>
      <c r="W90" s="427">
        <v>84</v>
      </c>
      <c r="X90" s="428">
        <v>3.75</v>
      </c>
      <c r="Y90" s="429">
        <f t="shared" si="7"/>
        <v>3.71</v>
      </c>
      <c r="Z90" s="426">
        <v>44</v>
      </c>
      <c r="AA90" s="427">
        <v>69</v>
      </c>
      <c r="AB90" s="428">
        <v>3.6</v>
      </c>
      <c r="AC90" s="430">
        <f t="shared" si="8"/>
        <v>3.57</v>
      </c>
      <c r="AD90" s="426">
        <v>45</v>
      </c>
      <c r="AE90" s="375">
        <f t="shared" si="9"/>
        <v>401</v>
      </c>
      <c r="AG90" s="373"/>
      <c r="AH90" s="373"/>
      <c r="AJ90" s="373"/>
    </row>
    <row r="91" spans="1:36" x14ac:dyDescent="0.25">
      <c r="A91" s="374">
        <v>4</v>
      </c>
      <c r="B91" s="57" t="s">
        <v>45</v>
      </c>
      <c r="C91" s="569">
        <v>96</v>
      </c>
      <c r="D91" s="574">
        <v>3.5416666666666665</v>
      </c>
      <c r="E91" s="553">
        <v>3.43</v>
      </c>
      <c r="F91" s="622">
        <v>28</v>
      </c>
      <c r="G91" s="569"/>
      <c r="H91" s="574"/>
      <c r="I91" s="376">
        <v>3.26</v>
      </c>
      <c r="J91" s="622">
        <v>56</v>
      </c>
      <c r="K91" s="537">
        <v>112</v>
      </c>
      <c r="L91" s="571">
        <v>4.0535714285714288</v>
      </c>
      <c r="M91" s="553">
        <v>3.91</v>
      </c>
      <c r="N91" s="538">
        <v>22</v>
      </c>
      <c r="O91" s="421">
        <v>104</v>
      </c>
      <c r="P91" s="422">
        <v>4.0961538461538458</v>
      </c>
      <c r="Q91" s="33">
        <f t="shared" si="5"/>
        <v>3.91</v>
      </c>
      <c r="R91" s="423">
        <v>19</v>
      </c>
      <c r="S91" s="424">
        <v>94</v>
      </c>
      <c r="T91" s="422">
        <v>3.9361702127659575</v>
      </c>
      <c r="U91" s="425">
        <f t="shared" si="6"/>
        <v>3.9</v>
      </c>
      <c r="V91" s="426">
        <v>35</v>
      </c>
      <c r="W91" s="427">
        <v>123</v>
      </c>
      <c r="X91" s="428">
        <v>3.72</v>
      </c>
      <c r="Y91" s="429">
        <f t="shared" si="7"/>
        <v>3.71</v>
      </c>
      <c r="Z91" s="426">
        <v>49</v>
      </c>
      <c r="AA91" s="427">
        <v>103</v>
      </c>
      <c r="AB91" s="428">
        <v>3.6</v>
      </c>
      <c r="AC91" s="430">
        <f t="shared" si="8"/>
        <v>3.57</v>
      </c>
      <c r="AD91" s="426">
        <v>40</v>
      </c>
      <c r="AE91" s="375">
        <f t="shared" si="9"/>
        <v>249</v>
      </c>
      <c r="AG91" s="373"/>
      <c r="AH91" s="373"/>
      <c r="AJ91" s="373"/>
    </row>
    <row r="92" spans="1:36" x14ac:dyDescent="0.25">
      <c r="A92" s="374">
        <v>5</v>
      </c>
      <c r="B92" s="57" t="s">
        <v>46</v>
      </c>
      <c r="C92" s="569">
        <v>107</v>
      </c>
      <c r="D92" s="574">
        <v>3.4485981308411215</v>
      </c>
      <c r="E92" s="553">
        <v>3.43</v>
      </c>
      <c r="F92" s="622">
        <v>45</v>
      </c>
      <c r="G92" s="569"/>
      <c r="H92" s="574"/>
      <c r="I92" s="376">
        <v>3.26</v>
      </c>
      <c r="J92" s="622">
        <v>56</v>
      </c>
      <c r="K92" s="537">
        <v>135</v>
      </c>
      <c r="L92" s="571">
        <v>4.0962962962962965</v>
      </c>
      <c r="M92" s="553">
        <v>3.91</v>
      </c>
      <c r="N92" s="538">
        <v>16</v>
      </c>
      <c r="O92" s="421">
        <v>113</v>
      </c>
      <c r="P92" s="422">
        <v>3.9026548672566372</v>
      </c>
      <c r="Q92" s="33">
        <f t="shared" si="5"/>
        <v>3.91</v>
      </c>
      <c r="R92" s="423">
        <v>51</v>
      </c>
      <c r="S92" s="424">
        <v>83</v>
      </c>
      <c r="T92" s="422">
        <v>3.6867469879518073</v>
      </c>
      <c r="U92" s="425">
        <f t="shared" si="6"/>
        <v>3.9</v>
      </c>
      <c r="V92" s="426">
        <v>77</v>
      </c>
      <c r="W92" s="427">
        <v>71</v>
      </c>
      <c r="X92" s="428">
        <v>3.52</v>
      </c>
      <c r="Y92" s="429">
        <f t="shared" si="7"/>
        <v>3.71</v>
      </c>
      <c r="Z92" s="426">
        <v>80</v>
      </c>
      <c r="AA92" s="427">
        <v>77</v>
      </c>
      <c r="AB92" s="428">
        <v>3.6</v>
      </c>
      <c r="AC92" s="430">
        <f t="shared" si="8"/>
        <v>3.57</v>
      </c>
      <c r="AD92" s="426">
        <v>42</v>
      </c>
      <c r="AE92" s="375">
        <f t="shared" si="9"/>
        <v>367</v>
      </c>
      <c r="AG92" s="373"/>
      <c r="AH92" s="373"/>
      <c r="AJ92" s="373"/>
    </row>
    <row r="93" spans="1:36" x14ac:dyDescent="0.25">
      <c r="A93" s="374">
        <v>6</v>
      </c>
      <c r="B93" s="57" t="s">
        <v>47</v>
      </c>
      <c r="C93" s="569"/>
      <c r="D93" s="574"/>
      <c r="E93" s="553">
        <v>3.43</v>
      </c>
      <c r="F93" s="622">
        <v>111</v>
      </c>
      <c r="G93" s="569"/>
      <c r="H93" s="574"/>
      <c r="I93" s="376">
        <v>3.26</v>
      </c>
      <c r="J93" s="622">
        <v>56</v>
      </c>
      <c r="K93" s="537">
        <v>80</v>
      </c>
      <c r="L93" s="571">
        <v>3.7875000000000001</v>
      </c>
      <c r="M93" s="553">
        <v>3.91</v>
      </c>
      <c r="N93" s="538">
        <v>70</v>
      </c>
      <c r="O93" s="421">
        <v>52</v>
      </c>
      <c r="P93" s="422">
        <v>3.5</v>
      </c>
      <c r="Q93" s="33">
        <f t="shared" si="5"/>
        <v>3.91</v>
      </c>
      <c r="R93" s="423">
        <v>106</v>
      </c>
      <c r="S93" s="424">
        <v>49</v>
      </c>
      <c r="T93" s="422">
        <v>3.6326530612244898</v>
      </c>
      <c r="U93" s="425">
        <f t="shared" si="6"/>
        <v>3.9</v>
      </c>
      <c r="V93" s="426">
        <v>87</v>
      </c>
      <c r="W93" s="427">
        <v>47</v>
      </c>
      <c r="X93" s="428">
        <v>3.64</v>
      </c>
      <c r="Y93" s="429">
        <f t="shared" si="7"/>
        <v>3.71</v>
      </c>
      <c r="Z93" s="426">
        <v>60</v>
      </c>
      <c r="AA93" s="427">
        <v>46</v>
      </c>
      <c r="AB93" s="428">
        <v>3.4</v>
      </c>
      <c r="AC93" s="430">
        <f t="shared" si="8"/>
        <v>3.57</v>
      </c>
      <c r="AD93" s="426">
        <v>75</v>
      </c>
      <c r="AE93" s="375">
        <f t="shared" si="9"/>
        <v>565</v>
      </c>
      <c r="AG93" s="373"/>
      <c r="AH93" s="373"/>
      <c r="AJ93" s="373"/>
    </row>
    <row r="94" spans="1:36" x14ac:dyDescent="0.25">
      <c r="A94" s="374">
        <v>7</v>
      </c>
      <c r="B94" s="57" t="s">
        <v>48</v>
      </c>
      <c r="C94" s="569">
        <v>142</v>
      </c>
      <c r="D94" s="574">
        <v>3.380281690140845</v>
      </c>
      <c r="E94" s="553">
        <v>3.43</v>
      </c>
      <c r="F94" s="622">
        <v>56</v>
      </c>
      <c r="G94" s="569"/>
      <c r="H94" s="574"/>
      <c r="I94" s="376">
        <v>3.26</v>
      </c>
      <c r="J94" s="622">
        <v>56</v>
      </c>
      <c r="K94" s="537">
        <v>135</v>
      </c>
      <c r="L94" s="571">
        <v>4.0222222222222221</v>
      </c>
      <c r="M94" s="553">
        <v>3.91</v>
      </c>
      <c r="N94" s="538">
        <v>25</v>
      </c>
      <c r="O94" s="421">
        <v>144</v>
      </c>
      <c r="P94" s="422">
        <v>3.9583333333333335</v>
      </c>
      <c r="Q94" s="33">
        <f t="shared" si="5"/>
        <v>3.91</v>
      </c>
      <c r="R94" s="423">
        <v>36</v>
      </c>
      <c r="S94" s="424">
        <v>114</v>
      </c>
      <c r="T94" s="422">
        <v>3.7543859649122808</v>
      </c>
      <c r="U94" s="425">
        <f t="shared" si="6"/>
        <v>3.9</v>
      </c>
      <c r="V94" s="426">
        <v>71</v>
      </c>
      <c r="W94" s="427">
        <v>117</v>
      </c>
      <c r="X94" s="428">
        <v>3.64</v>
      </c>
      <c r="Y94" s="429">
        <f t="shared" si="7"/>
        <v>3.71</v>
      </c>
      <c r="Z94" s="426">
        <v>57</v>
      </c>
      <c r="AA94" s="427">
        <v>98</v>
      </c>
      <c r="AB94" s="428">
        <v>3.4</v>
      </c>
      <c r="AC94" s="430">
        <f t="shared" si="8"/>
        <v>3.57</v>
      </c>
      <c r="AD94" s="426">
        <v>68</v>
      </c>
      <c r="AE94" s="375">
        <f t="shared" si="9"/>
        <v>369</v>
      </c>
      <c r="AG94" s="373"/>
      <c r="AH94" s="373"/>
      <c r="AJ94" s="373"/>
    </row>
    <row r="95" spans="1:36" x14ac:dyDescent="0.25">
      <c r="A95" s="374">
        <v>8</v>
      </c>
      <c r="B95" s="57" t="s">
        <v>49</v>
      </c>
      <c r="C95" s="569">
        <v>42</v>
      </c>
      <c r="D95" s="574">
        <v>3.4285714285714284</v>
      </c>
      <c r="E95" s="553">
        <v>3.43</v>
      </c>
      <c r="F95" s="622">
        <v>47</v>
      </c>
      <c r="G95" s="569">
        <v>34</v>
      </c>
      <c r="H95" s="574">
        <v>3.2352000000000003</v>
      </c>
      <c r="I95" s="376">
        <v>3.26</v>
      </c>
      <c r="J95" s="622">
        <v>16</v>
      </c>
      <c r="K95" s="537">
        <v>44</v>
      </c>
      <c r="L95" s="571">
        <v>3.7954545454545454</v>
      </c>
      <c r="M95" s="553">
        <v>3.91</v>
      </c>
      <c r="N95" s="538">
        <v>68</v>
      </c>
      <c r="O95" s="421">
        <v>45</v>
      </c>
      <c r="P95" s="422">
        <v>3.6888888888888891</v>
      </c>
      <c r="Q95" s="33">
        <f t="shared" si="5"/>
        <v>3.91</v>
      </c>
      <c r="R95" s="423">
        <v>87</v>
      </c>
      <c r="S95" s="424">
        <v>40</v>
      </c>
      <c r="T95" s="422">
        <v>3.45</v>
      </c>
      <c r="U95" s="425">
        <f t="shared" si="6"/>
        <v>3.9</v>
      </c>
      <c r="V95" s="426">
        <v>105</v>
      </c>
      <c r="W95" s="427">
        <v>39</v>
      </c>
      <c r="X95" s="428">
        <v>3.49</v>
      </c>
      <c r="Y95" s="429">
        <f t="shared" si="7"/>
        <v>3.71</v>
      </c>
      <c r="Z95" s="426">
        <v>84</v>
      </c>
      <c r="AA95" s="427">
        <v>46</v>
      </c>
      <c r="AB95" s="428">
        <v>3.4</v>
      </c>
      <c r="AC95" s="430">
        <f t="shared" si="8"/>
        <v>3.57</v>
      </c>
      <c r="AD95" s="426">
        <v>76</v>
      </c>
      <c r="AE95" s="375">
        <f t="shared" si="9"/>
        <v>483</v>
      </c>
      <c r="AG95" s="373"/>
      <c r="AH95" s="373"/>
      <c r="AJ95" s="373"/>
    </row>
    <row r="96" spans="1:36" x14ac:dyDescent="0.25">
      <c r="A96" s="374">
        <v>9</v>
      </c>
      <c r="B96" s="57" t="s">
        <v>50</v>
      </c>
      <c r="C96" s="569">
        <v>26</v>
      </c>
      <c r="D96" s="574">
        <v>3.3846153846153846</v>
      </c>
      <c r="E96" s="553">
        <v>3.43</v>
      </c>
      <c r="F96" s="622">
        <v>54</v>
      </c>
      <c r="G96" s="569">
        <v>25</v>
      </c>
      <c r="H96" s="574">
        <v>2.68</v>
      </c>
      <c r="I96" s="376">
        <v>3.26</v>
      </c>
      <c r="J96" s="622">
        <v>50</v>
      </c>
      <c r="K96" s="537">
        <v>20</v>
      </c>
      <c r="L96" s="571">
        <v>3.7</v>
      </c>
      <c r="M96" s="553">
        <v>3.91</v>
      </c>
      <c r="N96" s="538">
        <v>86</v>
      </c>
      <c r="O96" s="421">
        <v>23</v>
      </c>
      <c r="P96" s="422">
        <v>3.8260869565217392</v>
      </c>
      <c r="Q96" s="33">
        <f t="shared" si="5"/>
        <v>3.91</v>
      </c>
      <c r="R96" s="423">
        <v>62</v>
      </c>
      <c r="S96" s="424">
        <v>18</v>
      </c>
      <c r="T96" s="422">
        <v>3.8333333333333335</v>
      </c>
      <c r="U96" s="425">
        <f t="shared" si="6"/>
        <v>3.9</v>
      </c>
      <c r="V96" s="426">
        <v>54</v>
      </c>
      <c r="W96" s="427">
        <v>23</v>
      </c>
      <c r="X96" s="428">
        <v>3.43</v>
      </c>
      <c r="Y96" s="429">
        <f t="shared" si="7"/>
        <v>3.71</v>
      </c>
      <c r="Z96" s="426">
        <v>93</v>
      </c>
      <c r="AA96" s="427">
        <v>19</v>
      </c>
      <c r="AB96" s="428">
        <v>3.4</v>
      </c>
      <c r="AC96" s="430">
        <f t="shared" si="8"/>
        <v>3.57</v>
      </c>
      <c r="AD96" s="426">
        <v>82</v>
      </c>
      <c r="AE96" s="375">
        <f t="shared" si="9"/>
        <v>481</v>
      </c>
      <c r="AG96" s="373"/>
      <c r="AH96" s="373"/>
      <c r="AJ96" s="373"/>
    </row>
    <row r="97" spans="1:36" x14ac:dyDescent="0.25">
      <c r="A97" s="374">
        <v>10</v>
      </c>
      <c r="B97" s="57" t="s">
        <v>41</v>
      </c>
      <c r="C97" s="569">
        <v>75</v>
      </c>
      <c r="D97" s="574">
        <v>3.3866666666666667</v>
      </c>
      <c r="E97" s="553">
        <v>3.43</v>
      </c>
      <c r="F97" s="622">
        <v>52</v>
      </c>
      <c r="G97" s="569">
        <v>37</v>
      </c>
      <c r="H97" s="574">
        <v>3.1080999999999999</v>
      </c>
      <c r="I97" s="376">
        <v>3.26</v>
      </c>
      <c r="J97" s="622">
        <v>23</v>
      </c>
      <c r="K97" s="537">
        <v>68</v>
      </c>
      <c r="L97" s="571">
        <v>3.6764705882352939</v>
      </c>
      <c r="M97" s="553">
        <v>3.91</v>
      </c>
      <c r="N97" s="538">
        <v>88</v>
      </c>
      <c r="O97" s="421">
        <v>50</v>
      </c>
      <c r="P97" s="422">
        <v>3.72</v>
      </c>
      <c r="Q97" s="33">
        <f t="shared" si="5"/>
        <v>3.91</v>
      </c>
      <c r="R97" s="423">
        <v>80</v>
      </c>
      <c r="S97" s="424">
        <v>25</v>
      </c>
      <c r="T97" s="422">
        <v>3.32</v>
      </c>
      <c r="U97" s="425">
        <f t="shared" si="6"/>
        <v>3.9</v>
      </c>
      <c r="V97" s="426">
        <v>112</v>
      </c>
      <c r="W97" s="427">
        <v>47</v>
      </c>
      <c r="X97" s="428">
        <v>3.4</v>
      </c>
      <c r="Y97" s="429">
        <f t="shared" si="7"/>
        <v>3.71</v>
      </c>
      <c r="Z97" s="426">
        <v>100</v>
      </c>
      <c r="AA97" s="427">
        <v>26</v>
      </c>
      <c r="AB97" s="428">
        <v>3.4</v>
      </c>
      <c r="AC97" s="430">
        <f t="shared" si="8"/>
        <v>3.57</v>
      </c>
      <c r="AD97" s="426">
        <v>80</v>
      </c>
      <c r="AE97" s="375">
        <f t="shared" si="9"/>
        <v>535</v>
      </c>
      <c r="AG97" s="373"/>
      <c r="AH97" s="373"/>
      <c r="AJ97" s="373"/>
    </row>
    <row r="98" spans="1:36" x14ac:dyDescent="0.25">
      <c r="A98" s="374">
        <v>11</v>
      </c>
      <c r="B98" s="57" t="s">
        <v>51</v>
      </c>
      <c r="C98" s="569">
        <v>36</v>
      </c>
      <c r="D98" s="574">
        <v>2.9444444444444446</v>
      </c>
      <c r="E98" s="553">
        <v>3.43</v>
      </c>
      <c r="F98" s="622">
        <v>104</v>
      </c>
      <c r="G98" s="569">
        <v>36</v>
      </c>
      <c r="H98" s="574">
        <v>2.3889</v>
      </c>
      <c r="I98" s="376">
        <v>3.26</v>
      </c>
      <c r="J98" s="622">
        <v>54</v>
      </c>
      <c r="K98" s="537">
        <v>48</v>
      </c>
      <c r="L98" s="571">
        <v>3.5416666666666665</v>
      </c>
      <c r="M98" s="553">
        <v>3.91</v>
      </c>
      <c r="N98" s="538">
        <v>103</v>
      </c>
      <c r="O98" s="421">
        <v>53</v>
      </c>
      <c r="P98" s="422">
        <v>3.5094339622641511</v>
      </c>
      <c r="Q98" s="33">
        <f t="shared" si="5"/>
        <v>3.91</v>
      </c>
      <c r="R98" s="423">
        <v>105</v>
      </c>
      <c r="S98" s="424">
        <v>49</v>
      </c>
      <c r="T98" s="422">
        <v>3.7551020408163267</v>
      </c>
      <c r="U98" s="425">
        <f t="shared" si="6"/>
        <v>3.9</v>
      </c>
      <c r="V98" s="426">
        <v>68</v>
      </c>
      <c r="W98" s="427">
        <v>59</v>
      </c>
      <c r="X98" s="428">
        <v>3.27</v>
      </c>
      <c r="Y98" s="429">
        <f t="shared" si="7"/>
        <v>3.71</v>
      </c>
      <c r="Z98" s="426">
        <v>111</v>
      </c>
      <c r="AA98" s="427">
        <v>48</v>
      </c>
      <c r="AB98" s="428">
        <v>3.3</v>
      </c>
      <c r="AC98" s="430">
        <f t="shared" si="8"/>
        <v>3.57</v>
      </c>
      <c r="AD98" s="426">
        <v>87</v>
      </c>
      <c r="AE98" s="375">
        <f t="shared" si="9"/>
        <v>632</v>
      </c>
      <c r="AG98" s="373"/>
      <c r="AH98" s="373"/>
      <c r="AJ98" s="373"/>
    </row>
    <row r="99" spans="1:36" x14ac:dyDescent="0.25">
      <c r="A99" s="374">
        <v>12</v>
      </c>
      <c r="B99" s="57" t="s">
        <v>52</v>
      </c>
      <c r="C99" s="569">
        <v>79</v>
      </c>
      <c r="D99" s="574">
        <v>3.240506329113924</v>
      </c>
      <c r="E99" s="553">
        <v>3.43</v>
      </c>
      <c r="F99" s="622">
        <v>78</v>
      </c>
      <c r="G99" s="569">
        <v>69</v>
      </c>
      <c r="H99" s="574">
        <v>2.5362999999999998</v>
      </c>
      <c r="I99" s="376">
        <v>3.26</v>
      </c>
      <c r="J99" s="622">
        <v>52</v>
      </c>
      <c r="K99" s="537">
        <v>102</v>
      </c>
      <c r="L99" s="571">
        <v>3.784313725490196</v>
      </c>
      <c r="M99" s="553">
        <v>3.91</v>
      </c>
      <c r="N99" s="538">
        <v>72</v>
      </c>
      <c r="O99" s="421">
        <v>90</v>
      </c>
      <c r="P99" s="422">
        <v>3.9222222222222221</v>
      </c>
      <c r="Q99" s="33">
        <f t="shared" si="5"/>
        <v>3.91</v>
      </c>
      <c r="R99" s="423">
        <v>44</v>
      </c>
      <c r="S99" s="424">
        <v>67</v>
      </c>
      <c r="T99" s="422">
        <v>3.5522388059701493</v>
      </c>
      <c r="U99" s="425">
        <f t="shared" si="6"/>
        <v>3.9</v>
      </c>
      <c r="V99" s="426">
        <v>94</v>
      </c>
      <c r="W99" s="427">
        <v>70</v>
      </c>
      <c r="X99" s="428">
        <v>3.47</v>
      </c>
      <c r="Y99" s="429">
        <f t="shared" si="7"/>
        <v>3.71</v>
      </c>
      <c r="Z99" s="426">
        <v>86</v>
      </c>
      <c r="AA99" s="427">
        <v>61</v>
      </c>
      <c r="AB99" s="428">
        <v>3.3</v>
      </c>
      <c r="AC99" s="430">
        <f t="shared" si="8"/>
        <v>3.57</v>
      </c>
      <c r="AD99" s="426">
        <v>84</v>
      </c>
      <c r="AE99" s="375">
        <f t="shared" si="9"/>
        <v>510</v>
      </c>
      <c r="AG99" s="373"/>
      <c r="AH99" s="373"/>
      <c r="AJ99" s="373"/>
    </row>
    <row r="100" spans="1:36" x14ac:dyDescent="0.25">
      <c r="A100" s="374">
        <v>13</v>
      </c>
      <c r="B100" s="57" t="s">
        <v>53</v>
      </c>
      <c r="C100" s="569">
        <v>74</v>
      </c>
      <c r="D100" s="574">
        <v>3.2702702702702702</v>
      </c>
      <c r="E100" s="553">
        <v>3.43</v>
      </c>
      <c r="F100" s="622">
        <v>73</v>
      </c>
      <c r="G100" s="569"/>
      <c r="H100" s="574"/>
      <c r="I100" s="376">
        <v>3.26</v>
      </c>
      <c r="J100" s="622">
        <v>56</v>
      </c>
      <c r="K100" s="537">
        <v>77</v>
      </c>
      <c r="L100" s="571">
        <v>3.831168831168831</v>
      </c>
      <c r="M100" s="553">
        <v>3.91</v>
      </c>
      <c r="N100" s="538">
        <v>63</v>
      </c>
      <c r="O100" s="421">
        <v>80</v>
      </c>
      <c r="P100" s="422">
        <v>3.8875000000000002</v>
      </c>
      <c r="Q100" s="33">
        <f t="shared" si="5"/>
        <v>3.91</v>
      </c>
      <c r="R100" s="423">
        <v>56</v>
      </c>
      <c r="S100" s="424">
        <v>66</v>
      </c>
      <c r="T100" s="422">
        <v>3.6212121212121211</v>
      </c>
      <c r="U100" s="425">
        <f t="shared" si="6"/>
        <v>3.9</v>
      </c>
      <c r="V100" s="426">
        <v>88</v>
      </c>
      <c r="W100" s="427">
        <v>68</v>
      </c>
      <c r="X100" s="428">
        <v>3.49</v>
      </c>
      <c r="Y100" s="429">
        <f t="shared" si="7"/>
        <v>3.71</v>
      </c>
      <c r="Z100" s="426">
        <v>83</v>
      </c>
      <c r="AA100" s="427">
        <v>57</v>
      </c>
      <c r="AB100" s="428">
        <v>3.2</v>
      </c>
      <c r="AC100" s="430">
        <f t="shared" si="8"/>
        <v>3.57</v>
      </c>
      <c r="AD100" s="426">
        <v>98</v>
      </c>
      <c r="AE100" s="379">
        <f t="shared" si="9"/>
        <v>517</v>
      </c>
      <c r="AG100" s="373"/>
      <c r="AH100" s="373"/>
      <c r="AJ100" s="373"/>
    </row>
    <row r="101" spans="1:36" x14ac:dyDescent="0.25">
      <c r="A101" s="374">
        <v>14</v>
      </c>
      <c r="B101" s="88" t="s">
        <v>54</v>
      </c>
      <c r="C101" s="570">
        <v>75</v>
      </c>
      <c r="D101" s="575">
        <v>3.6133333333333333</v>
      </c>
      <c r="E101" s="554">
        <v>3.43</v>
      </c>
      <c r="F101" s="623">
        <v>19</v>
      </c>
      <c r="G101" s="570">
        <v>68</v>
      </c>
      <c r="H101" s="575">
        <v>3.1324000000000001</v>
      </c>
      <c r="I101" s="466">
        <v>3.26</v>
      </c>
      <c r="J101" s="623">
        <v>21</v>
      </c>
      <c r="K101" s="539">
        <v>69</v>
      </c>
      <c r="L101" s="572">
        <v>3.652173913043478</v>
      </c>
      <c r="M101" s="554">
        <v>3.91</v>
      </c>
      <c r="N101" s="540">
        <v>92</v>
      </c>
      <c r="O101" s="432">
        <v>72</v>
      </c>
      <c r="P101" s="433">
        <v>3.7777777777777777</v>
      </c>
      <c r="Q101" s="35">
        <f t="shared" si="5"/>
        <v>3.91</v>
      </c>
      <c r="R101" s="434">
        <v>65</v>
      </c>
      <c r="S101" s="435">
        <v>74</v>
      </c>
      <c r="T101" s="433">
        <v>3.5675675675675675</v>
      </c>
      <c r="U101" s="436">
        <f t="shared" si="6"/>
        <v>3.9</v>
      </c>
      <c r="V101" s="437">
        <v>92</v>
      </c>
      <c r="W101" s="438">
        <v>56</v>
      </c>
      <c r="X101" s="439">
        <v>3.57</v>
      </c>
      <c r="Y101" s="440">
        <f t="shared" si="7"/>
        <v>3.71</v>
      </c>
      <c r="Z101" s="437">
        <v>69</v>
      </c>
      <c r="AA101" s="438">
        <v>50</v>
      </c>
      <c r="AB101" s="439">
        <v>3.4</v>
      </c>
      <c r="AC101" s="441">
        <f t="shared" si="8"/>
        <v>3.57</v>
      </c>
      <c r="AD101" s="437">
        <v>73</v>
      </c>
      <c r="AE101" s="390">
        <f t="shared" si="9"/>
        <v>431</v>
      </c>
      <c r="AG101" s="373"/>
      <c r="AH101" s="373"/>
      <c r="AJ101" s="373"/>
    </row>
    <row r="102" spans="1:36" x14ac:dyDescent="0.25">
      <c r="A102" s="374">
        <v>15</v>
      </c>
      <c r="B102" s="57" t="s">
        <v>55</v>
      </c>
      <c r="C102" s="569">
        <v>135</v>
      </c>
      <c r="D102" s="574">
        <v>3.3333333333333335</v>
      </c>
      <c r="E102" s="553">
        <v>3.43</v>
      </c>
      <c r="F102" s="622">
        <v>64</v>
      </c>
      <c r="G102" s="569">
        <v>121</v>
      </c>
      <c r="H102" s="574">
        <v>2.7516999999999996</v>
      </c>
      <c r="I102" s="376">
        <v>3.26</v>
      </c>
      <c r="J102" s="622">
        <v>48</v>
      </c>
      <c r="K102" s="537">
        <v>105</v>
      </c>
      <c r="L102" s="571">
        <v>3.8761904761904762</v>
      </c>
      <c r="M102" s="553">
        <v>3.91</v>
      </c>
      <c r="N102" s="538">
        <v>52</v>
      </c>
      <c r="O102" s="421">
        <v>100</v>
      </c>
      <c r="P102" s="422">
        <v>3.83</v>
      </c>
      <c r="Q102" s="33">
        <f t="shared" si="5"/>
        <v>3.91</v>
      </c>
      <c r="R102" s="423">
        <v>60</v>
      </c>
      <c r="S102" s="424">
        <v>70</v>
      </c>
      <c r="T102" s="422">
        <v>4</v>
      </c>
      <c r="U102" s="425">
        <f t="shared" si="6"/>
        <v>3.9</v>
      </c>
      <c r="V102" s="426">
        <v>26</v>
      </c>
      <c r="W102" s="427">
        <v>97</v>
      </c>
      <c r="X102" s="428">
        <v>3.64</v>
      </c>
      <c r="Y102" s="429">
        <f t="shared" si="7"/>
        <v>3.71</v>
      </c>
      <c r="Z102" s="426">
        <v>58</v>
      </c>
      <c r="AA102" s="427">
        <v>81</v>
      </c>
      <c r="AB102" s="428">
        <v>3.2</v>
      </c>
      <c r="AC102" s="430">
        <f t="shared" si="8"/>
        <v>3.57</v>
      </c>
      <c r="AD102" s="426">
        <v>96</v>
      </c>
      <c r="AE102" s="375">
        <f t="shared" si="9"/>
        <v>404</v>
      </c>
      <c r="AG102" s="373"/>
      <c r="AH102" s="373"/>
      <c r="AJ102" s="373"/>
    </row>
    <row r="103" spans="1:36" x14ac:dyDescent="0.25">
      <c r="A103" s="374">
        <v>16</v>
      </c>
      <c r="B103" s="57" t="s">
        <v>56</v>
      </c>
      <c r="C103" s="569">
        <v>102</v>
      </c>
      <c r="D103" s="574">
        <v>3.284313725490196</v>
      </c>
      <c r="E103" s="553">
        <v>3.43</v>
      </c>
      <c r="F103" s="622">
        <v>72</v>
      </c>
      <c r="G103" s="569"/>
      <c r="H103" s="574"/>
      <c r="I103" s="376">
        <v>3.26</v>
      </c>
      <c r="J103" s="622">
        <v>56</v>
      </c>
      <c r="K103" s="537">
        <v>88</v>
      </c>
      <c r="L103" s="571">
        <v>3.7272727272727271</v>
      </c>
      <c r="M103" s="553">
        <v>3.91</v>
      </c>
      <c r="N103" s="538">
        <v>81</v>
      </c>
      <c r="O103" s="421">
        <v>81</v>
      </c>
      <c r="P103" s="422">
        <v>3.7530864197530862</v>
      </c>
      <c r="Q103" s="33">
        <f t="shared" si="5"/>
        <v>3.91</v>
      </c>
      <c r="R103" s="423">
        <v>75</v>
      </c>
      <c r="S103" s="424">
        <v>75</v>
      </c>
      <c r="T103" s="422">
        <v>3.7066666666666666</v>
      </c>
      <c r="U103" s="425">
        <f t="shared" si="6"/>
        <v>3.9</v>
      </c>
      <c r="V103" s="426">
        <v>74</v>
      </c>
      <c r="W103" s="427">
        <v>70</v>
      </c>
      <c r="X103" s="428">
        <v>3.57</v>
      </c>
      <c r="Y103" s="429">
        <f t="shared" si="7"/>
        <v>3.71</v>
      </c>
      <c r="Z103" s="426">
        <v>68</v>
      </c>
      <c r="AA103" s="427">
        <v>53</v>
      </c>
      <c r="AB103" s="428">
        <v>3.3</v>
      </c>
      <c r="AC103" s="430">
        <f t="shared" si="8"/>
        <v>3.57</v>
      </c>
      <c r="AD103" s="426">
        <v>86</v>
      </c>
      <c r="AE103" s="375">
        <f t="shared" si="9"/>
        <v>512</v>
      </c>
      <c r="AG103" s="373"/>
      <c r="AH103" s="373"/>
      <c r="AJ103" s="373"/>
    </row>
    <row r="104" spans="1:36" x14ac:dyDescent="0.25">
      <c r="A104" s="374">
        <v>17</v>
      </c>
      <c r="B104" s="57" t="s">
        <v>57</v>
      </c>
      <c r="C104" s="569">
        <v>57</v>
      </c>
      <c r="D104" s="574">
        <v>3.2105263157894739</v>
      </c>
      <c r="E104" s="553">
        <v>3.43</v>
      </c>
      <c r="F104" s="622">
        <v>82</v>
      </c>
      <c r="G104" s="569"/>
      <c r="H104" s="574"/>
      <c r="I104" s="376">
        <v>3.26</v>
      </c>
      <c r="J104" s="622">
        <v>56</v>
      </c>
      <c r="K104" s="537">
        <v>51</v>
      </c>
      <c r="L104" s="571">
        <v>3.8431372549019609</v>
      </c>
      <c r="M104" s="553">
        <v>3.91</v>
      </c>
      <c r="N104" s="538">
        <v>62</v>
      </c>
      <c r="O104" s="421">
        <v>51</v>
      </c>
      <c r="P104" s="422">
        <v>3.7254901960784315</v>
      </c>
      <c r="Q104" s="33">
        <f t="shared" si="5"/>
        <v>3.91</v>
      </c>
      <c r="R104" s="423">
        <v>79</v>
      </c>
      <c r="S104" s="424">
        <v>43</v>
      </c>
      <c r="T104" s="422">
        <v>3.6976744186046511</v>
      </c>
      <c r="U104" s="425">
        <f t="shared" si="6"/>
        <v>3.9</v>
      </c>
      <c r="V104" s="426">
        <v>76</v>
      </c>
      <c r="W104" s="427">
        <v>40</v>
      </c>
      <c r="X104" s="428">
        <v>3.8</v>
      </c>
      <c r="Y104" s="429">
        <f t="shared" si="7"/>
        <v>3.71</v>
      </c>
      <c r="Z104" s="426">
        <v>39</v>
      </c>
      <c r="AA104" s="427">
        <v>47</v>
      </c>
      <c r="AB104" s="428">
        <v>3.6</v>
      </c>
      <c r="AC104" s="430">
        <f t="shared" si="8"/>
        <v>3.57</v>
      </c>
      <c r="AD104" s="426">
        <v>50</v>
      </c>
      <c r="AE104" s="375">
        <f t="shared" si="9"/>
        <v>444</v>
      </c>
      <c r="AG104" s="373"/>
      <c r="AH104" s="373"/>
      <c r="AJ104" s="373"/>
    </row>
    <row r="105" spans="1:36" x14ac:dyDescent="0.25">
      <c r="A105" s="374">
        <v>18</v>
      </c>
      <c r="B105" s="57" t="s">
        <v>58</v>
      </c>
      <c r="C105" s="569">
        <v>67</v>
      </c>
      <c r="D105" s="574">
        <v>3.1791044776119404</v>
      </c>
      <c r="E105" s="553">
        <v>3.43</v>
      </c>
      <c r="F105" s="622">
        <v>87</v>
      </c>
      <c r="G105" s="569"/>
      <c r="H105" s="574"/>
      <c r="I105" s="376">
        <v>3.26</v>
      </c>
      <c r="J105" s="622">
        <v>56</v>
      </c>
      <c r="K105" s="537">
        <v>72</v>
      </c>
      <c r="L105" s="571">
        <v>3.7638888888888888</v>
      </c>
      <c r="M105" s="553">
        <v>3.91</v>
      </c>
      <c r="N105" s="538">
        <v>77</v>
      </c>
      <c r="O105" s="421">
        <v>72</v>
      </c>
      <c r="P105" s="422">
        <v>3.7083333333333335</v>
      </c>
      <c r="Q105" s="33">
        <f t="shared" si="5"/>
        <v>3.91</v>
      </c>
      <c r="R105" s="423">
        <v>82</v>
      </c>
      <c r="S105" s="424">
        <v>42</v>
      </c>
      <c r="T105" s="422">
        <v>3.4047619047619047</v>
      </c>
      <c r="U105" s="425">
        <f t="shared" si="6"/>
        <v>3.9</v>
      </c>
      <c r="V105" s="426">
        <v>109</v>
      </c>
      <c r="W105" s="427">
        <v>49</v>
      </c>
      <c r="X105" s="428">
        <v>3.35</v>
      </c>
      <c r="Y105" s="429">
        <f t="shared" si="7"/>
        <v>3.71</v>
      </c>
      <c r="Z105" s="426">
        <v>105</v>
      </c>
      <c r="AA105" s="427">
        <v>47</v>
      </c>
      <c r="AB105" s="428">
        <v>3.3</v>
      </c>
      <c r="AC105" s="430">
        <f t="shared" si="8"/>
        <v>3.57</v>
      </c>
      <c r="AD105" s="426">
        <v>88</v>
      </c>
      <c r="AE105" s="375">
        <f t="shared" si="9"/>
        <v>604</v>
      </c>
      <c r="AG105" s="373"/>
      <c r="AH105" s="373"/>
      <c r="AJ105" s="373"/>
    </row>
    <row r="106" spans="1:36" x14ac:dyDescent="0.25">
      <c r="A106" s="374">
        <v>19</v>
      </c>
      <c r="B106" s="57" t="s">
        <v>59</v>
      </c>
      <c r="C106" s="569">
        <v>81</v>
      </c>
      <c r="D106" s="574">
        <v>3.1851851851851851</v>
      </c>
      <c r="E106" s="553">
        <v>3.43</v>
      </c>
      <c r="F106" s="622">
        <v>86</v>
      </c>
      <c r="G106" s="569"/>
      <c r="H106" s="574"/>
      <c r="I106" s="376">
        <v>3.26</v>
      </c>
      <c r="J106" s="622">
        <v>56</v>
      </c>
      <c r="K106" s="537">
        <v>106</v>
      </c>
      <c r="L106" s="571">
        <v>3.5188679245283021</v>
      </c>
      <c r="M106" s="553">
        <v>3.91</v>
      </c>
      <c r="N106" s="538">
        <v>104</v>
      </c>
      <c r="O106" s="421">
        <v>100</v>
      </c>
      <c r="P106" s="422">
        <v>3.7</v>
      </c>
      <c r="Q106" s="33">
        <f t="shared" si="5"/>
        <v>3.91</v>
      </c>
      <c r="R106" s="423">
        <v>84</v>
      </c>
      <c r="S106" s="424">
        <v>75</v>
      </c>
      <c r="T106" s="422">
        <v>3.72</v>
      </c>
      <c r="U106" s="425">
        <f t="shared" si="6"/>
        <v>3.9</v>
      </c>
      <c r="V106" s="426">
        <v>73</v>
      </c>
      <c r="W106" s="427">
        <v>52</v>
      </c>
      <c r="X106" s="428">
        <v>3.4</v>
      </c>
      <c r="Y106" s="429">
        <f t="shared" si="7"/>
        <v>3.71</v>
      </c>
      <c r="Z106" s="426">
        <v>98</v>
      </c>
      <c r="AA106" s="427">
        <v>43</v>
      </c>
      <c r="AB106" s="428">
        <v>3.3</v>
      </c>
      <c r="AC106" s="430">
        <f t="shared" si="8"/>
        <v>3.57</v>
      </c>
      <c r="AD106" s="426">
        <v>89</v>
      </c>
      <c r="AE106" s="375">
        <f t="shared" si="9"/>
        <v>590</v>
      </c>
      <c r="AG106" s="373"/>
      <c r="AH106" s="373"/>
      <c r="AJ106" s="373"/>
    </row>
    <row r="107" spans="1:36" x14ac:dyDescent="0.25">
      <c r="A107" s="374">
        <v>20</v>
      </c>
      <c r="B107" s="57" t="s">
        <v>60</v>
      </c>
      <c r="C107" s="569">
        <v>66</v>
      </c>
      <c r="D107" s="574">
        <v>3.1969696969696968</v>
      </c>
      <c r="E107" s="553">
        <v>3.43</v>
      </c>
      <c r="F107" s="622">
        <v>85</v>
      </c>
      <c r="G107" s="569">
        <v>57</v>
      </c>
      <c r="H107" s="574">
        <v>2.9824999999999995</v>
      </c>
      <c r="I107" s="376">
        <v>3.26</v>
      </c>
      <c r="J107" s="622">
        <v>36</v>
      </c>
      <c r="K107" s="537">
        <v>102</v>
      </c>
      <c r="L107" s="571">
        <v>3.5686274509803924</v>
      </c>
      <c r="M107" s="553">
        <v>3.91</v>
      </c>
      <c r="N107" s="538">
        <v>101</v>
      </c>
      <c r="O107" s="421">
        <v>85</v>
      </c>
      <c r="P107" s="422">
        <v>3.8588235294117648</v>
      </c>
      <c r="Q107" s="33">
        <f t="shared" si="5"/>
        <v>3.91</v>
      </c>
      <c r="R107" s="423">
        <v>58</v>
      </c>
      <c r="S107" s="424">
        <v>66</v>
      </c>
      <c r="T107" s="422">
        <v>3.5</v>
      </c>
      <c r="U107" s="425">
        <f t="shared" si="6"/>
        <v>3.9</v>
      </c>
      <c r="V107" s="426">
        <v>101</v>
      </c>
      <c r="W107" s="427">
        <v>52</v>
      </c>
      <c r="X107" s="428">
        <v>3.4</v>
      </c>
      <c r="Y107" s="429">
        <f t="shared" si="7"/>
        <v>3.71</v>
      </c>
      <c r="Z107" s="426">
        <v>99</v>
      </c>
      <c r="AA107" s="427">
        <v>57</v>
      </c>
      <c r="AB107" s="428">
        <v>3.3</v>
      </c>
      <c r="AC107" s="430">
        <f t="shared" si="8"/>
        <v>3.57</v>
      </c>
      <c r="AD107" s="426">
        <v>85</v>
      </c>
      <c r="AE107" s="375">
        <f t="shared" si="9"/>
        <v>565</v>
      </c>
      <c r="AG107" s="373"/>
      <c r="AH107" s="373"/>
      <c r="AJ107" s="373"/>
    </row>
    <row r="108" spans="1:36" x14ac:dyDescent="0.25">
      <c r="A108" s="374">
        <v>21</v>
      </c>
      <c r="B108" s="57" t="s">
        <v>61</v>
      </c>
      <c r="C108" s="569">
        <v>90</v>
      </c>
      <c r="D108" s="574">
        <v>3.3555555555555556</v>
      </c>
      <c r="E108" s="553">
        <v>3.43</v>
      </c>
      <c r="F108" s="622">
        <v>59</v>
      </c>
      <c r="G108" s="569"/>
      <c r="H108" s="574"/>
      <c r="I108" s="376">
        <v>3.26</v>
      </c>
      <c r="J108" s="622">
        <v>56</v>
      </c>
      <c r="K108" s="537">
        <v>78</v>
      </c>
      <c r="L108" s="571">
        <v>3.8717948717948718</v>
      </c>
      <c r="M108" s="553">
        <v>3.91</v>
      </c>
      <c r="N108" s="538">
        <v>55</v>
      </c>
      <c r="O108" s="421">
        <v>97</v>
      </c>
      <c r="P108" s="422">
        <v>3.7422680412371134</v>
      </c>
      <c r="Q108" s="33">
        <f t="shared" si="5"/>
        <v>3.91</v>
      </c>
      <c r="R108" s="423">
        <v>77</v>
      </c>
      <c r="S108" s="424">
        <v>76</v>
      </c>
      <c r="T108" s="422">
        <v>3.8157894736842106</v>
      </c>
      <c r="U108" s="425">
        <f t="shared" si="6"/>
        <v>3.9</v>
      </c>
      <c r="V108" s="426">
        <v>56</v>
      </c>
      <c r="W108" s="427">
        <v>67</v>
      </c>
      <c r="X108" s="428">
        <v>3.4</v>
      </c>
      <c r="Y108" s="429">
        <f t="shared" si="7"/>
        <v>3.71</v>
      </c>
      <c r="Z108" s="426">
        <v>97</v>
      </c>
      <c r="AA108" s="427">
        <v>52</v>
      </c>
      <c r="AB108" s="428">
        <v>3.6</v>
      </c>
      <c r="AC108" s="430">
        <f t="shared" si="8"/>
        <v>3.57</v>
      </c>
      <c r="AD108" s="426">
        <v>48</v>
      </c>
      <c r="AE108" s="418">
        <f t="shared" si="9"/>
        <v>448</v>
      </c>
      <c r="AG108" s="373"/>
      <c r="AH108" s="373"/>
      <c r="AJ108" s="373"/>
    </row>
    <row r="109" spans="1:36" x14ac:dyDescent="0.25">
      <c r="A109" s="374">
        <v>22</v>
      </c>
      <c r="B109" s="57" t="s">
        <v>144</v>
      </c>
      <c r="C109" s="569">
        <v>179</v>
      </c>
      <c r="D109" s="574">
        <v>3.5418994413407821</v>
      </c>
      <c r="E109" s="553">
        <v>3.43</v>
      </c>
      <c r="F109" s="622">
        <v>27</v>
      </c>
      <c r="G109" s="569">
        <v>163</v>
      </c>
      <c r="H109" s="574">
        <v>3.2883</v>
      </c>
      <c r="I109" s="376">
        <v>3.26</v>
      </c>
      <c r="J109" s="622">
        <v>8</v>
      </c>
      <c r="K109" s="537">
        <v>206</v>
      </c>
      <c r="L109" s="571">
        <v>3.9951456310679609</v>
      </c>
      <c r="M109" s="553">
        <v>3.91</v>
      </c>
      <c r="N109" s="538">
        <v>32</v>
      </c>
      <c r="O109" s="421">
        <v>222</v>
      </c>
      <c r="P109" s="422">
        <v>3.9774774774774775</v>
      </c>
      <c r="Q109" s="33">
        <f t="shared" si="5"/>
        <v>3.91</v>
      </c>
      <c r="R109" s="423">
        <v>34</v>
      </c>
      <c r="S109" s="424">
        <v>189</v>
      </c>
      <c r="T109" s="422">
        <v>3.925925925925926</v>
      </c>
      <c r="U109" s="425">
        <f t="shared" si="6"/>
        <v>3.9</v>
      </c>
      <c r="V109" s="426">
        <v>36</v>
      </c>
      <c r="W109" s="427">
        <v>162</v>
      </c>
      <c r="X109" s="428">
        <v>3.86</v>
      </c>
      <c r="Y109" s="429">
        <f t="shared" si="7"/>
        <v>3.71</v>
      </c>
      <c r="Z109" s="426">
        <v>27</v>
      </c>
      <c r="AA109" s="427">
        <v>192</v>
      </c>
      <c r="AB109" s="428">
        <v>3.6</v>
      </c>
      <c r="AC109" s="430">
        <f t="shared" si="8"/>
        <v>3.57</v>
      </c>
      <c r="AD109" s="426">
        <v>37</v>
      </c>
      <c r="AE109" s="379">
        <f t="shared" si="9"/>
        <v>201</v>
      </c>
      <c r="AG109" s="373"/>
      <c r="AH109" s="373"/>
      <c r="AJ109" s="373"/>
    </row>
    <row r="110" spans="1:36" x14ac:dyDescent="0.25">
      <c r="A110" s="374">
        <v>23</v>
      </c>
      <c r="B110" s="57" t="s">
        <v>62</v>
      </c>
      <c r="C110" s="569">
        <v>156</v>
      </c>
      <c r="D110" s="574">
        <v>3.5256410256410255</v>
      </c>
      <c r="E110" s="553">
        <v>3.43</v>
      </c>
      <c r="F110" s="622">
        <v>31</v>
      </c>
      <c r="G110" s="569"/>
      <c r="H110" s="574"/>
      <c r="I110" s="376">
        <v>3.26</v>
      </c>
      <c r="J110" s="622">
        <v>56</v>
      </c>
      <c r="K110" s="537">
        <v>168</v>
      </c>
      <c r="L110" s="571">
        <v>3.9821428571428572</v>
      </c>
      <c r="M110" s="553">
        <v>3.91</v>
      </c>
      <c r="N110" s="538">
        <v>35</v>
      </c>
      <c r="O110" s="421">
        <v>143</v>
      </c>
      <c r="P110" s="422">
        <v>3.9090909090909092</v>
      </c>
      <c r="Q110" s="33">
        <f t="shared" si="5"/>
        <v>3.91</v>
      </c>
      <c r="R110" s="423">
        <v>47</v>
      </c>
      <c r="S110" s="424">
        <v>101</v>
      </c>
      <c r="T110" s="422">
        <v>3.891089108910891</v>
      </c>
      <c r="U110" s="425">
        <f t="shared" si="6"/>
        <v>3.9</v>
      </c>
      <c r="V110" s="426">
        <v>48</v>
      </c>
      <c r="W110" s="427">
        <v>81</v>
      </c>
      <c r="X110" s="428">
        <v>3.74</v>
      </c>
      <c r="Y110" s="429">
        <f t="shared" si="7"/>
        <v>3.71</v>
      </c>
      <c r="Z110" s="426">
        <v>46</v>
      </c>
      <c r="AA110" s="427">
        <v>79</v>
      </c>
      <c r="AB110" s="428">
        <v>3.2</v>
      </c>
      <c r="AC110" s="430">
        <f t="shared" si="8"/>
        <v>3.57</v>
      </c>
      <c r="AD110" s="426">
        <v>97</v>
      </c>
      <c r="AE110" s="375">
        <f t="shared" si="9"/>
        <v>360</v>
      </c>
      <c r="AG110" s="373"/>
      <c r="AH110" s="373"/>
      <c r="AJ110" s="373"/>
    </row>
    <row r="111" spans="1:36" x14ac:dyDescent="0.25">
      <c r="A111" s="374">
        <v>24</v>
      </c>
      <c r="B111" s="57" t="s">
        <v>145</v>
      </c>
      <c r="C111" s="569">
        <v>138</v>
      </c>
      <c r="D111" s="574">
        <v>3.5942028985507246</v>
      </c>
      <c r="E111" s="553">
        <v>3.43</v>
      </c>
      <c r="F111" s="622">
        <v>25</v>
      </c>
      <c r="G111" s="569"/>
      <c r="H111" s="574"/>
      <c r="I111" s="376">
        <v>3.26</v>
      </c>
      <c r="J111" s="622">
        <v>56</v>
      </c>
      <c r="K111" s="537">
        <v>120</v>
      </c>
      <c r="L111" s="571">
        <v>4.041666666666667</v>
      </c>
      <c r="M111" s="553">
        <v>3.91</v>
      </c>
      <c r="N111" s="538">
        <v>23</v>
      </c>
      <c r="O111" s="421">
        <v>108</v>
      </c>
      <c r="P111" s="422">
        <v>4.0555555555555554</v>
      </c>
      <c r="Q111" s="33">
        <f t="shared" si="5"/>
        <v>3.91</v>
      </c>
      <c r="R111" s="423">
        <v>25</v>
      </c>
      <c r="S111" s="424">
        <v>108</v>
      </c>
      <c r="T111" s="422">
        <v>4.0092592592592595</v>
      </c>
      <c r="U111" s="425">
        <f t="shared" si="6"/>
        <v>3.9</v>
      </c>
      <c r="V111" s="426">
        <v>24</v>
      </c>
      <c r="W111" s="427">
        <v>114</v>
      </c>
      <c r="X111" s="428">
        <v>3.86</v>
      </c>
      <c r="Y111" s="429">
        <f t="shared" si="7"/>
        <v>3.71</v>
      </c>
      <c r="Z111" s="426">
        <v>28</v>
      </c>
      <c r="AA111" s="427">
        <v>128</v>
      </c>
      <c r="AB111" s="428">
        <v>3.9</v>
      </c>
      <c r="AC111" s="430">
        <f t="shared" si="8"/>
        <v>3.57</v>
      </c>
      <c r="AD111" s="426">
        <v>16</v>
      </c>
      <c r="AE111" s="375">
        <f t="shared" si="9"/>
        <v>197</v>
      </c>
      <c r="AG111" s="373"/>
      <c r="AH111" s="373"/>
      <c r="AJ111" s="373"/>
    </row>
    <row r="112" spans="1:36" x14ac:dyDescent="0.25">
      <c r="A112" s="374">
        <v>25</v>
      </c>
      <c r="B112" s="57" t="s">
        <v>63</v>
      </c>
      <c r="C112" s="569">
        <v>118</v>
      </c>
      <c r="D112" s="574">
        <v>3.3644067796610169</v>
      </c>
      <c r="E112" s="553">
        <v>3.43</v>
      </c>
      <c r="F112" s="622">
        <v>61</v>
      </c>
      <c r="G112" s="569"/>
      <c r="H112" s="574"/>
      <c r="I112" s="376">
        <v>3.26</v>
      </c>
      <c r="J112" s="622">
        <v>56</v>
      </c>
      <c r="K112" s="537">
        <v>79</v>
      </c>
      <c r="L112" s="571">
        <v>3.9746835443037973</v>
      </c>
      <c r="M112" s="553">
        <v>3.91</v>
      </c>
      <c r="N112" s="538">
        <v>38</v>
      </c>
      <c r="O112" s="421">
        <v>75</v>
      </c>
      <c r="P112" s="422">
        <v>3.9866666666666668</v>
      </c>
      <c r="Q112" s="33">
        <f t="shared" si="5"/>
        <v>3.91</v>
      </c>
      <c r="R112" s="423">
        <v>33</v>
      </c>
      <c r="S112" s="424">
        <v>97</v>
      </c>
      <c r="T112" s="422">
        <v>3.6804123711340204</v>
      </c>
      <c r="U112" s="425">
        <f t="shared" si="6"/>
        <v>3.9</v>
      </c>
      <c r="V112" s="426">
        <v>79</v>
      </c>
      <c r="W112" s="427">
        <v>75</v>
      </c>
      <c r="X112" s="428">
        <v>3.68</v>
      </c>
      <c r="Y112" s="429">
        <f t="shared" si="7"/>
        <v>3.71</v>
      </c>
      <c r="Z112" s="426">
        <v>54</v>
      </c>
      <c r="AA112" s="427">
        <v>78</v>
      </c>
      <c r="AB112" s="428">
        <v>3.5</v>
      </c>
      <c r="AC112" s="430">
        <f t="shared" si="8"/>
        <v>3.57</v>
      </c>
      <c r="AD112" s="426">
        <v>53</v>
      </c>
      <c r="AE112" s="375">
        <f t="shared" si="9"/>
        <v>374</v>
      </c>
      <c r="AG112" s="373"/>
      <c r="AH112" s="373"/>
      <c r="AJ112" s="373"/>
    </row>
    <row r="113" spans="1:36" x14ac:dyDescent="0.25">
      <c r="A113" s="374">
        <v>26</v>
      </c>
      <c r="B113" s="57" t="s">
        <v>146</v>
      </c>
      <c r="C113" s="569">
        <v>191</v>
      </c>
      <c r="D113" s="574">
        <v>3.738219895287958</v>
      </c>
      <c r="E113" s="553">
        <v>3.43</v>
      </c>
      <c r="F113" s="622">
        <v>11</v>
      </c>
      <c r="G113" s="569">
        <v>14</v>
      </c>
      <c r="H113" s="574">
        <v>2.9996999999999998</v>
      </c>
      <c r="I113" s="376">
        <v>3.26</v>
      </c>
      <c r="J113" s="622">
        <v>32</v>
      </c>
      <c r="K113" s="537">
        <v>204</v>
      </c>
      <c r="L113" s="571">
        <v>4.083333333333333</v>
      </c>
      <c r="M113" s="553">
        <v>3.91</v>
      </c>
      <c r="N113" s="538">
        <v>18</v>
      </c>
      <c r="O113" s="421">
        <v>177</v>
      </c>
      <c r="P113" s="422">
        <v>4.1694915254237293</v>
      </c>
      <c r="Q113" s="33">
        <f t="shared" si="5"/>
        <v>3.91</v>
      </c>
      <c r="R113" s="423">
        <v>13</v>
      </c>
      <c r="S113" s="424">
        <v>172</v>
      </c>
      <c r="T113" s="422">
        <v>3.8953488372093021</v>
      </c>
      <c r="U113" s="425">
        <f t="shared" si="6"/>
        <v>3.9</v>
      </c>
      <c r="V113" s="426">
        <v>41</v>
      </c>
      <c r="W113" s="427">
        <v>144</v>
      </c>
      <c r="X113" s="428">
        <v>3.99</v>
      </c>
      <c r="Y113" s="429">
        <f t="shared" si="7"/>
        <v>3.71</v>
      </c>
      <c r="Z113" s="426">
        <v>11</v>
      </c>
      <c r="AA113" s="427">
        <v>136</v>
      </c>
      <c r="AB113" s="428">
        <v>4</v>
      </c>
      <c r="AC113" s="430">
        <f t="shared" si="8"/>
        <v>3.57</v>
      </c>
      <c r="AD113" s="426">
        <v>9</v>
      </c>
      <c r="AE113" s="375">
        <f t="shared" si="9"/>
        <v>135</v>
      </c>
      <c r="AG113" s="373"/>
      <c r="AH113" s="373"/>
      <c r="AJ113" s="373"/>
    </row>
    <row r="114" spans="1:36" x14ac:dyDescent="0.25">
      <c r="A114" s="374">
        <v>27</v>
      </c>
      <c r="B114" s="57" t="s">
        <v>147</v>
      </c>
      <c r="C114" s="569">
        <v>234</v>
      </c>
      <c r="D114" s="574">
        <v>3.5</v>
      </c>
      <c r="E114" s="553">
        <v>3.43</v>
      </c>
      <c r="F114" s="622">
        <v>42</v>
      </c>
      <c r="G114" s="569">
        <v>183</v>
      </c>
      <c r="H114" s="574">
        <v>3.6718000000000002</v>
      </c>
      <c r="I114" s="376">
        <v>3.26</v>
      </c>
      <c r="J114" s="622">
        <v>2</v>
      </c>
      <c r="K114" s="537">
        <v>236</v>
      </c>
      <c r="L114" s="571">
        <v>4.0550847457627119</v>
      </c>
      <c r="M114" s="553">
        <v>3.91</v>
      </c>
      <c r="N114" s="538">
        <v>21</v>
      </c>
      <c r="O114" s="421">
        <v>201</v>
      </c>
      <c r="P114" s="422">
        <v>3.9502487562189055</v>
      </c>
      <c r="Q114" s="33">
        <f t="shared" si="5"/>
        <v>3.91</v>
      </c>
      <c r="R114" s="423">
        <v>39</v>
      </c>
      <c r="S114" s="424">
        <v>191</v>
      </c>
      <c r="T114" s="422">
        <v>4.0575916230366493</v>
      </c>
      <c r="U114" s="425">
        <f t="shared" si="6"/>
        <v>3.9</v>
      </c>
      <c r="V114" s="426">
        <v>21</v>
      </c>
      <c r="W114" s="427">
        <v>194</v>
      </c>
      <c r="X114" s="428">
        <v>3.89</v>
      </c>
      <c r="Y114" s="429">
        <f t="shared" si="7"/>
        <v>3.71</v>
      </c>
      <c r="Z114" s="426">
        <v>21</v>
      </c>
      <c r="AA114" s="427">
        <v>158</v>
      </c>
      <c r="AB114" s="428">
        <v>3.6</v>
      </c>
      <c r="AC114" s="430">
        <f t="shared" si="8"/>
        <v>3.57</v>
      </c>
      <c r="AD114" s="426">
        <v>38</v>
      </c>
      <c r="AE114" s="375">
        <f t="shared" si="9"/>
        <v>184</v>
      </c>
      <c r="AG114" s="373"/>
      <c r="AH114" s="373"/>
      <c r="AJ114" s="373"/>
    </row>
    <row r="115" spans="1:36" x14ac:dyDescent="0.25">
      <c r="A115" s="374">
        <v>28</v>
      </c>
      <c r="B115" s="57" t="s">
        <v>64</v>
      </c>
      <c r="C115" s="569">
        <v>106</v>
      </c>
      <c r="D115" s="574">
        <v>3.8301886792452828</v>
      </c>
      <c r="E115" s="553">
        <v>3.43</v>
      </c>
      <c r="F115" s="622">
        <v>4</v>
      </c>
      <c r="G115" s="569">
        <v>90</v>
      </c>
      <c r="H115" s="574">
        <v>3.0886</v>
      </c>
      <c r="I115" s="376">
        <v>3.26</v>
      </c>
      <c r="J115" s="622">
        <v>26</v>
      </c>
      <c r="K115" s="537">
        <v>161</v>
      </c>
      <c r="L115" s="571">
        <v>4.2049689440993792</v>
      </c>
      <c r="M115" s="553">
        <v>3.91</v>
      </c>
      <c r="N115" s="538">
        <v>10</v>
      </c>
      <c r="O115" s="421">
        <v>175</v>
      </c>
      <c r="P115" s="422">
        <v>4.1314285714285717</v>
      </c>
      <c r="Q115" s="33">
        <f t="shared" si="5"/>
        <v>3.91</v>
      </c>
      <c r="R115" s="423">
        <v>15</v>
      </c>
      <c r="S115" s="424">
        <v>136</v>
      </c>
      <c r="T115" s="422">
        <v>4.117647058823529</v>
      </c>
      <c r="U115" s="425">
        <f t="shared" si="6"/>
        <v>3.9</v>
      </c>
      <c r="V115" s="426">
        <v>15</v>
      </c>
      <c r="W115" s="427">
        <v>131</v>
      </c>
      <c r="X115" s="428">
        <v>3.79</v>
      </c>
      <c r="Y115" s="429">
        <f t="shared" si="7"/>
        <v>3.71</v>
      </c>
      <c r="Z115" s="426">
        <v>40</v>
      </c>
      <c r="AA115" s="427">
        <v>110</v>
      </c>
      <c r="AB115" s="428">
        <v>3.6</v>
      </c>
      <c r="AC115" s="430">
        <f t="shared" si="8"/>
        <v>3.57</v>
      </c>
      <c r="AD115" s="426">
        <v>39</v>
      </c>
      <c r="AE115" s="375">
        <f t="shared" si="9"/>
        <v>149</v>
      </c>
      <c r="AG115" s="373"/>
      <c r="AH115" s="373"/>
      <c r="AJ115" s="373"/>
    </row>
    <row r="116" spans="1:36" x14ac:dyDescent="0.25">
      <c r="A116" s="374">
        <v>29</v>
      </c>
      <c r="B116" s="57" t="s">
        <v>117</v>
      </c>
      <c r="C116" s="569">
        <v>131</v>
      </c>
      <c r="D116" s="574">
        <v>3.7557251908396947</v>
      </c>
      <c r="E116" s="553">
        <v>3.43</v>
      </c>
      <c r="F116" s="622">
        <v>8</v>
      </c>
      <c r="G116" s="569">
        <v>24</v>
      </c>
      <c r="H116" s="574">
        <v>3.6667000000000001</v>
      </c>
      <c r="I116" s="376">
        <v>3.26</v>
      </c>
      <c r="J116" s="622">
        <v>3</v>
      </c>
      <c r="K116" s="537">
        <v>127</v>
      </c>
      <c r="L116" s="571">
        <v>4.2362204724409445</v>
      </c>
      <c r="M116" s="553">
        <v>3.91</v>
      </c>
      <c r="N116" s="538">
        <v>6</v>
      </c>
      <c r="O116" s="421">
        <v>130</v>
      </c>
      <c r="P116" s="422">
        <v>4.1307692307692312</v>
      </c>
      <c r="Q116" s="33">
        <f t="shared" si="5"/>
        <v>3.91</v>
      </c>
      <c r="R116" s="423">
        <v>16</v>
      </c>
      <c r="S116" s="424">
        <v>111</v>
      </c>
      <c r="T116" s="422">
        <v>4.243243243243243</v>
      </c>
      <c r="U116" s="425">
        <f t="shared" si="6"/>
        <v>3.9</v>
      </c>
      <c r="V116" s="426">
        <v>10</v>
      </c>
      <c r="W116" s="427">
        <v>78</v>
      </c>
      <c r="X116" s="428">
        <v>3.88</v>
      </c>
      <c r="Y116" s="429">
        <f t="shared" si="7"/>
        <v>3.71</v>
      </c>
      <c r="Z116" s="426">
        <v>25</v>
      </c>
      <c r="AA116" s="427">
        <v>80</v>
      </c>
      <c r="AB116" s="428">
        <v>4</v>
      </c>
      <c r="AC116" s="430">
        <f t="shared" si="8"/>
        <v>3.57</v>
      </c>
      <c r="AD116" s="426">
        <v>10</v>
      </c>
      <c r="AE116" s="375">
        <f t="shared" si="9"/>
        <v>78</v>
      </c>
      <c r="AG116" s="373"/>
      <c r="AH116" s="373"/>
      <c r="AJ116" s="373"/>
    </row>
    <row r="117" spans="1:36" x14ac:dyDescent="0.25">
      <c r="A117" s="374">
        <v>30</v>
      </c>
      <c r="B117" s="57" t="s">
        <v>151</v>
      </c>
      <c r="C117" s="569">
        <v>158</v>
      </c>
      <c r="D117" s="574">
        <v>3.5063291139240507</v>
      </c>
      <c r="E117" s="553">
        <v>3.43</v>
      </c>
      <c r="F117" s="622">
        <v>38</v>
      </c>
      <c r="G117" s="569"/>
      <c r="H117" s="574"/>
      <c r="I117" s="376">
        <v>3.26</v>
      </c>
      <c r="J117" s="622">
        <v>56</v>
      </c>
      <c r="K117" s="537">
        <v>57</v>
      </c>
      <c r="L117" s="571">
        <v>3.9473684210526314</v>
      </c>
      <c r="M117" s="553">
        <v>3.91</v>
      </c>
      <c r="N117" s="538">
        <v>43</v>
      </c>
      <c r="O117" s="694"/>
      <c r="P117" s="422"/>
      <c r="Q117" s="695">
        <v>3.91</v>
      </c>
      <c r="R117" s="696">
        <v>115</v>
      </c>
      <c r="S117" s="424"/>
      <c r="T117" s="422"/>
      <c r="U117" s="425">
        <v>3.9</v>
      </c>
      <c r="V117" s="426">
        <v>117</v>
      </c>
      <c r="W117" s="427"/>
      <c r="X117" s="428"/>
      <c r="Y117" s="429">
        <v>3.71</v>
      </c>
      <c r="Z117" s="426">
        <v>117</v>
      </c>
      <c r="AA117" s="427"/>
      <c r="AB117" s="428"/>
      <c r="AC117" s="430">
        <v>3.57</v>
      </c>
      <c r="AD117" s="426">
        <v>116</v>
      </c>
      <c r="AE117" s="375">
        <f t="shared" si="9"/>
        <v>602</v>
      </c>
      <c r="AG117" s="373"/>
      <c r="AH117" s="373"/>
      <c r="AJ117" s="373"/>
    </row>
    <row r="118" spans="1:36" x14ac:dyDescent="0.25">
      <c r="A118" s="374">
        <v>31</v>
      </c>
      <c r="B118" s="57" t="s">
        <v>160</v>
      </c>
      <c r="C118" s="569">
        <v>86</v>
      </c>
      <c r="D118" s="574">
        <v>3.1627906976744184</v>
      </c>
      <c r="E118" s="553">
        <v>3.43</v>
      </c>
      <c r="F118" s="622">
        <v>89</v>
      </c>
      <c r="G118" s="569">
        <v>73</v>
      </c>
      <c r="H118" s="574">
        <v>3.2602999999999995</v>
      </c>
      <c r="I118" s="376">
        <v>3.26</v>
      </c>
      <c r="J118" s="622">
        <v>13</v>
      </c>
      <c r="K118" s="537"/>
      <c r="L118" s="571"/>
      <c r="M118" s="553">
        <v>3.91</v>
      </c>
      <c r="N118" s="538">
        <v>114</v>
      </c>
      <c r="O118" s="694"/>
      <c r="P118" s="422"/>
      <c r="Q118" s="695">
        <v>3.91</v>
      </c>
      <c r="R118" s="696">
        <v>115</v>
      </c>
      <c r="S118" s="424"/>
      <c r="T118" s="422"/>
      <c r="U118" s="425">
        <v>3.9</v>
      </c>
      <c r="V118" s="426">
        <v>117</v>
      </c>
      <c r="W118" s="427"/>
      <c r="X118" s="428"/>
      <c r="Y118" s="429">
        <v>3.71</v>
      </c>
      <c r="Z118" s="426">
        <v>117</v>
      </c>
      <c r="AA118" s="427"/>
      <c r="AB118" s="428"/>
      <c r="AC118" s="430">
        <v>3.57</v>
      </c>
      <c r="AD118" s="426">
        <v>116</v>
      </c>
      <c r="AE118" s="375">
        <f t="shared" si="9"/>
        <v>681</v>
      </c>
      <c r="AG118" s="373"/>
      <c r="AH118" s="373"/>
      <c r="AJ118" s="373"/>
    </row>
    <row r="119" spans="1:36" ht="15.75" thickBot="1" x14ac:dyDescent="0.3">
      <c r="A119" s="431">
        <v>32</v>
      </c>
      <c r="B119" s="693" t="s">
        <v>162</v>
      </c>
      <c r="C119" s="813">
        <v>31</v>
      </c>
      <c r="D119" s="816">
        <v>3.3548387096774195</v>
      </c>
      <c r="E119" s="1009">
        <v>3.43</v>
      </c>
      <c r="F119" s="815">
        <v>62</v>
      </c>
      <c r="G119" s="813">
        <v>27</v>
      </c>
      <c r="H119" s="816">
        <v>2.4074</v>
      </c>
      <c r="I119" s="814">
        <v>3.26</v>
      </c>
      <c r="J119" s="815">
        <v>53</v>
      </c>
      <c r="K119" s="600"/>
      <c r="L119" s="601"/>
      <c r="M119" s="602">
        <v>3.91</v>
      </c>
      <c r="N119" s="603">
        <v>114</v>
      </c>
      <c r="O119" s="604"/>
      <c r="P119" s="605"/>
      <c r="Q119" s="606">
        <v>3.91</v>
      </c>
      <c r="R119" s="607">
        <v>115</v>
      </c>
      <c r="S119" s="608"/>
      <c r="T119" s="605"/>
      <c r="U119" s="609">
        <v>3.9</v>
      </c>
      <c r="V119" s="610">
        <v>117</v>
      </c>
      <c r="W119" s="611"/>
      <c r="X119" s="612"/>
      <c r="Y119" s="613">
        <v>3.71</v>
      </c>
      <c r="Z119" s="610">
        <v>117</v>
      </c>
      <c r="AA119" s="611"/>
      <c r="AB119" s="612"/>
      <c r="AC119" s="614">
        <v>3.57</v>
      </c>
      <c r="AD119" s="610">
        <v>116</v>
      </c>
      <c r="AE119" s="615">
        <f t="shared" si="9"/>
        <v>694</v>
      </c>
      <c r="AG119" s="373"/>
      <c r="AH119" s="373"/>
      <c r="AJ119" s="373"/>
    </row>
    <row r="120" spans="1:36" ht="15.75" thickBot="1" x14ac:dyDescent="0.3">
      <c r="A120" s="442"/>
      <c r="B120" s="391" t="s">
        <v>133</v>
      </c>
      <c r="C120" s="392">
        <f>SUM(C121:C131)</f>
        <v>793</v>
      </c>
      <c r="D120" s="354">
        <f>AVERAGE(D121:D131)</f>
        <v>3.5165994664574427</v>
      </c>
      <c r="E120" s="355">
        <v>3.43</v>
      </c>
      <c r="F120" s="356"/>
      <c r="G120" s="392">
        <f>SUM(G121:G131)</f>
        <v>219</v>
      </c>
      <c r="H120" s="354">
        <f>AVERAGE(H121:H131)</f>
        <v>3.19442</v>
      </c>
      <c r="I120" s="116">
        <v>3.26</v>
      </c>
      <c r="J120" s="356"/>
      <c r="K120" s="392">
        <f>SUM(K121:K131)</f>
        <v>716</v>
      </c>
      <c r="L120" s="354">
        <f>AVERAGE(L121:L131)</f>
        <v>3.9359144834619255</v>
      </c>
      <c r="M120" s="355">
        <v>3.91</v>
      </c>
      <c r="N120" s="356"/>
      <c r="O120" s="392">
        <f>SUM(O121:O131)</f>
        <v>748</v>
      </c>
      <c r="P120" s="354">
        <f>AVERAGE(P121:P131)</f>
        <v>3.7901622374065633</v>
      </c>
      <c r="Q120" s="355">
        <f t="shared" si="5"/>
        <v>3.91</v>
      </c>
      <c r="R120" s="356"/>
      <c r="S120" s="393">
        <f>SUM(S121:S131)</f>
        <v>608</v>
      </c>
      <c r="T120" s="394">
        <f>AVERAGE(T121:T131)</f>
        <v>3.9038505215205981</v>
      </c>
      <c r="U120" s="395">
        <f t="shared" si="6"/>
        <v>3.9</v>
      </c>
      <c r="V120" s="396"/>
      <c r="W120" s="351">
        <f>SUM(W121:W131)</f>
        <v>543</v>
      </c>
      <c r="X120" s="397">
        <f>AVERAGE(X121:X131)</f>
        <v>3.8600000000000003</v>
      </c>
      <c r="Y120" s="398">
        <f t="shared" si="7"/>
        <v>3.71</v>
      </c>
      <c r="Z120" s="396"/>
      <c r="AA120" s="351">
        <f>SUM(AA121:AA131)</f>
        <v>538</v>
      </c>
      <c r="AB120" s="399">
        <f>AVERAGE(AB121:AB131)</f>
        <v>3.6333333333333329</v>
      </c>
      <c r="AC120" s="398">
        <f t="shared" si="8"/>
        <v>3.57</v>
      </c>
      <c r="AD120" s="396"/>
      <c r="AE120" s="400"/>
      <c r="AG120" s="373"/>
      <c r="AH120" s="373"/>
      <c r="AJ120" s="373"/>
    </row>
    <row r="121" spans="1:36" x14ac:dyDescent="0.25">
      <c r="A121" s="360">
        <v>1</v>
      </c>
      <c r="B121" s="56" t="s">
        <v>78</v>
      </c>
      <c r="C121" s="804">
        <v>84</v>
      </c>
      <c r="D121" s="593">
        <v>3.75</v>
      </c>
      <c r="E121" s="558">
        <v>3.43</v>
      </c>
      <c r="F121" s="628">
        <v>9</v>
      </c>
      <c r="G121" s="804"/>
      <c r="H121" s="593"/>
      <c r="I121" s="445">
        <v>3.26</v>
      </c>
      <c r="J121" s="628">
        <v>56</v>
      </c>
      <c r="K121" s="541">
        <v>88</v>
      </c>
      <c r="L121" s="578">
        <v>4.4318181818181817</v>
      </c>
      <c r="M121" s="558">
        <v>3.91</v>
      </c>
      <c r="N121" s="542">
        <v>3</v>
      </c>
      <c r="O121" s="443">
        <v>92</v>
      </c>
      <c r="P121" s="444">
        <v>4.2826086956521738</v>
      </c>
      <c r="Q121" s="445">
        <f t="shared" si="5"/>
        <v>3.91</v>
      </c>
      <c r="R121" s="469">
        <v>5</v>
      </c>
      <c r="S121" s="446">
        <v>98</v>
      </c>
      <c r="T121" s="444">
        <v>4.2300000000000004</v>
      </c>
      <c r="U121" s="447">
        <f t="shared" si="6"/>
        <v>3.9</v>
      </c>
      <c r="V121" s="188">
        <v>11</v>
      </c>
      <c r="W121" s="448">
        <v>81</v>
      </c>
      <c r="X121" s="449">
        <v>4.21</v>
      </c>
      <c r="Y121" s="450">
        <f t="shared" si="7"/>
        <v>3.71</v>
      </c>
      <c r="Z121" s="188">
        <v>7</v>
      </c>
      <c r="AA121" s="448">
        <v>81</v>
      </c>
      <c r="AB121" s="449">
        <v>3.9</v>
      </c>
      <c r="AC121" s="451">
        <f t="shared" si="8"/>
        <v>3.57</v>
      </c>
      <c r="AD121" s="188">
        <v>18</v>
      </c>
      <c r="AE121" s="402">
        <f t="shared" si="9"/>
        <v>109</v>
      </c>
      <c r="AG121" s="373"/>
      <c r="AH121" s="373"/>
      <c r="AJ121" s="373"/>
    </row>
    <row r="122" spans="1:36" ht="15" customHeight="1" x14ac:dyDescent="0.25">
      <c r="A122" s="374">
        <v>2</v>
      </c>
      <c r="B122" s="57" t="s">
        <v>137</v>
      </c>
      <c r="C122" s="569"/>
      <c r="D122" s="574"/>
      <c r="E122" s="553">
        <v>3.43</v>
      </c>
      <c r="F122" s="622">
        <v>111</v>
      </c>
      <c r="G122" s="569"/>
      <c r="H122" s="574"/>
      <c r="I122" s="376">
        <v>3.26</v>
      </c>
      <c r="J122" s="622">
        <v>56</v>
      </c>
      <c r="K122" s="537"/>
      <c r="L122" s="571"/>
      <c r="M122" s="553">
        <v>3.91</v>
      </c>
      <c r="N122" s="622">
        <v>114</v>
      </c>
      <c r="O122" s="362">
        <v>21</v>
      </c>
      <c r="P122" s="363">
        <v>3.4285714285714284</v>
      </c>
      <c r="Q122" s="376">
        <f t="shared" si="5"/>
        <v>3.91</v>
      </c>
      <c r="R122" s="190">
        <v>111</v>
      </c>
      <c r="S122" s="366">
        <v>17</v>
      </c>
      <c r="T122" s="363">
        <v>4.5882352941176467</v>
      </c>
      <c r="U122" s="367">
        <f t="shared" si="6"/>
        <v>3.9</v>
      </c>
      <c r="V122" s="190">
        <v>1</v>
      </c>
      <c r="W122" s="368">
        <v>9</v>
      </c>
      <c r="X122" s="369">
        <v>4.5599999999999996</v>
      </c>
      <c r="Y122" s="370">
        <f t="shared" si="7"/>
        <v>3.71</v>
      </c>
      <c r="Z122" s="190">
        <v>1</v>
      </c>
      <c r="AA122" s="368">
        <v>9</v>
      </c>
      <c r="AB122" s="369">
        <v>4.3</v>
      </c>
      <c r="AC122" s="371">
        <f t="shared" si="8"/>
        <v>3.57</v>
      </c>
      <c r="AD122" s="190">
        <v>1</v>
      </c>
      <c r="AE122" s="375">
        <f t="shared" si="9"/>
        <v>395</v>
      </c>
      <c r="AG122" s="373"/>
      <c r="AH122" s="373"/>
      <c r="AJ122" s="373"/>
    </row>
    <row r="123" spans="1:36" x14ac:dyDescent="0.25">
      <c r="A123" s="417">
        <v>3</v>
      </c>
      <c r="B123" s="57" t="s">
        <v>118</v>
      </c>
      <c r="C123" s="569">
        <v>103</v>
      </c>
      <c r="D123" s="574">
        <v>3.592233009708738</v>
      </c>
      <c r="E123" s="553">
        <v>3.43</v>
      </c>
      <c r="F123" s="622">
        <v>24</v>
      </c>
      <c r="G123" s="569"/>
      <c r="H123" s="574"/>
      <c r="I123" s="376">
        <v>3.26</v>
      </c>
      <c r="J123" s="622">
        <v>56</v>
      </c>
      <c r="K123" s="537">
        <v>97</v>
      </c>
      <c r="L123" s="571">
        <v>3.9896907216494846</v>
      </c>
      <c r="M123" s="553">
        <v>3.91</v>
      </c>
      <c r="N123" s="622">
        <v>34</v>
      </c>
      <c r="O123" s="362">
        <v>77</v>
      </c>
      <c r="P123" s="363">
        <v>3.948051948051948</v>
      </c>
      <c r="Q123" s="376">
        <f t="shared" si="5"/>
        <v>3.91</v>
      </c>
      <c r="R123" s="190">
        <v>40</v>
      </c>
      <c r="S123" s="366">
        <v>69</v>
      </c>
      <c r="T123" s="363">
        <v>3.9275362318840581</v>
      </c>
      <c r="U123" s="367">
        <f t="shared" si="6"/>
        <v>3.9</v>
      </c>
      <c r="V123" s="190">
        <v>38</v>
      </c>
      <c r="W123" s="368">
        <v>61</v>
      </c>
      <c r="X123" s="369">
        <v>3.77</v>
      </c>
      <c r="Y123" s="370">
        <f t="shared" si="7"/>
        <v>3.71</v>
      </c>
      <c r="Z123" s="190">
        <v>43</v>
      </c>
      <c r="AA123" s="368">
        <v>81</v>
      </c>
      <c r="AB123" s="369">
        <v>3.7</v>
      </c>
      <c r="AC123" s="371">
        <f t="shared" si="8"/>
        <v>3.57</v>
      </c>
      <c r="AD123" s="190">
        <v>27</v>
      </c>
      <c r="AE123" s="375">
        <f t="shared" si="9"/>
        <v>262</v>
      </c>
      <c r="AG123" s="373"/>
      <c r="AH123" s="373"/>
      <c r="AJ123" s="373"/>
    </row>
    <row r="124" spans="1:36" x14ac:dyDescent="0.25">
      <c r="A124" s="417">
        <v>4</v>
      </c>
      <c r="B124" s="57" t="s">
        <v>77</v>
      </c>
      <c r="C124" s="569">
        <v>76</v>
      </c>
      <c r="D124" s="574">
        <v>3.6578947368421053</v>
      </c>
      <c r="E124" s="553">
        <v>3.43</v>
      </c>
      <c r="F124" s="622">
        <v>15</v>
      </c>
      <c r="G124" s="569">
        <v>71</v>
      </c>
      <c r="H124" s="574">
        <v>3.3662000000000001</v>
      </c>
      <c r="I124" s="376">
        <v>3.26</v>
      </c>
      <c r="J124" s="622">
        <v>7</v>
      </c>
      <c r="K124" s="537">
        <v>92</v>
      </c>
      <c r="L124" s="571">
        <v>4.2173913043478262</v>
      </c>
      <c r="M124" s="553">
        <v>3.91</v>
      </c>
      <c r="N124" s="622">
        <v>8</v>
      </c>
      <c r="O124" s="362">
        <v>98</v>
      </c>
      <c r="P124" s="363">
        <v>3.7551020408163267</v>
      </c>
      <c r="Q124" s="376">
        <f t="shared" si="5"/>
        <v>3.91</v>
      </c>
      <c r="R124" s="190">
        <v>73</v>
      </c>
      <c r="S124" s="366">
        <v>77</v>
      </c>
      <c r="T124" s="363">
        <v>4.2597402597402594</v>
      </c>
      <c r="U124" s="367">
        <f t="shared" si="6"/>
        <v>3.9</v>
      </c>
      <c r="V124" s="190">
        <v>8</v>
      </c>
      <c r="W124" s="368">
        <v>70</v>
      </c>
      <c r="X124" s="369">
        <v>3.93</v>
      </c>
      <c r="Y124" s="370">
        <f t="shared" si="7"/>
        <v>3.71</v>
      </c>
      <c r="Z124" s="190">
        <v>15</v>
      </c>
      <c r="AA124" s="368">
        <v>79</v>
      </c>
      <c r="AB124" s="369">
        <v>4</v>
      </c>
      <c r="AC124" s="371">
        <f t="shared" si="8"/>
        <v>3.57</v>
      </c>
      <c r="AD124" s="190">
        <v>11</v>
      </c>
      <c r="AE124" s="375">
        <f t="shared" si="9"/>
        <v>137</v>
      </c>
      <c r="AG124" s="373"/>
      <c r="AH124" s="373"/>
      <c r="AJ124" s="373"/>
    </row>
    <row r="125" spans="1:36" x14ac:dyDescent="0.25">
      <c r="A125" s="417">
        <v>5</v>
      </c>
      <c r="B125" s="57" t="s">
        <v>95</v>
      </c>
      <c r="C125" s="569">
        <v>50</v>
      </c>
      <c r="D125" s="574">
        <v>3.5</v>
      </c>
      <c r="E125" s="553">
        <v>3.43</v>
      </c>
      <c r="F125" s="622">
        <v>40</v>
      </c>
      <c r="G125" s="569"/>
      <c r="H125" s="574"/>
      <c r="I125" s="376">
        <v>3.26</v>
      </c>
      <c r="J125" s="622">
        <v>56</v>
      </c>
      <c r="K125" s="537">
        <v>47</v>
      </c>
      <c r="L125" s="571">
        <v>3.7872340425531914</v>
      </c>
      <c r="M125" s="553">
        <v>3.91</v>
      </c>
      <c r="N125" s="622">
        <v>71</v>
      </c>
      <c r="O125" s="362">
        <v>46</v>
      </c>
      <c r="P125" s="363">
        <v>3.7173913043478262</v>
      </c>
      <c r="Q125" s="376">
        <f t="shared" si="5"/>
        <v>3.91</v>
      </c>
      <c r="R125" s="190">
        <v>81</v>
      </c>
      <c r="S125" s="366">
        <v>25</v>
      </c>
      <c r="T125" s="363">
        <v>3.68</v>
      </c>
      <c r="U125" s="367">
        <f t="shared" si="6"/>
        <v>3.9</v>
      </c>
      <c r="V125" s="190">
        <v>81</v>
      </c>
      <c r="W125" s="368">
        <v>34</v>
      </c>
      <c r="X125" s="369">
        <v>3.94</v>
      </c>
      <c r="Y125" s="370">
        <f t="shared" si="7"/>
        <v>3.71</v>
      </c>
      <c r="Z125" s="190">
        <v>14</v>
      </c>
      <c r="AA125" s="368">
        <v>46</v>
      </c>
      <c r="AB125" s="369">
        <v>3.2</v>
      </c>
      <c r="AC125" s="371">
        <f t="shared" si="8"/>
        <v>3.57</v>
      </c>
      <c r="AD125" s="190">
        <v>102</v>
      </c>
      <c r="AE125" s="390">
        <f t="shared" si="9"/>
        <v>445</v>
      </c>
      <c r="AG125" s="373"/>
      <c r="AH125" s="373"/>
      <c r="AJ125" s="373"/>
    </row>
    <row r="126" spans="1:36" x14ac:dyDescent="0.25">
      <c r="A126" s="417">
        <v>6</v>
      </c>
      <c r="B126" s="57" t="s">
        <v>138</v>
      </c>
      <c r="C126" s="569">
        <v>104</v>
      </c>
      <c r="D126" s="574">
        <v>3.6634615384615383</v>
      </c>
      <c r="E126" s="553">
        <v>3.43</v>
      </c>
      <c r="F126" s="622">
        <v>16</v>
      </c>
      <c r="G126" s="569"/>
      <c r="H126" s="574"/>
      <c r="I126" s="376">
        <v>3.26</v>
      </c>
      <c r="J126" s="622">
        <v>56</v>
      </c>
      <c r="K126" s="537">
        <v>80</v>
      </c>
      <c r="L126" s="571">
        <v>4.2125000000000004</v>
      </c>
      <c r="M126" s="553">
        <v>3.91</v>
      </c>
      <c r="N126" s="622">
        <v>9</v>
      </c>
      <c r="O126" s="362">
        <v>107</v>
      </c>
      <c r="P126" s="363">
        <v>4.3457943925233646</v>
      </c>
      <c r="Q126" s="376">
        <f t="shared" si="5"/>
        <v>3.91</v>
      </c>
      <c r="R126" s="190">
        <v>2</v>
      </c>
      <c r="S126" s="366">
        <v>102</v>
      </c>
      <c r="T126" s="363">
        <v>4.4803921568627452</v>
      </c>
      <c r="U126" s="367">
        <f t="shared" si="6"/>
        <v>3.9</v>
      </c>
      <c r="V126" s="190">
        <v>2</v>
      </c>
      <c r="W126" s="368">
        <v>111</v>
      </c>
      <c r="X126" s="369">
        <v>4.25</v>
      </c>
      <c r="Y126" s="370">
        <f t="shared" si="7"/>
        <v>3.71</v>
      </c>
      <c r="Z126" s="190">
        <v>5</v>
      </c>
      <c r="AA126" s="368">
        <v>81</v>
      </c>
      <c r="AB126" s="369">
        <v>4.2</v>
      </c>
      <c r="AC126" s="371">
        <f t="shared" si="8"/>
        <v>3.57</v>
      </c>
      <c r="AD126" s="190">
        <v>2</v>
      </c>
      <c r="AE126" s="375">
        <f t="shared" si="9"/>
        <v>92</v>
      </c>
      <c r="AG126" s="373"/>
      <c r="AH126" s="373"/>
      <c r="AJ126" s="373"/>
    </row>
    <row r="127" spans="1:36" x14ac:dyDescent="0.25">
      <c r="A127" s="417">
        <v>7</v>
      </c>
      <c r="B127" s="57" t="s">
        <v>139</v>
      </c>
      <c r="C127" s="569"/>
      <c r="D127" s="574"/>
      <c r="E127" s="553">
        <v>3.43</v>
      </c>
      <c r="F127" s="622">
        <v>111</v>
      </c>
      <c r="G127" s="569"/>
      <c r="H127" s="574"/>
      <c r="I127" s="376">
        <v>3.26</v>
      </c>
      <c r="J127" s="622">
        <v>56</v>
      </c>
      <c r="K127" s="537"/>
      <c r="L127" s="571"/>
      <c r="M127" s="553">
        <v>3.91</v>
      </c>
      <c r="N127" s="622">
        <v>114</v>
      </c>
      <c r="O127" s="362">
        <v>30</v>
      </c>
      <c r="P127" s="420">
        <v>3.2666666666666666</v>
      </c>
      <c r="Q127" s="376">
        <f t="shared" si="5"/>
        <v>3.91</v>
      </c>
      <c r="R127" s="190">
        <v>113</v>
      </c>
      <c r="S127" s="366">
        <v>50</v>
      </c>
      <c r="T127" s="363">
        <v>3</v>
      </c>
      <c r="U127" s="367">
        <f t="shared" si="6"/>
        <v>3.9</v>
      </c>
      <c r="V127" s="190">
        <v>116</v>
      </c>
      <c r="W127" s="368">
        <v>40</v>
      </c>
      <c r="X127" s="369">
        <v>3.43</v>
      </c>
      <c r="Y127" s="370">
        <f t="shared" si="7"/>
        <v>3.71</v>
      </c>
      <c r="Z127" s="190">
        <v>92</v>
      </c>
      <c r="AA127" s="368">
        <v>50</v>
      </c>
      <c r="AB127" s="369">
        <v>2.7</v>
      </c>
      <c r="AC127" s="371">
        <f t="shared" si="8"/>
        <v>3.57</v>
      </c>
      <c r="AD127" s="190">
        <v>115</v>
      </c>
      <c r="AE127" s="375">
        <f t="shared" si="9"/>
        <v>717</v>
      </c>
      <c r="AG127" s="373"/>
      <c r="AH127" s="373"/>
      <c r="AJ127" s="373"/>
    </row>
    <row r="128" spans="1:36" x14ac:dyDescent="0.25">
      <c r="A128" s="417">
        <v>8</v>
      </c>
      <c r="B128" s="57" t="s">
        <v>93</v>
      </c>
      <c r="C128" s="569">
        <v>51</v>
      </c>
      <c r="D128" s="574">
        <v>3.5098039215686274</v>
      </c>
      <c r="E128" s="553">
        <v>3.43</v>
      </c>
      <c r="F128" s="622">
        <v>33</v>
      </c>
      <c r="G128" s="569">
        <v>42</v>
      </c>
      <c r="H128" s="574">
        <v>3.1904999999999997</v>
      </c>
      <c r="I128" s="376">
        <v>3.26</v>
      </c>
      <c r="J128" s="622">
        <v>19</v>
      </c>
      <c r="K128" s="569">
        <v>59</v>
      </c>
      <c r="L128" s="574">
        <v>3.847457627118644</v>
      </c>
      <c r="M128" s="553">
        <v>3.91</v>
      </c>
      <c r="N128" s="622">
        <v>60</v>
      </c>
      <c r="O128" s="362">
        <v>78</v>
      </c>
      <c r="P128" s="363">
        <v>3.8974358974358974</v>
      </c>
      <c r="Q128" s="376">
        <f t="shared" si="5"/>
        <v>3.91</v>
      </c>
      <c r="R128" s="190">
        <v>53</v>
      </c>
      <c r="S128" s="366">
        <v>55</v>
      </c>
      <c r="T128" s="363">
        <v>3.7818181818181817</v>
      </c>
      <c r="U128" s="367">
        <f t="shared" si="6"/>
        <v>3.9</v>
      </c>
      <c r="V128" s="190">
        <v>67</v>
      </c>
      <c r="W128" s="368">
        <v>56</v>
      </c>
      <c r="X128" s="369">
        <v>3.61</v>
      </c>
      <c r="Y128" s="370">
        <f t="shared" si="7"/>
        <v>3.71</v>
      </c>
      <c r="Z128" s="190">
        <v>65</v>
      </c>
      <c r="AA128" s="368">
        <v>64</v>
      </c>
      <c r="AB128" s="369">
        <v>3.5</v>
      </c>
      <c r="AC128" s="371">
        <f t="shared" si="8"/>
        <v>3.57</v>
      </c>
      <c r="AD128" s="190">
        <v>56</v>
      </c>
      <c r="AE128" s="375">
        <f t="shared" si="9"/>
        <v>353</v>
      </c>
      <c r="AH128" s="373"/>
    </row>
    <row r="129" spans="1:34" x14ac:dyDescent="0.25">
      <c r="A129" s="374">
        <v>9</v>
      </c>
      <c r="B129" s="57" t="s">
        <v>103</v>
      </c>
      <c r="C129" s="569">
        <v>39</v>
      </c>
      <c r="D129" s="574">
        <v>3.2051282051282053</v>
      </c>
      <c r="E129" s="553">
        <v>3.43</v>
      </c>
      <c r="F129" s="622">
        <v>81</v>
      </c>
      <c r="G129" s="569">
        <v>17</v>
      </c>
      <c r="H129" s="574">
        <v>3.2938000000000001</v>
      </c>
      <c r="I129" s="376">
        <v>3.26</v>
      </c>
      <c r="J129" s="622">
        <v>9</v>
      </c>
      <c r="K129" s="569">
        <v>38</v>
      </c>
      <c r="L129" s="574">
        <v>3.2105263157894739</v>
      </c>
      <c r="M129" s="553">
        <v>3.91</v>
      </c>
      <c r="N129" s="622">
        <v>113</v>
      </c>
      <c r="O129" s="362">
        <v>48</v>
      </c>
      <c r="P129" s="363">
        <v>3.5</v>
      </c>
      <c r="Q129" s="376">
        <f t="shared" si="5"/>
        <v>3.91</v>
      </c>
      <c r="R129" s="190">
        <v>107</v>
      </c>
      <c r="S129" s="366">
        <v>37</v>
      </c>
      <c r="T129" s="363">
        <v>3.2702702702702702</v>
      </c>
      <c r="U129" s="367">
        <f t="shared" si="6"/>
        <v>3.9</v>
      </c>
      <c r="V129" s="190">
        <v>113</v>
      </c>
      <c r="W129" s="368">
        <v>30</v>
      </c>
      <c r="X129" s="369">
        <v>3.37</v>
      </c>
      <c r="Y129" s="370">
        <f t="shared" si="7"/>
        <v>3.71</v>
      </c>
      <c r="Z129" s="190">
        <v>103</v>
      </c>
      <c r="AA129" s="368">
        <v>47</v>
      </c>
      <c r="AB129" s="369">
        <v>3.2</v>
      </c>
      <c r="AC129" s="371">
        <f t="shared" si="8"/>
        <v>3.57</v>
      </c>
      <c r="AD129" s="190">
        <v>100</v>
      </c>
      <c r="AE129" s="375">
        <f t="shared" si="9"/>
        <v>626</v>
      </c>
      <c r="AH129" s="373"/>
    </row>
    <row r="130" spans="1:34" x14ac:dyDescent="0.25">
      <c r="A130" s="374">
        <v>10</v>
      </c>
      <c r="B130" s="57" t="s">
        <v>150</v>
      </c>
      <c r="C130" s="569">
        <v>206</v>
      </c>
      <c r="D130" s="574">
        <v>3.470873786407767</v>
      </c>
      <c r="E130" s="553">
        <v>3.43</v>
      </c>
      <c r="F130" s="622">
        <v>44</v>
      </c>
      <c r="G130" s="569">
        <v>25</v>
      </c>
      <c r="H130" s="376">
        <v>2.84</v>
      </c>
      <c r="I130" s="376">
        <v>3.26</v>
      </c>
      <c r="J130" s="622">
        <v>46</v>
      </c>
      <c r="K130" s="569">
        <v>215</v>
      </c>
      <c r="L130" s="574">
        <v>3.7906976744186047</v>
      </c>
      <c r="M130" s="553">
        <v>3.91</v>
      </c>
      <c r="N130" s="622">
        <v>69</v>
      </c>
      <c r="O130" s="362">
        <v>151</v>
      </c>
      <c r="P130" s="363">
        <v>3.76</v>
      </c>
      <c r="Q130" s="376">
        <f t="shared" si="5"/>
        <v>3.91</v>
      </c>
      <c r="R130" s="190">
        <v>71</v>
      </c>
      <c r="S130" s="366">
        <v>78</v>
      </c>
      <c r="T130" s="363">
        <v>3.8205128205128207</v>
      </c>
      <c r="U130" s="367">
        <f t="shared" si="6"/>
        <v>3.9</v>
      </c>
      <c r="V130" s="190">
        <v>55</v>
      </c>
      <c r="W130" s="368">
        <v>51</v>
      </c>
      <c r="X130" s="369">
        <v>3.53</v>
      </c>
      <c r="Y130" s="370">
        <f t="shared" si="7"/>
        <v>3.71</v>
      </c>
      <c r="Z130" s="190">
        <v>78</v>
      </c>
      <c r="AA130" s="368"/>
      <c r="AB130" s="369"/>
      <c r="AC130" s="371">
        <f t="shared" si="8"/>
        <v>3.57</v>
      </c>
      <c r="AD130" s="190">
        <v>116</v>
      </c>
      <c r="AE130" s="375">
        <f t="shared" si="9"/>
        <v>479</v>
      </c>
      <c r="AH130" s="373"/>
    </row>
    <row r="131" spans="1:34" ht="15" customHeight="1" thickBot="1" x14ac:dyDescent="0.3">
      <c r="A131" s="452">
        <v>11</v>
      </c>
      <c r="B131" s="697" t="s">
        <v>161</v>
      </c>
      <c r="C131" s="1010">
        <v>80</v>
      </c>
      <c r="D131" s="1013">
        <v>3.3</v>
      </c>
      <c r="E131" s="1011">
        <v>3.43</v>
      </c>
      <c r="F131" s="1012">
        <v>68</v>
      </c>
      <c r="G131" s="822">
        <v>64</v>
      </c>
      <c r="H131" s="825">
        <v>3.2815999999999996</v>
      </c>
      <c r="I131" s="823">
        <v>3.26</v>
      </c>
      <c r="J131" s="824">
        <v>11</v>
      </c>
      <c r="K131" s="616"/>
      <c r="L131" s="617"/>
      <c r="M131" s="561">
        <v>3.91</v>
      </c>
      <c r="N131" s="631">
        <v>114</v>
      </c>
      <c r="O131" s="483"/>
      <c r="P131" s="484"/>
      <c r="Q131" s="485">
        <f t="shared" si="5"/>
        <v>3.91</v>
      </c>
      <c r="R131" s="486">
        <v>115</v>
      </c>
      <c r="S131" s="487"/>
      <c r="T131" s="484"/>
      <c r="U131" s="488">
        <f t="shared" si="6"/>
        <v>3.9</v>
      </c>
      <c r="V131" s="189">
        <v>117</v>
      </c>
      <c r="W131" s="489"/>
      <c r="X131" s="490"/>
      <c r="Y131" s="491">
        <f t="shared" si="7"/>
        <v>3.71</v>
      </c>
      <c r="Z131" s="189">
        <v>117</v>
      </c>
      <c r="AA131" s="489"/>
      <c r="AB131" s="490"/>
      <c r="AC131" s="492">
        <f t="shared" si="8"/>
        <v>3.57</v>
      </c>
      <c r="AD131" s="189">
        <v>116</v>
      </c>
      <c r="AE131" s="493">
        <f t="shared" si="9"/>
        <v>658</v>
      </c>
      <c r="AH131" s="373"/>
    </row>
    <row r="132" spans="1:34" x14ac:dyDescent="0.25">
      <c r="A132" s="453" t="s">
        <v>158</v>
      </c>
      <c r="B132" s="454"/>
      <c r="C132" s="454"/>
      <c r="D132" s="455">
        <f>$D$4</f>
        <v>3.379676311167461</v>
      </c>
      <c r="E132" s="454"/>
      <c r="F132" s="454"/>
      <c r="G132" s="454"/>
      <c r="H132" s="455">
        <f>$H$4</f>
        <v>3.0316490909090903</v>
      </c>
      <c r="I132" s="454"/>
      <c r="J132" s="454"/>
      <c r="K132" s="454"/>
      <c r="L132" s="455">
        <f>$L$4</f>
        <v>3.8613674363651209</v>
      </c>
      <c r="M132" s="454"/>
      <c r="N132" s="454"/>
      <c r="O132" s="454"/>
      <c r="P132" s="455">
        <f>$P$4</f>
        <v>3.8540542655207011</v>
      </c>
      <c r="Q132" s="454"/>
      <c r="R132" s="454"/>
      <c r="S132" s="456"/>
      <c r="T132" s="163">
        <f>$T$4</f>
        <v>3.8111281278844382</v>
      </c>
      <c r="U132" s="457"/>
      <c r="V132" s="457"/>
      <c r="W132" s="457"/>
      <c r="X132" s="457">
        <f>$X$4</f>
        <v>3.6713793103448267</v>
      </c>
      <c r="Y132" s="457"/>
      <c r="Z132" s="457"/>
      <c r="AA132" s="457"/>
      <c r="AB132" s="457">
        <f>$AB$4</f>
        <v>3.5275652173913037</v>
      </c>
      <c r="AC132" s="457"/>
    </row>
    <row r="133" spans="1:34" x14ac:dyDescent="0.25">
      <c r="A133" s="458" t="s">
        <v>159</v>
      </c>
      <c r="D133" s="459">
        <v>3.43</v>
      </c>
      <c r="H133" s="459">
        <v>3.26</v>
      </c>
      <c r="L133" s="459">
        <v>3.91</v>
      </c>
      <c r="P133" s="459">
        <v>3.91</v>
      </c>
      <c r="T133" s="460">
        <v>3.9</v>
      </c>
      <c r="U133" s="461"/>
      <c r="V133" s="461"/>
      <c r="W133" s="461"/>
      <c r="X133" s="461">
        <v>3.71</v>
      </c>
      <c r="Y133" s="461"/>
      <c r="Z133" s="461"/>
      <c r="AA133" s="461"/>
      <c r="AB133" s="461">
        <v>3.57</v>
      </c>
      <c r="AC133" s="461"/>
    </row>
  </sheetData>
  <mergeCells count="10">
    <mergeCell ref="AE2:AE3"/>
    <mergeCell ref="K2:N2"/>
    <mergeCell ref="A2:A3"/>
    <mergeCell ref="B2:B3"/>
    <mergeCell ref="O2:R2"/>
    <mergeCell ref="S2:V2"/>
    <mergeCell ref="W2:Z2"/>
    <mergeCell ref="AA2:AD2"/>
    <mergeCell ref="G2:J2"/>
    <mergeCell ref="C2:F2"/>
  </mergeCells>
  <conditionalFormatting sqref="P4:P133">
    <cfRule type="containsBlanks" dxfId="154" priority="18" stopIfTrue="1">
      <formula>LEN(TRIM(P4))=0</formula>
    </cfRule>
    <cfRule type="cellIs" dxfId="153" priority="19" stopIfTrue="1" operator="equal">
      <formula>$P$132</formula>
    </cfRule>
    <cfRule type="cellIs" dxfId="152" priority="20" stopIfTrue="1" operator="lessThan">
      <formula>3.5</formula>
    </cfRule>
    <cfRule type="cellIs" dxfId="151" priority="21" stopIfTrue="1" operator="between">
      <formula>$P$132</formula>
      <formula>3.5</formula>
    </cfRule>
    <cfRule type="cellIs" dxfId="150" priority="22" stopIfTrue="1" operator="between">
      <formula>4.5</formula>
      <formula>$P$132</formula>
    </cfRule>
    <cfRule type="cellIs" dxfId="149" priority="23" stopIfTrue="1" operator="greaterThanOrEqual">
      <formula>4.5</formula>
    </cfRule>
  </conditionalFormatting>
  <conditionalFormatting sqref="X4:X133">
    <cfRule type="containsBlanks" dxfId="148" priority="9" stopIfTrue="1">
      <formula>LEN(TRIM(X4))=0</formula>
    </cfRule>
    <cfRule type="cellIs" dxfId="147" priority="29" stopIfTrue="1" operator="equal">
      <formula>$X$132</formula>
    </cfRule>
    <cfRule type="cellIs" dxfId="146" priority="30" stopIfTrue="1" operator="lessThan">
      <formula>3.5</formula>
    </cfRule>
    <cfRule type="cellIs" dxfId="145" priority="31" stopIfTrue="1" operator="between">
      <formula>$X$132</formula>
      <formula>3.5</formula>
    </cfRule>
    <cfRule type="cellIs" dxfId="144" priority="32" stopIfTrue="1" operator="between">
      <formula>4.5</formula>
      <formula>$X$132</formula>
    </cfRule>
    <cfRule type="cellIs" dxfId="143" priority="33" stopIfTrue="1" operator="greaterThanOrEqual">
      <formula>4.5</formula>
    </cfRule>
  </conditionalFormatting>
  <conditionalFormatting sqref="AB4:AB133">
    <cfRule type="cellIs" dxfId="142" priority="17" stopIfTrue="1" operator="equal">
      <formula>$AB$132</formula>
    </cfRule>
    <cfRule type="containsBlanks" dxfId="141" priority="34" stopIfTrue="1">
      <formula>LEN(TRIM(AB4))=0</formula>
    </cfRule>
    <cfRule type="cellIs" dxfId="140" priority="35" stopIfTrue="1" operator="lessThan">
      <formula>3.5</formula>
    </cfRule>
    <cfRule type="cellIs" dxfId="139" priority="36" stopIfTrue="1" operator="between">
      <formula>$AB$132</formula>
      <formula>3.5</formula>
    </cfRule>
    <cfRule type="cellIs" dxfId="138" priority="37" stopIfTrue="1" operator="between">
      <formula>4.5</formula>
      <formula>$AB$132</formula>
    </cfRule>
    <cfRule type="cellIs" dxfId="137" priority="38" stopIfTrue="1" operator="greaterThanOrEqual">
      <formula>4.5</formula>
    </cfRule>
  </conditionalFormatting>
  <conditionalFormatting sqref="L4:L133">
    <cfRule type="cellIs" dxfId="136" priority="11" stopIfTrue="1" operator="between">
      <formula>$L$132</formula>
      <formula>3.855</formula>
    </cfRule>
    <cfRule type="containsBlanks" dxfId="135" priority="12" stopIfTrue="1">
      <formula>LEN(TRIM(L4))=0</formula>
    </cfRule>
    <cfRule type="cellIs" dxfId="134" priority="13" stopIfTrue="1" operator="lessThan">
      <formula>3.5</formula>
    </cfRule>
    <cfRule type="cellIs" dxfId="133" priority="14" stopIfTrue="1" operator="between">
      <formula>$L$132</formula>
      <formula>3.5</formula>
    </cfRule>
    <cfRule type="cellIs" dxfId="132" priority="15" stopIfTrue="1" operator="between">
      <formula>4.5</formula>
      <formula>$L$132</formula>
    </cfRule>
    <cfRule type="cellIs" dxfId="131" priority="16" stopIfTrue="1" operator="greaterThanOrEqual">
      <formula>4.5</formula>
    </cfRule>
  </conditionalFormatting>
  <conditionalFormatting sqref="T4:T133">
    <cfRule type="containsBlanks" dxfId="130" priority="10" stopIfTrue="1">
      <formula>LEN(TRIM(T4))=0</formula>
    </cfRule>
    <cfRule type="cellIs" dxfId="129" priority="24" stopIfTrue="1" operator="equal">
      <formula>$T$132</formula>
    </cfRule>
    <cfRule type="cellIs" dxfId="128" priority="25" stopIfTrue="1" operator="lessThan">
      <formula>3.5</formula>
    </cfRule>
    <cfRule type="cellIs" dxfId="127" priority="26" stopIfTrue="1" operator="between">
      <formula>$T$132</formula>
      <formula>3.5</formula>
    </cfRule>
    <cfRule type="cellIs" dxfId="126" priority="27" stopIfTrue="1" operator="between">
      <formula>4.5</formula>
      <formula>$T$132</formula>
    </cfRule>
    <cfRule type="cellIs" dxfId="125" priority="28" stopIfTrue="1" operator="greaterThanOrEqual">
      <formula>4.5</formula>
    </cfRule>
  </conditionalFormatting>
  <conditionalFormatting sqref="H4:H133">
    <cfRule type="containsBlanks" dxfId="124" priority="5">
      <formula>LEN(TRIM(H4))=0</formula>
    </cfRule>
    <cfRule type="cellIs" dxfId="123" priority="6" operator="lessThan">
      <formula>3.5</formula>
    </cfRule>
    <cfRule type="cellIs" dxfId="122" priority="7" operator="between">
      <formula>3.5</formula>
      <formula>4</formula>
    </cfRule>
    <cfRule type="cellIs" dxfId="121" priority="8" operator="between">
      <formula>4.5</formula>
      <formula>4</formula>
    </cfRule>
  </conditionalFormatting>
  <conditionalFormatting sqref="D4:D133">
    <cfRule type="cellIs" dxfId="120" priority="4" operator="between">
      <formula>4.5</formula>
      <formula>4</formula>
    </cfRule>
    <cfRule type="cellIs" dxfId="119" priority="3" operator="between">
      <formula>3.5</formula>
      <formula>4</formula>
    </cfRule>
    <cfRule type="cellIs" dxfId="118" priority="2" operator="lessThan">
      <formula>3.5</formula>
    </cfRule>
    <cfRule type="containsBlanks" dxfId="117" priority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zoomScale="90" zoomScaleNormal="90" workbookViewId="0">
      <selection activeCell="E13" sqref="E13"/>
    </sheetView>
  </sheetViews>
  <sheetFormatPr defaultRowHeight="15" x14ac:dyDescent="0.25"/>
  <cols>
    <col min="1" max="1" width="5.7109375" customWidth="1"/>
    <col min="2" max="2" width="33.5703125" customWidth="1"/>
    <col min="3" max="10" width="7.7109375" customWidth="1"/>
    <col min="11" max="11" width="8.5703125" customWidth="1"/>
    <col min="12" max="14" width="7.7109375" customWidth="1"/>
    <col min="15" max="15" width="8.5703125" customWidth="1"/>
    <col min="16" max="31" width="7.7109375" customWidth="1"/>
    <col min="32" max="32" width="7.85546875" customWidth="1"/>
  </cols>
  <sheetData>
    <row r="1" spans="1:36" ht="409.5" customHeight="1" thickBot="1" x14ac:dyDescent="0.3"/>
    <row r="2" spans="1:36" ht="15" customHeight="1" x14ac:dyDescent="0.25">
      <c r="A2" s="1018" t="s">
        <v>72</v>
      </c>
      <c r="B2" s="1020" t="s">
        <v>156</v>
      </c>
      <c r="C2" s="1016">
        <v>2021</v>
      </c>
      <c r="D2" s="1017"/>
      <c r="E2" s="1017"/>
      <c r="F2" s="1014"/>
      <c r="G2" s="1016">
        <v>2020</v>
      </c>
      <c r="H2" s="1017"/>
      <c r="I2" s="1017"/>
      <c r="J2" s="1014"/>
      <c r="K2" s="1016">
        <v>2019</v>
      </c>
      <c r="L2" s="1017"/>
      <c r="M2" s="1017"/>
      <c r="N2" s="1014"/>
      <c r="O2" s="1016">
        <v>2018</v>
      </c>
      <c r="P2" s="1017"/>
      <c r="Q2" s="1017"/>
      <c r="R2" s="1014"/>
      <c r="S2" s="1016">
        <v>2017</v>
      </c>
      <c r="T2" s="1017"/>
      <c r="U2" s="1017"/>
      <c r="V2" s="1014"/>
      <c r="W2" s="1022">
        <v>2016</v>
      </c>
      <c r="X2" s="1023"/>
      <c r="Y2" s="1023"/>
      <c r="Z2" s="1024"/>
      <c r="AA2" s="1022">
        <v>2015</v>
      </c>
      <c r="AB2" s="1023"/>
      <c r="AC2" s="1023"/>
      <c r="AD2" s="1024"/>
      <c r="AE2" s="1014" t="s">
        <v>74</v>
      </c>
    </row>
    <row r="3" spans="1:36" ht="42.75" customHeight="1" thickBot="1" x14ac:dyDescent="0.3">
      <c r="A3" s="1019"/>
      <c r="B3" s="1021"/>
      <c r="C3" s="688" t="s">
        <v>124</v>
      </c>
      <c r="D3" s="326" t="s">
        <v>123</v>
      </c>
      <c r="E3" s="996" t="s">
        <v>122</v>
      </c>
      <c r="F3" s="691" t="s">
        <v>157</v>
      </c>
      <c r="G3" s="688" t="s">
        <v>124</v>
      </c>
      <c r="H3" s="326" t="s">
        <v>123</v>
      </c>
      <c r="I3" s="327" t="s">
        <v>122</v>
      </c>
      <c r="J3" s="691" t="s">
        <v>157</v>
      </c>
      <c r="K3" s="144" t="s">
        <v>124</v>
      </c>
      <c r="L3" s="326" t="s">
        <v>123</v>
      </c>
      <c r="M3" s="327" t="s">
        <v>122</v>
      </c>
      <c r="N3" s="328" t="s">
        <v>157</v>
      </c>
      <c r="O3" s="144" t="s">
        <v>124</v>
      </c>
      <c r="P3" s="326" t="s">
        <v>123</v>
      </c>
      <c r="Q3" s="327" t="s">
        <v>122</v>
      </c>
      <c r="R3" s="328" t="s">
        <v>157</v>
      </c>
      <c r="S3" s="144" t="s">
        <v>124</v>
      </c>
      <c r="T3" s="326" t="s">
        <v>123</v>
      </c>
      <c r="U3" s="329" t="s">
        <v>122</v>
      </c>
      <c r="V3" s="328" t="s">
        <v>157</v>
      </c>
      <c r="W3" s="144" t="s">
        <v>124</v>
      </c>
      <c r="X3" s="326" t="s">
        <v>123</v>
      </c>
      <c r="Y3" s="329" t="s">
        <v>122</v>
      </c>
      <c r="Z3" s="328" t="s">
        <v>157</v>
      </c>
      <c r="AA3" s="330" t="s">
        <v>124</v>
      </c>
      <c r="AB3" s="326" t="s">
        <v>123</v>
      </c>
      <c r="AC3" s="329" t="s">
        <v>122</v>
      </c>
      <c r="AD3" s="328" t="s">
        <v>157</v>
      </c>
      <c r="AE3" s="1015"/>
    </row>
    <row r="4" spans="1:36" ht="15" customHeight="1" thickBot="1" x14ac:dyDescent="0.3">
      <c r="A4" s="339"/>
      <c r="B4" s="548" t="s">
        <v>134</v>
      </c>
      <c r="C4" s="692">
        <f>C5+C6+C15+C30+C50+C70+C87+C120</f>
        <v>9585</v>
      </c>
      <c r="D4" s="792">
        <f>AVERAGE(D5,D7:D14,D16:D29,D31:D49,D51:D69,D71:D86,D88:D119,D121:D131)</f>
        <v>3.379676311167461</v>
      </c>
      <c r="E4" s="995">
        <v>3.43</v>
      </c>
      <c r="F4" s="544"/>
      <c r="G4" s="692">
        <f>G5+G6+G15+G30+G50+G70+G87+G120</f>
        <v>3468</v>
      </c>
      <c r="H4" s="792">
        <f>AVERAGE(H5,H7:H14,H16:H29,H31:H49,H51:H69,H71:H86,H88:H119,H121:H131)</f>
        <v>3.0316490909090916</v>
      </c>
      <c r="I4" s="689">
        <v>3.26</v>
      </c>
      <c r="J4" s="544"/>
      <c r="K4" s="545">
        <f>K5+K6+K15+K30+K50+K70+K87+K120</f>
        <v>9644</v>
      </c>
      <c r="L4" s="547">
        <f>AVERAGE(L5,L7:L14,L16:L29,L31:L49,L51:L69,L71:L86,L88:L119,L121:L131)</f>
        <v>3.8624218238081971</v>
      </c>
      <c r="M4" s="546">
        <v>3.91</v>
      </c>
      <c r="N4" s="544"/>
      <c r="O4" s="331">
        <f>O5+O6+O15+O30+O50+O70+O87+O120</f>
        <v>8966</v>
      </c>
      <c r="P4" s="332">
        <f>AVERAGE(P5,P7:P14,P16:P29,P31:P49,P51:P69,P71:P86,P88:P119,P121:P131)</f>
        <v>3.8540542655207002</v>
      </c>
      <c r="Q4" s="333">
        <v>3.91</v>
      </c>
      <c r="R4" s="334"/>
      <c r="S4" s="335">
        <f>S5+S6+S15+S30+S50+S70+S87+S120</f>
        <v>7857</v>
      </c>
      <c r="T4" s="332">
        <f>AVERAGE(T5,T7:T14,T16:T29,T31:T49,T51:T69,T71:T86,T88:T119,T121:T131)</f>
        <v>3.8111281278844378</v>
      </c>
      <c r="U4" s="332">
        <v>3.9</v>
      </c>
      <c r="V4" s="336"/>
      <c r="W4" s="335">
        <f>W5+W6+W15+W30+W50+W70+W87+W120</f>
        <v>7421</v>
      </c>
      <c r="X4" s="332">
        <f>AVERAGE(X5,X7:X14,X16:X29,X31:X49,X51:X69,X71:X86,X88:X119,X121:X131)</f>
        <v>3.6713793103448267</v>
      </c>
      <c r="Y4" s="337">
        <v>3.71</v>
      </c>
      <c r="Z4" s="336"/>
      <c r="AA4" s="338">
        <f>AA5+AA6+AA15+AA30+AA50+AA70+AA87+AA120</f>
        <v>6970</v>
      </c>
      <c r="AB4" s="332">
        <f>AVERAGE(AB5,AB7:AB14,AB16:AB29,AB31:AB49,AB51:AB69,AB71:AB86,AB88:AB119,AB121:AB131)</f>
        <v>3.5275652173913041</v>
      </c>
      <c r="AC4" s="337">
        <v>3.57</v>
      </c>
      <c r="AD4" s="336"/>
      <c r="AE4" s="334"/>
      <c r="AG4" s="153"/>
      <c r="AH4" s="10" t="s">
        <v>109</v>
      </c>
    </row>
    <row r="5" spans="1:36" ht="15" customHeight="1" thickBot="1" x14ac:dyDescent="0.3">
      <c r="A5" s="339"/>
      <c r="B5" s="562" t="s">
        <v>36</v>
      </c>
      <c r="C5" s="1006">
        <v>83</v>
      </c>
      <c r="D5" s="1008">
        <v>3.5060240963855422</v>
      </c>
      <c r="E5" s="565">
        <v>3.43</v>
      </c>
      <c r="F5" s="1007">
        <v>36</v>
      </c>
      <c r="G5" s="563"/>
      <c r="H5" s="690"/>
      <c r="I5" s="690">
        <v>3.26</v>
      </c>
      <c r="J5" s="566">
        <v>56</v>
      </c>
      <c r="K5" s="563">
        <v>85</v>
      </c>
      <c r="L5" s="564">
        <v>4.0235294117647058</v>
      </c>
      <c r="M5" s="632">
        <v>3.91</v>
      </c>
      <c r="N5" s="566">
        <v>29</v>
      </c>
      <c r="O5" s="340">
        <v>57</v>
      </c>
      <c r="P5" s="341">
        <v>4.18</v>
      </c>
      <c r="Q5" s="342">
        <v>3.91</v>
      </c>
      <c r="R5" s="343">
        <v>12</v>
      </c>
      <c r="S5" s="344">
        <v>51</v>
      </c>
      <c r="T5" s="341">
        <v>4.3529411764705879</v>
      </c>
      <c r="U5" s="345">
        <v>3.9</v>
      </c>
      <c r="V5" s="346">
        <v>6</v>
      </c>
      <c r="W5" s="347">
        <v>47</v>
      </c>
      <c r="X5" s="348">
        <v>3.83</v>
      </c>
      <c r="Y5" s="349">
        <v>3.71</v>
      </c>
      <c r="Z5" s="346">
        <v>34</v>
      </c>
      <c r="AA5" s="347">
        <v>50</v>
      </c>
      <c r="AB5" s="348">
        <v>4.0999999999999996</v>
      </c>
      <c r="AC5" s="350">
        <v>3.57</v>
      </c>
      <c r="AD5" s="346">
        <v>7</v>
      </c>
      <c r="AE5" s="567">
        <f>AD5+Z5+V5+R5+N5+J5+F5</f>
        <v>180</v>
      </c>
      <c r="AG5" s="133"/>
      <c r="AH5" s="10" t="s">
        <v>110</v>
      </c>
    </row>
    <row r="6" spans="1:36" ht="15" customHeight="1" thickBot="1" x14ac:dyDescent="0.3">
      <c r="A6" s="351"/>
      <c r="B6" s="352" t="s">
        <v>127</v>
      </c>
      <c r="C6" s="535">
        <f>SUM(C7:C14)</f>
        <v>716</v>
      </c>
      <c r="D6" s="576">
        <f>AVERAGE(D7:D14)</f>
        <v>3.4494529213805247</v>
      </c>
      <c r="E6" s="550">
        <v>3.43</v>
      </c>
      <c r="F6" s="536"/>
      <c r="G6" s="535">
        <f>SUM(G7:G14)</f>
        <v>252</v>
      </c>
      <c r="H6" s="576">
        <f>AVERAGE(H7:H14)</f>
        <v>3.2816000000000001</v>
      </c>
      <c r="I6" s="112">
        <v>3.26</v>
      </c>
      <c r="J6" s="536"/>
      <c r="K6" s="535">
        <f>SUM(K7:K14)</f>
        <v>719</v>
      </c>
      <c r="L6" s="576">
        <f>AVERAGE(L7:L14)</f>
        <v>3.9616238821520073</v>
      </c>
      <c r="M6" s="112">
        <v>3.91</v>
      </c>
      <c r="N6" s="536"/>
      <c r="O6" s="353">
        <f>SUM(O7:O14)</f>
        <v>685</v>
      </c>
      <c r="P6" s="354">
        <f>AVERAGE(P7:P14)</f>
        <v>3.995987569087152</v>
      </c>
      <c r="Q6" s="355">
        <v>3.91</v>
      </c>
      <c r="R6" s="356"/>
      <c r="S6" s="357">
        <f>SUM(S7:S14)</f>
        <v>594</v>
      </c>
      <c r="T6" s="354">
        <f>AVERAGE(T7:T14)</f>
        <v>3.9924452778034576</v>
      </c>
      <c r="U6" s="354">
        <v>3.9</v>
      </c>
      <c r="V6" s="358"/>
      <c r="W6" s="357">
        <f>SUM(W7:W14)</f>
        <v>589</v>
      </c>
      <c r="X6" s="116">
        <f>AVERAGE(X7:X14)</f>
        <v>3.87</v>
      </c>
      <c r="Y6" s="116">
        <v>3.71</v>
      </c>
      <c r="Z6" s="358"/>
      <c r="AA6" s="359">
        <f>SUM(AA7:AA14)</f>
        <v>493</v>
      </c>
      <c r="AB6" s="354">
        <f>AVERAGE(AB7:AB14)</f>
        <v>3.6999999999999993</v>
      </c>
      <c r="AC6" s="116">
        <v>3.57</v>
      </c>
      <c r="AD6" s="358"/>
      <c r="AE6" s="356"/>
      <c r="AG6" s="132"/>
      <c r="AH6" s="10" t="s">
        <v>111</v>
      </c>
    </row>
    <row r="7" spans="1:36" x14ac:dyDescent="0.25">
      <c r="A7" s="360">
        <v>1</v>
      </c>
      <c r="B7" s="620" t="s">
        <v>75</v>
      </c>
      <c r="C7" s="640">
        <v>109</v>
      </c>
      <c r="D7" s="641">
        <v>3.8807339449541285</v>
      </c>
      <c r="E7" s="1004">
        <v>3.43</v>
      </c>
      <c r="F7" s="789">
        <v>3</v>
      </c>
      <c r="G7" s="640">
        <v>68</v>
      </c>
      <c r="H7" s="641">
        <v>3.1029</v>
      </c>
      <c r="I7" s="642">
        <v>3.26</v>
      </c>
      <c r="J7" s="789">
        <v>24</v>
      </c>
      <c r="K7" s="640">
        <v>113</v>
      </c>
      <c r="L7" s="641">
        <v>4.032</v>
      </c>
      <c r="M7" s="642">
        <v>3.91</v>
      </c>
      <c r="N7" s="668">
        <v>24</v>
      </c>
      <c r="O7" s="643">
        <v>130</v>
      </c>
      <c r="P7" s="508">
        <v>4.2846153846153845</v>
      </c>
      <c r="Q7" s="686">
        <v>3.91</v>
      </c>
      <c r="R7" s="668">
        <v>4</v>
      </c>
      <c r="S7" s="644">
        <v>94</v>
      </c>
      <c r="T7" s="508">
        <v>4.4680851063829783</v>
      </c>
      <c r="U7" s="645">
        <v>3.9</v>
      </c>
      <c r="V7" s="633">
        <v>3</v>
      </c>
      <c r="W7" s="648">
        <v>99</v>
      </c>
      <c r="X7" s="646">
        <v>4.3499999999999996</v>
      </c>
      <c r="Y7" s="647">
        <v>3.71</v>
      </c>
      <c r="Z7" s="188">
        <v>2</v>
      </c>
      <c r="AA7" s="648">
        <v>104</v>
      </c>
      <c r="AB7" s="646">
        <v>4.0999999999999996</v>
      </c>
      <c r="AC7" s="451">
        <v>3.57</v>
      </c>
      <c r="AD7" s="633">
        <v>5</v>
      </c>
      <c r="AE7" s="372">
        <f t="shared" ref="AE7:AE69" si="0">AD7+Z7+V7+R7+N7+J7+F7</f>
        <v>65</v>
      </c>
      <c r="AG7" s="31"/>
      <c r="AH7" s="10" t="s">
        <v>112</v>
      </c>
      <c r="AJ7" s="373"/>
    </row>
    <row r="8" spans="1:36" x14ac:dyDescent="0.25">
      <c r="A8" s="374">
        <v>2</v>
      </c>
      <c r="B8" s="57" t="s">
        <v>0</v>
      </c>
      <c r="C8" s="569">
        <v>73</v>
      </c>
      <c r="D8" s="574">
        <v>3.7397260273972601</v>
      </c>
      <c r="E8" s="553">
        <v>3.43</v>
      </c>
      <c r="F8" s="622">
        <v>10</v>
      </c>
      <c r="G8" s="569">
        <v>54</v>
      </c>
      <c r="H8" s="574">
        <v>3.2407999999999997</v>
      </c>
      <c r="I8" s="376">
        <v>3.26</v>
      </c>
      <c r="J8" s="622">
        <v>14</v>
      </c>
      <c r="K8" s="669">
        <v>40</v>
      </c>
      <c r="L8" s="574">
        <v>4.3185840707964598</v>
      </c>
      <c r="M8" s="376">
        <v>3.91</v>
      </c>
      <c r="N8" s="365">
        <v>5</v>
      </c>
      <c r="O8" s="680">
        <v>49</v>
      </c>
      <c r="P8" s="502">
        <v>4.2448979591836737</v>
      </c>
      <c r="Q8" s="376">
        <v>3.91</v>
      </c>
      <c r="R8" s="365">
        <v>7</v>
      </c>
      <c r="S8" s="681">
        <v>37</v>
      </c>
      <c r="T8" s="502">
        <v>4.1891891891891895</v>
      </c>
      <c r="U8" s="634">
        <v>3.9</v>
      </c>
      <c r="V8" s="190">
        <v>13</v>
      </c>
      <c r="W8" s="683">
        <v>48</v>
      </c>
      <c r="X8" s="635">
        <v>4.25</v>
      </c>
      <c r="Y8" s="636">
        <v>3.71</v>
      </c>
      <c r="Z8" s="190">
        <v>6</v>
      </c>
      <c r="AA8" s="683">
        <v>29</v>
      </c>
      <c r="AB8" s="635">
        <v>3.8</v>
      </c>
      <c r="AC8" s="371">
        <v>3.57</v>
      </c>
      <c r="AD8" s="190">
        <v>23</v>
      </c>
      <c r="AE8" s="375">
        <f t="shared" si="0"/>
        <v>78</v>
      </c>
      <c r="AJ8" s="373"/>
    </row>
    <row r="9" spans="1:36" x14ac:dyDescent="0.25">
      <c r="A9" s="374">
        <v>3</v>
      </c>
      <c r="B9" s="166" t="s">
        <v>1</v>
      </c>
      <c r="C9" s="790">
        <v>112</v>
      </c>
      <c r="D9" s="650">
        <v>3.5535714285714284</v>
      </c>
      <c r="E9" s="1005">
        <v>3.43</v>
      </c>
      <c r="F9" s="791">
        <v>26</v>
      </c>
      <c r="G9" s="790"/>
      <c r="H9" s="650"/>
      <c r="I9" s="649">
        <v>3.26</v>
      </c>
      <c r="J9" s="791">
        <v>56</v>
      </c>
      <c r="K9" s="670">
        <v>117</v>
      </c>
      <c r="L9" s="650">
        <v>4.0235294117647058</v>
      </c>
      <c r="M9" s="649">
        <v>3.91</v>
      </c>
      <c r="N9" s="365">
        <v>26</v>
      </c>
      <c r="O9" s="680">
        <v>99</v>
      </c>
      <c r="P9" s="502">
        <v>3.7676767676767677</v>
      </c>
      <c r="Q9" s="651">
        <v>3.91</v>
      </c>
      <c r="R9" s="365">
        <v>67</v>
      </c>
      <c r="S9" s="681">
        <v>110</v>
      </c>
      <c r="T9" s="502">
        <v>4.081818181818182</v>
      </c>
      <c r="U9" s="634">
        <v>3.9</v>
      </c>
      <c r="V9" s="190">
        <v>16</v>
      </c>
      <c r="W9" s="683">
        <v>101</v>
      </c>
      <c r="X9" s="635">
        <v>3.88</v>
      </c>
      <c r="Y9" s="636">
        <v>3.71</v>
      </c>
      <c r="Z9" s="190">
        <v>24</v>
      </c>
      <c r="AA9" s="683">
        <v>97</v>
      </c>
      <c r="AB9" s="635">
        <v>3.7</v>
      </c>
      <c r="AC9" s="371">
        <v>3.57</v>
      </c>
      <c r="AD9" s="190">
        <v>26</v>
      </c>
      <c r="AE9" s="375">
        <f t="shared" si="0"/>
        <v>241</v>
      </c>
      <c r="AJ9" s="373"/>
    </row>
    <row r="10" spans="1:36" x14ac:dyDescent="0.25">
      <c r="A10" s="374">
        <v>4</v>
      </c>
      <c r="B10" s="166" t="s">
        <v>84</v>
      </c>
      <c r="C10" s="790">
        <v>144</v>
      </c>
      <c r="D10" s="650">
        <v>3.5138888888888888</v>
      </c>
      <c r="E10" s="1005">
        <v>3.43</v>
      </c>
      <c r="F10" s="791">
        <v>37</v>
      </c>
      <c r="G10" s="790"/>
      <c r="H10" s="650"/>
      <c r="I10" s="649">
        <v>3.26</v>
      </c>
      <c r="J10" s="791">
        <v>56</v>
      </c>
      <c r="K10" s="670">
        <v>125</v>
      </c>
      <c r="L10" s="650">
        <v>3.9658119658119659</v>
      </c>
      <c r="M10" s="649">
        <v>3.91</v>
      </c>
      <c r="N10" s="365">
        <v>36</v>
      </c>
      <c r="O10" s="680">
        <v>137</v>
      </c>
      <c r="P10" s="502">
        <v>4.0802919708029197</v>
      </c>
      <c r="Q10" s="651">
        <v>3.91</v>
      </c>
      <c r="R10" s="365">
        <v>21</v>
      </c>
      <c r="S10" s="681">
        <v>112</v>
      </c>
      <c r="T10" s="502">
        <v>3.9910714285714284</v>
      </c>
      <c r="U10" s="634">
        <v>3.9</v>
      </c>
      <c r="V10" s="190">
        <v>30</v>
      </c>
      <c r="W10" s="683">
        <v>106</v>
      </c>
      <c r="X10" s="635">
        <v>3.65</v>
      </c>
      <c r="Y10" s="636">
        <v>3.71</v>
      </c>
      <c r="Z10" s="190">
        <v>55</v>
      </c>
      <c r="AA10" s="683">
        <v>94</v>
      </c>
      <c r="AB10" s="635">
        <v>3.6</v>
      </c>
      <c r="AC10" s="371">
        <v>3.57</v>
      </c>
      <c r="AD10" s="190">
        <v>41</v>
      </c>
      <c r="AE10" s="375">
        <f t="shared" si="0"/>
        <v>276</v>
      </c>
      <c r="AJ10" s="373"/>
    </row>
    <row r="11" spans="1:36" x14ac:dyDescent="0.25">
      <c r="A11" s="374">
        <v>5</v>
      </c>
      <c r="B11" s="166" t="s">
        <v>135</v>
      </c>
      <c r="C11" s="790">
        <v>60</v>
      </c>
      <c r="D11" s="650">
        <v>3.3</v>
      </c>
      <c r="E11" s="1005">
        <v>3.43</v>
      </c>
      <c r="F11" s="791">
        <v>67</v>
      </c>
      <c r="G11" s="790">
        <v>33</v>
      </c>
      <c r="H11" s="650">
        <v>3.2726999999999999</v>
      </c>
      <c r="I11" s="649">
        <v>3.26</v>
      </c>
      <c r="J11" s="791">
        <v>12</v>
      </c>
      <c r="K11" s="670">
        <v>74</v>
      </c>
      <c r="L11" s="650">
        <v>3.7746478873239435</v>
      </c>
      <c r="M11" s="649">
        <v>3.91</v>
      </c>
      <c r="N11" s="365">
        <v>75</v>
      </c>
      <c r="O11" s="680">
        <v>71</v>
      </c>
      <c r="P11" s="502">
        <v>3.92</v>
      </c>
      <c r="Q11" s="651">
        <v>3.91</v>
      </c>
      <c r="R11" s="365">
        <v>45</v>
      </c>
      <c r="S11" s="681">
        <v>65</v>
      </c>
      <c r="T11" s="502">
        <v>3.8153846153846156</v>
      </c>
      <c r="U11" s="634">
        <v>3.9</v>
      </c>
      <c r="V11" s="190">
        <v>57</v>
      </c>
      <c r="W11" s="683">
        <v>58</v>
      </c>
      <c r="X11" s="635">
        <v>3.64</v>
      </c>
      <c r="Y11" s="636">
        <v>3.71</v>
      </c>
      <c r="Z11" s="190">
        <v>59</v>
      </c>
      <c r="AA11" s="683">
        <v>40</v>
      </c>
      <c r="AB11" s="635">
        <v>3.4</v>
      </c>
      <c r="AC11" s="371">
        <v>3.57</v>
      </c>
      <c r="AD11" s="190">
        <v>77</v>
      </c>
      <c r="AE11" s="375">
        <f t="shared" si="0"/>
        <v>392</v>
      </c>
      <c r="AG11" s="377"/>
      <c r="AH11" s="373"/>
      <c r="AJ11" s="373"/>
    </row>
    <row r="12" spans="1:36" x14ac:dyDescent="0.25">
      <c r="A12" s="374">
        <v>6</v>
      </c>
      <c r="B12" s="57" t="s">
        <v>100</v>
      </c>
      <c r="C12" s="569">
        <v>105</v>
      </c>
      <c r="D12" s="574">
        <v>3.3047619047619046</v>
      </c>
      <c r="E12" s="553">
        <v>3.43</v>
      </c>
      <c r="F12" s="622">
        <v>69</v>
      </c>
      <c r="G12" s="569"/>
      <c r="H12" s="574"/>
      <c r="I12" s="376">
        <v>3.26</v>
      </c>
      <c r="J12" s="622">
        <v>56</v>
      </c>
      <c r="K12" s="669">
        <v>100</v>
      </c>
      <c r="L12" s="574">
        <v>3.8734177215189876</v>
      </c>
      <c r="M12" s="376">
        <v>3.91</v>
      </c>
      <c r="N12" s="365">
        <v>54</v>
      </c>
      <c r="O12" s="680">
        <v>99</v>
      </c>
      <c r="P12" s="502">
        <v>3.8989898989898988</v>
      </c>
      <c r="Q12" s="376">
        <v>3.91</v>
      </c>
      <c r="R12" s="365">
        <v>52</v>
      </c>
      <c r="S12" s="681">
        <v>76</v>
      </c>
      <c r="T12" s="502">
        <v>3.5263157894736841</v>
      </c>
      <c r="U12" s="634">
        <v>3.9</v>
      </c>
      <c r="V12" s="190">
        <v>96</v>
      </c>
      <c r="W12" s="683">
        <v>86</v>
      </c>
      <c r="X12" s="635">
        <v>3.56</v>
      </c>
      <c r="Y12" s="636">
        <v>3.71</v>
      </c>
      <c r="Z12" s="190">
        <v>73</v>
      </c>
      <c r="AA12" s="683">
        <v>51</v>
      </c>
      <c r="AB12" s="635">
        <v>3.4</v>
      </c>
      <c r="AC12" s="371">
        <v>3.57</v>
      </c>
      <c r="AD12" s="190">
        <v>71</v>
      </c>
      <c r="AE12" s="375">
        <f t="shared" si="0"/>
        <v>471</v>
      </c>
      <c r="AG12" s="377"/>
      <c r="AH12" s="373"/>
      <c r="AJ12" s="373"/>
    </row>
    <row r="13" spans="1:36" x14ac:dyDescent="0.25">
      <c r="A13" s="374">
        <v>7</v>
      </c>
      <c r="B13" s="57" t="s">
        <v>88</v>
      </c>
      <c r="C13" s="569">
        <v>45</v>
      </c>
      <c r="D13" s="574">
        <v>3.2</v>
      </c>
      <c r="E13" s="553">
        <v>3.43</v>
      </c>
      <c r="F13" s="622">
        <v>84</v>
      </c>
      <c r="G13" s="569">
        <v>39</v>
      </c>
      <c r="H13" s="574">
        <v>3.2050999999999998</v>
      </c>
      <c r="I13" s="376">
        <v>3.26</v>
      </c>
      <c r="J13" s="622">
        <v>17</v>
      </c>
      <c r="K13" s="669">
        <v>71</v>
      </c>
      <c r="L13" s="574">
        <v>3.63</v>
      </c>
      <c r="M13" s="376">
        <v>3.91</v>
      </c>
      <c r="N13" s="365">
        <v>94</v>
      </c>
      <c r="O13" s="680">
        <v>70</v>
      </c>
      <c r="P13" s="502">
        <v>3.8714285714285714</v>
      </c>
      <c r="Q13" s="376">
        <v>3.91</v>
      </c>
      <c r="R13" s="365">
        <v>57</v>
      </c>
      <c r="S13" s="681">
        <v>71</v>
      </c>
      <c r="T13" s="502">
        <v>3.7987323943661999</v>
      </c>
      <c r="U13" s="634">
        <v>3.9</v>
      </c>
      <c r="V13" s="190">
        <v>62</v>
      </c>
      <c r="W13" s="683">
        <v>50</v>
      </c>
      <c r="X13" s="635">
        <v>3.78</v>
      </c>
      <c r="Y13" s="636">
        <v>3.71</v>
      </c>
      <c r="Z13" s="190">
        <v>41</v>
      </c>
      <c r="AA13" s="683">
        <v>51</v>
      </c>
      <c r="AB13" s="635">
        <v>3.5</v>
      </c>
      <c r="AC13" s="371">
        <v>3.57</v>
      </c>
      <c r="AD13" s="190">
        <v>59</v>
      </c>
      <c r="AE13" s="379">
        <f t="shared" si="0"/>
        <v>414</v>
      </c>
      <c r="AG13" s="377"/>
      <c r="AH13" s="373"/>
      <c r="AJ13" s="373"/>
    </row>
    <row r="14" spans="1:36" ht="15.75" thickBot="1" x14ac:dyDescent="0.3">
      <c r="A14" s="380">
        <v>8</v>
      </c>
      <c r="B14" s="57" t="s">
        <v>80</v>
      </c>
      <c r="C14" s="569">
        <v>68</v>
      </c>
      <c r="D14" s="574">
        <v>3.1029411764705883</v>
      </c>
      <c r="E14" s="553">
        <v>3.43</v>
      </c>
      <c r="F14" s="622">
        <v>97</v>
      </c>
      <c r="G14" s="569">
        <v>58</v>
      </c>
      <c r="H14" s="574">
        <v>3.5865000000000005</v>
      </c>
      <c r="I14" s="376">
        <v>3.26</v>
      </c>
      <c r="J14" s="622">
        <v>4</v>
      </c>
      <c r="K14" s="669">
        <v>79</v>
      </c>
      <c r="L14" s="574">
        <v>4.0750000000000002</v>
      </c>
      <c r="M14" s="376">
        <v>3.91</v>
      </c>
      <c r="N14" s="365">
        <v>19</v>
      </c>
      <c r="O14" s="680">
        <v>30</v>
      </c>
      <c r="P14" s="515">
        <v>3.9</v>
      </c>
      <c r="Q14" s="376">
        <v>3.91</v>
      </c>
      <c r="R14" s="365">
        <v>55</v>
      </c>
      <c r="S14" s="681">
        <v>29</v>
      </c>
      <c r="T14" s="502">
        <v>4.068965517241379</v>
      </c>
      <c r="U14" s="634">
        <v>3.9</v>
      </c>
      <c r="V14" s="190">
        <v>20</v>
      </c>
      <c r="W14" s="683">
        <v>41</v>
      </c>
      <c r="X14" s="635">
        <v>3.85</v>
      </c>
      <c r="Y14" s="636">
        <v>3.71</v>
      </c>
      <c r="Z14" s="190">
        <v>29</v>
      </c>
      <c r="AA14" s="683">
        <v>27</v>
      </c>
      <c r="AB14" s="635">
        <v>4.0999999999999996</v>
      </c>
      <c r="AC14" s="371">
        <v>3.57</v>
      </c>
      <c r="AD14" s="190">
        <v>8</v>
      </c>
      <c r="AE14" s="390">
        <f t="shared" si="0"/>
        <v>232</v>
      </c>
      <c r="AG14" s="377"/>
      <c r="AH14" s="373"/>
      <c r="AJ14" s="373"/>
    </row>
    <row r="15" spans="1:36" ht="15.75" thickBot="1" x14ac:dyDescent="0.3">
      <c r="A15" s="351"/>
      <c r="B15" s="391" t="s">
        <v>128</v>
      </c>
      <c r="C15" s="392">
        <f>SUM(C16:C29)</f>
        <v>1017</v>
      </c>
      <c r="D15" s="354">
        <f>AVERAGE(D16:D29)</f>
        <v>3.315691603065829</v>
      </c>
      <c r="E15" s="355">
        <v>3.43</v>
      </c>
      <c r="F15" s="356"/>
      <c r="G15" s="392">
        <f>SUM(G16:G29)</f>
        <v>278</v>
      </c>
      <c r="H15" s="354">
        <f>AVERAGE(H16:H29)</f>
        <v>3.2177000000000007</v>
      </c>
      <c r="I15" s="116">
        <v>3.26</v>
      </c>
      <c r="J15" s="356"/>
      <c r="K15" s="392">
        <f>SUM(K16:K29)</f>
        <v>1092</v>
      </c>
      <c r="L15" s="354">
        <f>AVERAGE(L16:L29)</f>
        <v>3.7670095102623327</v>
      </c>
      <c r="M15" s="116">
        <v>3.91</v>
      </c>
      <c r="N15" s="356"/>
      <c r="O15" s="392">
        <f>SUM(O16:O29)</f>
        <v>957</v>
      </c>
      <c r="P15" s="354">
        <f>AVERAGE(P16:P29)</f>
        <v>3.8106545368295288</v>
      </c>
      <c r="Q15" s="355">
        <v>3.91</v>
      </c>
      <c r="R15" s="356"/>
      <c r="S15" s="393">
        <f>SUM(S16:S29)</f>
        <v>843</v>
      </c>
      <c r="T15" s="394">
        <f>AVERAGE(T16:T29)</f>
        <v>3.7079040409503108</v>
      </c>
      <c r="U15" s="395">
        <v>3.9</v>
      </c>
      <c r="V15" s="396"/>
      <c r="W15" s="351">
        <f>SUM(W16:W29)</f>
        <v>781</v>
      </c>
      <c r="X15" s="397">
        <f>AVERAGE(X16:X29)</f>
        <v>3.6328571428571435</v>
      </c>
      <c r="Y15" s="398">
        <v>3.71</v>
      </c>
      <c r="Z15" s="396"/>
      <c r="AA15" s="351">
        <f>SUM(AA16:AA29)</f>
        <v>843</v>
      </c>
      <c r="AB15" s="399">
        <f>AVERAGE(AB16:AB29)</f>
        <v>3.4142857142857141</v>
      </c>
      <c r="AC15" s="398">
        <v>3.57</v>
      </c>
      <c r="AD15" s="396"/>
      <c r="AE15" s="400"/>
      <c r="AG15" s="377"/>
      <c r="AH15" s="373"/>
      <c r="AJ15" s="373"/>
    </row>
    <row r="16" spans="1:36" x14ac:dyDescent="0.25">
      <c r="A16" s="360">
        <v>1</v>
      </c>
      <c r="B16" s="168" t="s">
        <v>3</v>
      </c>
      <c r="C16" s="794">
        <v>155</v>
      </c>
      <c r="D16" s="638">
        <v>3.6709677419354838</v>
      </c>
      <c r="E16" s="1001">
        <v>3.43</v>
      </c>
      <c r="F16" s="795">
        <v>14</v>
      </c>
      <c r="G16" s="794">
        <v>24</v>
      </c>
      <c r="H16" s="638">
        <v>4.3754</v>
      </c>
      <c r="I16" s="637">
        <v>3.26</v>
      </c>
      <c r="J16" s="795">
        <v>1</v>
      </c>
      <c r="K16" s="671">
        <v>104</v>
      </c>
      <c r="L16" s="638">
        <v>4.0931677018633543</v>
      </c>
      <c r="M16" s="637">
        <v>3.91</v>
      </c>
      <c r="N16" s="365">
        <v>17</v>
      </c>
      <c r="O16" s="680">
        <v>148</v>
      </c>
      <c r="P16" s="502">
        <v>4.1756756756756754</v>
      </c>
      <c r="Q16" s="639">
        <v>3.91</v>
      </c>
      <c r="R16" s="365">
        <v>10</v>
      </c>
      <c r="S16" s="681">
        <v>153</v>
      </c>
      <c r="T16" s="502">
        <v>4.0392156862745097</v>
      </c>
      <c r="U16" s="634">
        <v>3.9</v>
      </c>
      <c r="V16" s="190">
        <v>22</v>
      </c>
      <c r="W16" s="683">
        <v>141</v>
      </c>
      <c r="X16" s="635">
        <v>3.87</v>
      </c>
      <c r="Y16" s="636">
        <v>3.71</v>
      </c>
      <c r="Z16" s="190">
        <v>26</v>
      </c>
      <c r="AA16" s="683">
        <v>143</v>
      </c>
      <c r="AB16" s="635">
        <v>2.8</v>
      </c>
      <c r="AC16" s="371">
        <v>3.57</v>
      </c>
      <c r="AD16" s="190">
        <v>114</v>
      </c>
      <c r="AE16" s="402">
        <f t="shared" si="0"/>
        <v>204</v>
      </c>
      <c r="AG16" s="373"/>
      <c r="AH16" s="373"/>
      <c r="AJ16" s="373"/>
    </row>
    <row r="17" spans="1:36" x14ac:dyDescent="0.25">
      <c r="A17" s="374">
        <v>2</v>
      </c>
      <c r="B17" s="168" t="s">
        <v>4</v>
      </c>
      <c r="C17" s="794">
        <v>58</v>
      </c>
      <c r="D17" s="638">
        <v>3.5862068965517242</v>
      </c>
      <c r="E17" s="1001">
        <v>3.43</v>
      </c>
      <c r="F17" s="795">
        <v>23</v>
      </c>
      <c r="G17" s="794"/>
      <c r="H17" s="638"/>
      <c r="I17" s="637">
        <v>3.26</v>
      </c>
      <c r="J17" s="795">
        <v>56</v>
      </c>
      <c r="K17" s="671">
        <v>161</v>
      </c>
      <c r="L17" s="638">
        <v>3.955223880597015</v>
      </c>
      <c r="M17" s="637">
        <v>3.91</v>
      </c>
      <c r="N17" s="365">
        <v>40</v>
      </c>
      <c r="O17" s="680">
        <v>50</v>
      </c>
      <c r="P17" s="502">
        <v>4.04</v>
      </c>
      <c r="Q17" s="639">
        <v>3.91</v>
      </c>
      <c r="R17" s="365">
        <v>28</v>
      </c>
      <c r="S17" s="681">
        <v>51</v>
      </c>
      <c r="T17" s="502">
        <v>3.5882352941176472</v>
      </c>
      <c r="U17" s="634">
        <v>3.9</v>
      </c>
      <c r="V17" s="190">
        <v>91</v>
      </c>
      <c r="W17" s="683">
        <v>45</v>
      </c>
      <c r="X17" s="635">
        <v>3.89</v>
      </c>
      <c r="Y17" s="636">
        <v>3.71</v>
      </c>
      <c r="Z17" s="190">
        <v>23</v>
      </c>
      <c r="AA17" s="683">
        <v>56</v>
      </c>
      <c r="AB17" s="635">
        <v>3.6</v>
      </c>
      <c r="AC17" s="371">
        <v>3.57</v>
      </c>
      <c r="AD17" s="190">
        <v>47</v>
      </c>
      <c r="AE17" s="375">
        <f t="shared" si="0"/>
        <v>308</v>
      </c>
      <c r="AG17" s="373"/>
      <c r="AH17" s="373"/>
      <c r="AJ17" s="373"/>
    </row>
    <row r="18" spans="1:36" x14ac:dyDescent="0.25">
      <c r="A18" s="374">
        <v>3</v>
      </c>
      <c r="B18" s="168" t="s">
        <v>9</v>
      </c>
      <c r="C18" s="794">
        <v>54</v>
      </c>
      <c r="D18" s="638">
        <v>3.5</v>
      </c>
      <c r="E18" s="1001">
        <v>3.43</v>
      </c>
      <c r="F18" s="795">
        <v>41</v>
      </c>
      <c r="G18" s="794">
        <v>46</v>
      </c>
      <c r="H18" s="638">
        <v>2.9133</v>
      </c>
      <c r="I18" s="637">
        <v>3.26</v>
      </c>
      <c r="J18" s="795">
        <v>42</v>
      </c>
      <c r="K18" s="671">
        <v>52</v>
      </c>
      <c r="L18" s="638">
        <v>3.7241379310344827</v>
      </c>
      <c r="M18" s="637">
        <v>3.91</v>
      </c>
      <c r="N18" s="365">
        <v>83</v>
      </c>
      <c r="O18" s="680">
        <v>49</v>
      </c>
      <c r="P18" s="502">
        <v>3.4693877551020407</v>
      </c>
      <c r="Q18" s="639">
        <v>3.91</v>
      </c>
      <c r="R18" s="365">
        <v>108</v>
      </c>
      <c r="S18" s="681">
        <v>52</v>
      </c>
      <c r="T18" s="502">
        <v>3.6346153846153846</v>
      </c>
      <c r="U18" s="634">
        <v>3.9</v>
      </c>
      <c r="V18" s="190">
        <v>86</v>
      </c>
      <c r="W18" s="683">
        <v>49</v>
      </c>
      <c r="X18" s="635">
        <v>3.43</v>
      </c>
      <c r="Y18" s="636">
        <v>3.71</v>
      </c>
      <c r="Z18" s="190">
        <v>91</v>
      </c>
      <c r="AA18" s="683">
        <v>28</v>
      </c>
      <c r="AB18" s="635">
        <v>3.5</v>
      </c>
      <c r="AC18" s="371">
        <v>3.57</v>
      </c>
      <c r="AD18" s="190">
        <v>65</v>
      </c>
      <c r="AE18" s="375">
        <f t="shared" si="0"/>
        <v>516</v>
      </c>
      <c r="AG18" s="373"/>
      <c r="AH18" s="373"/>
      <c r="AJ18" s="373"/>
    </row>
    <row r="19" spans="1:36" x14ac:dyDescent="0.25">
      <c r="A19" s="374">
        <v>4</v>
      </c>
      <c r="B19" s="168" t="s">
        <v>2</v>
      </c>
      <c r="C19" s="794">
        <v>112</v>
      </c>
      <c r="D19" s="638">
        <v>3.4464285714285716</v>
      </c>
      <c r="E19" s="1001">
        <v>3.43</v>
      </c>
      <c r="F19" s="795">
        <v>46</v>
      </c>
      <c r="G19" s="794"/>
      <c r="H19" s="638"/>
      <c r="I19" s="637">
        <v>3.26</v>
      </c>
      <c r="J19" s="795">
        <v>56</v>
      </c>
      <c r="K19" s="671">
        <v>120</v>
      </c>
      <c r="L19" s="638">
        <v>3.8648648648648649</v>
      </c>
      <c r="M19" s="637">
        <v>3.91</v>
      </c>
      <c r="N19" s="365">
        <v>56</v>
      </c>
      <c r="O19" s="680">
        <v>99</v>
      </c>
      <c r="P19" s="502">
        <v>4.0101010101010104</v>
      </c>
      <c r="Q19" s="639">
        <v>3.91</v>
      </c>
      <c r="R19" s="365">
        <v>31</v>
      </c>
      <c r="S19" s="681">
        <v>98</v>
      </c>
      <c r="T19" s="502">
        <v>3.8571428571428572</v>
      </c>
      <c r="U19" s="634">
        <v>3.9</v>
      </c>
      <c r="V19" s="190">
        <v>51</v>
      </c>
      <c r="W19" s="683">
        <v>75</v>
      </c>
      <c r="X19" s="635">
        <v>3.69</v>
      </c>
      <c r="Y19" s="636">
        <v>3.71</v>
      </c>
      <c r="Z19" s="190">
        <v>52</v>
      </c>
      <c r="AA19" s="683">
        <v>81</v>
      </c>
      <c r="AB19" s="635">
        <v>3.8</v>
      </c>
      <c r="AC19" s="371">
        <v>3.57</v>
      </c>
      <c r="AD19" s="190">
        <v>20</v>
      </c>
      <c r="AE19" s="375">
        <f t="shared" si="0"/>
        <v>312</v>
      </c>
      <c r="AG19" s="373"/>
      <c r="AH19" s="373"/>
      <c r="AJ19" s="373"/>
    </row>
    <row r="20" spans="1:36" x14ac:dyDescent="0.25">
      <c r="A20" s="374">
        <v>5</v>
      </c>
      <c r="B20" s="168" t="s">
        <v>5</v>
      </c>
      <c r="C20" s="794">
        <v>122</v>
      </c>
      <c r="D20" s="638">
        <v>3.4344262295081966</v>
      </c>
      <c r="E20" s="1001">
        <v>3.43</v>
      </c>
      <c r="F20" s="795">
        <v>48</v>
      </c>
      <c r="G20" s="794">
        <v>110</v>
      </c>
      <c r="H20" s="638">
        <v>2.9092000000000002</v>
      </c>
      <c r="I20" s="637">
        <v>3.26</v>
      </c>
      <c r="J20" s="795">
        <v>40</v>
      </c>
      <c r="K20" s="671">
        <v>77</v>
      </c>
      <c r="L20" s="638">
        <v>3.9583333333333335</v>
      </c>
      <c r="M20" s="637">
        <v>3.91</v>
      </c>
      <c r="N20" s="365">
        <v>41</v>
      </c>
      <c r="O20" s="680">
        <v>119</v>
      </c>
      <c r="P20" s="502">
        <v>4.0504201680672267</v>
      </c>
      <c r="Q20" s="639">
        <v>3.91</v>
      </c>
      <c r="R20" s="365">
        <v>26</v>
      </c>
      <c r="S20" s="681">
        <v>113</v>
      </c>
      <c r="T20" s="502">
        <v>4.0707964601769913</v>
      </c>
      <c r="U20" s="634">
        <v>3.9</v>
      </c>
      <c r="V20" s="190">
        <v>17</v>
      </c>
      <c r="W20" s="683">
        <v>96</v>
      </c>
      <c r="X20" s="635">
        <v>3.84</v>
      </c>
      <c r="Y20" s="636">
        <v>3.71</v>
      </c>
      <c r="Z20" s="190">
        <v>31</v>
      </c>
      <c r="AA20" s="683">
        <v>110</v>
      </c>
      <c r="AB20" s="635">
        <v>3.8</v>
      </c>
      <c r="AC20" s="371">
        <v>3.57</v>
      </c>
      <c r="AD20" s="190">
        <v>19</v>
      </c>
      <c r="AE20" s="375">
        <f t="shared" si="0"/>
        <v>222</v>
      </c>
      <c r="AG20" s="373"/>
      <c r="AH20" s="373"/>
      <c r="AJ20" s="373"/>
    </row>
    <row r="21" spans="1:36" x14ac:dyDescent="0.25">
      <c r="A21" s="374">
        <v>6</v>
      </c>
      <c r="B21" s="168" t="s">
        <v>13</v>
      </c>
      <c r="C21" s="794">
        <v>78</v>
      </c>
      <c r="D21" s="638">
        <v>3.3846153846153846</v>
      </c>
      <c r="E21" s="1001">
        <v>3.43</v>
      </c>
      <c r="F21" s="795">
        <v>55</v>
      </c>
      <c r="G21" s="794"/>
      <c r="H21" s="638"/>
      <c r="I21" s="637">
        <v>3.26</v>
      </c>
      <c r="J21" s="795">
        <v>56</v>
      </c>
      <c r="K21" s="671">
        <v>67</v>
      </c>
      <c r="L21" s="638">
        <v>4.0129870129870131</v>
      </c>
      <c r="M21" s="637">
        <v>3.91</v>
      </c>
      <c r="N21" s="365">
        <v>31</v>
      </c>
      <c r="O21" s="680">
        <v>98</v>
      </c>
      <c r="P21" s="502">
        <v>4.1224489795918364</v>
      </c>
      <c r="Q21" s="639">
        <v>3.91</v>
      </c>
      <c r="R21" s="365">
        <v>17</v>
      </c>
      <c r="S21" s="681">
        <v>92</v>
      </c>
      <c r="T21" s="502">
        <v>3.8695652173913042</v>
      </c>
      <c r="U21" s="634">
        <v>3.9</v>
      </c>
      <c r="V21" s="190">
        <v>50</v>
      </c>
      <c r="W21" s="683">
        <v>68</v>
      </c>
      <c r="X21" s="635">
        <v>3.96</v>
      </c>
      <c r="Y21" s="636">
        <v>3.71</v>
      </c>
      <c r="Z21" s="190">
        <v>12</v>
      </c>
      <c r="AA21" s="683">
        <v>103</v>
      </c>
      <c r="AB21" s="635">
        <v>3.7</v>
      </c>
      <c r="AC21" s="371">
        <v>3.57</v>
      </c>
      <c r="AD21" s="190">
        <v>24</v>
      </c>
      <c r="AE21" s="375">
        <f t="shared" si="0"/>
        <v>245</v>
      </c>
      <c r="AG21" s="373"/>
      <c r="AH21" s="373"/>
      <c r="AJ21" s="373"/>
    </row>
    <row r="22" spans="1:36" x14ac:dyDescent="0.25">
      <c r="A22" s="374">
        <v>7</v>
      </c>
      <c r="B22" s="168" t="s">
        <v>6</v>
      </c>
      <c r="C22" s="794">
        <v>80</v>
      </c>
      <c r="D22" s="638">
        <v>3.2749999999999999</v>
      </c>
      <c r="E22" s="1001">
        <v>3.43</v>
      </c>
      <c r="F22" s="795">
        <v>71</v>
      </c>
      <c r="G22" s="794"/>
      <c r="H22" s="638"/>
      <c r="I22" s="637">
        <v>3.26</v>
      </c>
      <c r="J22" s="795">
        <v>56</v>
      </c>
      <c r="K22" s="671">
        <v>122</v>
      </c>
      <c r="L22" s="638">
        <v>3.7704918032786887</v>
      </c>
      <c r="M22" s="637">
        <v>3.91</v>
      </c>
      <c r="N22" s="365">
        <v>74</v>
      </c>
      <c r="O22" s="680">
        <v>97</v>
      </c>
      <c r="P22" s="502">
        <v>3.6185567010309279</v>
      </c>
      <c r="Q22" s="639">
        <v>3.91</v>
      </c>
      <c r="R22" s="365">
        <v>96</v>
      </c>
      <c r="S22" s="681">
        <v>56</v>
      </c>
      <c r="T22" s="502">
        <v>3.6785714285714284</v>
      </c>
      <c r="U22" s="634">
        <v>3.9</v>
      </c>
      <c r="V22" s="190">
        <v>80</v>
      </c>
      <c r="W22" s="683">
        <v>76</v>
      </c>
      <c r="X22" s="635">
        <v>3.46</v>
      </c>
      <c r="Y22" s="636">
        <v>3.71</v>
      </c>
      <c r="Z22" s="190">
        <v>87</v>
      </c>
      <c r="AA22" s="683">
        <v>69</v>
      </c>
      <c r="AB22" s="635">
        <v>3.6</v>
      </c>
      <c r="AC22" s="371">
        <v>3.57</v>
      </c>
      <c r="AD22" s="190">
        <v>44</v>
      </c>
      <c r="AE22" s="379">
        <f t="shared" si="0"/>
        <v>508</v>
      </c>
      <c r="AG22" s="373"/>
      <c r="AH22" s="373"/>
      <c r="AJ22" s="373"/>
    </row>
    <row r="23" spans="1:36" x14ac:dyDescent="0.25">
      <c r="A23" s="374">
        <v>8</v>
      </c>
      <c r="B23" s="168" t="s">
        <v>14</v>
      </c>
      <c r="C23" s="794">
        <v>46</v>
      </c>
      <c r="D23" s="638">
        <v>3.2391304347826089</v>
      </c>
      <c r="E23" s="1001">
        <v>3.43</v>
      </c>
      <c r="F23" s="795">
        <v>75</v>
      </c>
      <c r="G23" s="794"/>
      <c r="H23" s="638"/>
      <c r="I23" s="637">
        <v>3.26</v>
      </c>
      <c r="J23" s="795">
        <v>56</v>
      </c>
      <c r="K23" s="671">
        <v>75</v>
      </c>
      <c r="L23" s="638">
        <v>3.5434782608695654</v>
      </c>
      <c r="M23" s="637">
        <v>3.91</v>
      </c>
      <c r="N23" s="365">
        <v>102</v>
      </c>
      <c r="O23" s="680">
        <v>74</v>
      </c>
      <c r="P23" s="502">
        <v>3.7297297297297298</v>
      </c>
      <c r="Q23" s="639">
        <v>3.91</v>
      </c>
      <c r="R23" s="365">
        <v>78</v>
      </c>
      <c r="S23" s="681">
        <v>27</v>
      </c>
      <c r="T23" s="502">
        <v>3.9629629629629628</v>
      </c>
      <c r="U23" s="634">
        <v>3.9</v>
      </c>
      <c r="V23" s="190">
        <v>34</v>
      </c>
      <c r="W23" s="683">
        <v>48</v>
      </c>
      <c r="X23" s="635">
        <v>3.23</v>
      </c>
      <c r="Y23" s="636">
        <v>3.71</v>
      </c>
      <c r="Z23" s="190">
        <v>114</v>
      </c>
      <c r="AA23" s="683">
        <v>45</v>
      </c>
      <c r="AB23" s="635">
        <v>3.2</v>
      </c>
      <c r="AC23" s="371">
        <v>3.57</v>
      </c>
      <c r="AD23" s="190">
        <v>103</v>
      </c>
      <c r="AE23" s="375">
        <f t="shared" si="0"/>
        <v>562</v>
      </c>
      <c r="AG23" s="373"/>
      <c r="AH23" s="373"/>
      <c r="AJ23" s="373"/>
    </row>
    <row r="24" spans="1:36" x14ac:dyDescent="0.25">
      <c r="A24" s="374">
        <v>9</v>
      </c>
      <c r="B24" s="168" t="s">
        <v>7</v>
      </c>
      <c r="C24" s="794">
        <v>58</v>
      </c>
      <c r="D24" s="638">
        <v>3.2413793103448274</v>
      </c>
      <c r="E24" s="1001">
        <v>3.43</v>
      </c>
      <c r="F24" s="795">
        <v>77</v>
      </c>
      <c r="G24" s="794"/>
      <c r="H24" s="638"/>
      <c r="I24" s="637">
        <v>3.26</v>
      </c>
      <c r="J24" s="795">
        <v>56</v>
      </c>
      <c r="K24" s="671">
        <v>73</v>
      </c>
      <c r="L24" s="638">
        <v>3.5192307692307692</v>
      </c>
      <c r="M24" s="637">
        <v>3.91</v>
      </c>
      <c r="N24" s="365">
        <v>105</v>
      </c>
      <c r="O24" s="680">
        <v>26</v>
      </c>
      <c r="P24" s="502">
        <v>3.7692307692307692</v>
      </c>
      <c r="Q24" s="639">
        <v>3.91</v>
      </c>
      <c r="R24" s="365">
        <v>70</v>
      </c>
      <c r="S24" s="681">
        <v>25</v>
      </c>
      <c r="T24" s="502">
        <v>3.32</v>
      </c>
      <c r="U24" s="634">
        <v>3.9</v>
      </c>
      <c r="V24" s="190">
        <v>111</v>
      </c>
      <c r="W24" s="683">
        <v>26</v>
      </c>
      <c r="X24" s="635">
        <v>3.65</v>
      </c>
      <c r="Y24" s="636">
        <v>3.71</v>
      </c>
      <c r="Z24" s="190">
        <v>56</v>
      </c>
      <c r="AA24" s="683">
        <v>26</v>
      </c>
      <c r="AB24" s="635">
        <v>3.3</v>
      </c>
      <c r="AC24" s="371">
        <v>3.57</v>
      </c>
      <c r="AD24" s="190">
        <v>92</v>
      </c>
      <c r="AE24" s="375">
        <f t="shared" si="0"/>
        <v>567</v>
      </c>
      <c r="AG24" s="373"/>
      <c r="AH24" s="373"/>
      <c r="AJ24" s="373"/>
    </row>
    <row r="25" spans="1:36" x14ac:dyDescent="0.25">
      <c r="A25" s="374">
        <v>10</v>
      </c>
      <c r="B25" s="57" t="s">
        <v>12</v>
      </c>
      <c r="C25" s="569">
        <v>123</v>
      </c>
      <c r="D25" s="574">
        <v>3.1138211382113821</v>
      </c>
      <c r="E25" s="553">
        <v>3.43</v>
      </c>
      <c r="F25" s="622">
        <v>95</v>
      </c>
      <c r="G25" s="569"/>
      <c r="H25" s="574"/>
      <c r="I25" s="376">
        <v>3.26</v>
      </c>
      <c r="J25" s="622">
        <v>56</v>
      </c>
      <c r="K25" s="669">
        <v>66</v>
      </c>
      <c r="L25" s="574">
        <v>3.6849315068493151</v>
      </c>
      <c r="M25" s="376">
        <v>3.91</v>
      </c>
      <c r="N25" s="365">
        <v>89</v>
      </c>
      <c r="O25" s="680">
        <v>50</v>
      </c>
      <c r="P25" s="502">
        <v>3.7</v>
      </c>
      <c r="Q25" s="376">
        <v>3.91</v>
      </c>
      <c r="R25" s="365">
        <v>86</v>
      </c>
      <c r="S25" s="681">
        <v>48</v>
      </c>
      <c r="T25" s="502">
        <v>3.6041666666666665</v>
      </c>
      <c r="U25" s="634">
        <v>3.9</v>
      </c>
      <c r="V25" s="190">
        <v>90</v>
      </c>
      <c r="W25" s="683">
        <v>51</v>
      </c>
      <c r="X25" s="635">
        <v>3.45</v>
      </c>
      <c r="Y25" s="636">
        <v>3.71</v>
      </c>
      <c r="Z25" s="190">
        <v>89</v>
      </c>
      <c r="AA25" s="683">
        <v>52</v>
      </c>
      <c r="AB25" s="635">
        <v>3.5</v>
      </c>
      <c r="AC25" s="371">
        <v>3.57</v>
      </c>
      <c r="AD25" s="190">
        <v>58</v>
      </c>
      <c r="AE25" s="375">
        <f t="shared" si="0"/>
        <v>563</v>
      </c>
      <c r="AG25" s="373"/>
      <c r="AH25" s="373"/>
      <c r="AJ25" s="373"/>
    </row>
    <row r="26" spans="1:36" x14ac:dyDescent="0.25">
      <c r="A26" s="374">
        <v>11</v>
      </c>
      <c r="B26" s="168" t="s">
        <v>8</v>
      </c>
      <c r="C26" s="794">
        <v>51</v>
      </c>
      <c r="D26" s="638">
        <v>3.0588235294117645</v>
      </c>
      <c r="E26" s="1001">
        <v>3.43</v>
      </c>
      <c r="F26" s="795">
        <v>100</v>
      </c>
      <c r="G26" s="794">
        <v>54</v>
      </c>
      <c r="H26" s="638">
        <v>2.9814999999999996</v>
      </c>
      <c r="I26" s="637">
        <v>3.26</v>
      </c>
      <c r="J26" s="795">
        <v>33</v>
      </c>
      <c r="K26" s="671">
        <v>71</v>
      </c>
      <c r="L26" s="638">
        <v>3.7727272727272729</v>
      </c>
      <c r="M26" s="637">
        <v>3.91</v>
      </c>
      <c r="N26" s="365">
        <v>76</v>
      </c>
      <c r="O26" s="680">
        <v>21</v>
      </c>
      <c r="P26" s="502">
        <v>3.6190476190476191</v>
      </c>
      <c r="Q26" s="639">
        <v>3.91</v>
      </c>
      <c r="R26" s="365">
        <v>97</v>
      </c>
      <c r="S26" s="681">
        <v>25</v>
      </c>
      <c r="T26" s="502">
        <v>3.48</v>
      </c>
      <c r="U26" s="634">
        <v>3.9</v>
      </c>
      <c r="V26" s="190">
        <v>103</v>
      </c>
      <c r="W26" s="683">
        <v>24</v>
      </c>
      <c r="X26" s="635">
        <v>3.75</v>
      </c>
      <c r="Y26" s="636">
        <v>3.71</v>
      </c>
      <c r="Z26" s="190">
        <v>45</v>
      </c>
      <c r="AA26" s="683">
        <v>25</v>
      </c>
      <c r="AB26" s="635">
        <v>3.4</v>
      </c>
      <c r="AC26" s="371">
        <v>3.57</v>
      </c>
      <c r="AD26" s="190">
        <v>81</v>
      </c>
      <c r="AE26" s="375">
        <f t="shared" si="0"/>
        <v>535</v>
      </c>
      <c r="AG26" s="373"/>
      <c r="AH26" s="373"/>
      <c r="AJ26" s="373"/>
    </row>
    <row r="27" spans="1:36" x14ac:dyDescent="0.25">
      <c r="A27" s="374">
        <v>12</v>
      </c>
      <c r="B27" s="168" t="s">
        <v>11</v>
      </c>
      <c r="C27" s="794">
        <v>80</v>
      </c>
      <c r="D27" s="638">
        <v>2.8374999999999999</v>
      </c>
      <c r="E27" s="1001">
        <v>3.43</v>
      </c>
      <c r="F27" s="795">
        <v>110</v>
      </c>
      <c r="G27" s="794"/>
      <c r="H27" s="638"/>
      <c r="I27" s="637">
        <v>3.26</v>
      </c>
      <c r="J27" s="795">
        <v>56</v>
      </c>
      <c r="K27" s="671">
        <v>46</v>
      </c>
      <c r="L27" s="638">
        <v>3.48</v>
      </c>
      <c r="M27" s="637">
        <v>3.91</v>
      </c>
      <c r="N27" s="365">
        <v>108</v>
      </c>
      <c r="O27" s="680">
        <v>73</v>
      </c>
      <c r="P27" s="502">
        <v>3.6301369863013697</v>
      </c>
      <c r="Q27" s="639">
        <v>3.91</v>
      </c>
      <c r="R27" s="365">
        <v>93</v>
      </c>
      <c r="S27" s="681">
        <v>52</v>
      </c>
      <c r="T27" s="502">
        <v>3.6730769230769229</v>
      </c>
      <c r="U27" s="634">
        <v>3.9</v>
      </c>
      <c r="V27" s="190">
        <v>82</v>
      </c>
      <c r="W27" s="683">
        <v>27</v>
      </c>
      <c r="X27" s="635">
        <v>3.56</v>
      </c>
      <c r="Y27" s="636">
        <v>3.71</v>
      </c>
      <c r="Z27" s="190">
        <v>74</v>
      </c>
      <c r="AA27" s="683">
        <v>49</v>
      </c>
      <c r="AB27" s="635">
        <v>3.1</v>
      </c>
      <c r="AC27" s="371">
        <v>3.57</v>
      </c>
      <c r="AD27" s="190">
        <v>106</v>
      </c>
      <c r="AE27" s="375">
        <f t="shared" si="0"/>
        <v>629</v>
      </c>
      <c r="AG27" s="373"/>
      <c r="AH27" s="373"/>
      <c r="AJ27" s="373"/>
    </row>
    <row r="28" spans="1:36" x14ac:dyDescent="0.25">
      <c r="A28" s="374">
        <v>13</v>
      </c>
      <c r="B28" s="168" t="s">
        <v>113</v>
      </c>
      <c r="C28" s="794"/>
      <c r="D28" s="638"/>
      <c r="E28" s="1001">
        <v>3.43</v>
      </c>
      <c r="F28" s="795">
        <v>111</v>
      </c>
      <c r="G28" s="794">
        <v>44</v>
      </c>
      <c r="H28" s="638">
        <v>2.9091000000000005</v>
      </c>
      <c r="I28" s="637">
        <v>3.26</v>
      </c>
      <c r="J28" s="795">
        <v>41</v>
      </c>
      <c r="K28" s="671">
        <v>58</v>
      </c>
      <c r="L28" s="638">
        <v>3.591549295774648</v>
      </c>
      <c r="M28" s="637">
        <v>3.91</v>
      </c>
      <c r="N28" s="365">
        <v>99</v>
      </c>
      <c r="O28" s="680">
        <v>53</v>
      </c>
      <c r="P28" s="502">
        <v>3.6037735849056602</v>
      </c>
      <c r="Q28" s="639">
        <v>3.91</v>
      </c>
      <c r="R28" s="365">
        <v>98</v>
      </c>
      <c r="S28" s="681">
        <v>26</v>
      </c>
      <c r="T28" s="502">
        <v>3.6923076923076925</v>
      </c>
      <c r="U28" s="634">
        <v>3.9</v>
      </c>
      <c r="V28" s="190">
        <v>78</v>
      </c>
      <c r="W28" s="683">
        <v>29</v>
      </c>
      <c r="X28" s="635">
        <v>3.62</v>
      </c>
      <c r="Y28" s="636">
        <v>3.71</v>
      </c>
      <c r="Z28" s="190">
        <v>64</v>
      </c>
      <c r="AA28" s="683">
        <v>27</v>
      </c>
      <c r="AB28" s="635">
        <v>3</v>
      </c>
      <c r="AC28" s="371">
        <v>3.57</v>
      </c>
      <c r="AD28" s="190">
        <v>113</v>
      </c>
      <c r="AE28" s="375">
        <f t="shared" si="0"/>
        <v>604</v>
      </c>
      <c r="AG28" s="373"/>
      <c r="AH28" s="373"/>
      <c r="AJ28" s="373"/>
    </row>
    <row r="29" spans="1:36" ht="15.75" thickBot="1" x14ac:dyDescent="0.3">
      <c r="A29" s="380">
        <v>14</v>
      </c>
      <c r="B29" s="665" t="s">
        <v>10</v>
      </c>
      <c r="C29" s="796"/>
      <c r="D29" s="798"/>
      <c r="E29" s="1003">
        <v>3.43</v>
      </c>
      <c r="F29" s="797">
        <v>111</v>
      </c>
      <c r="G29" s="796"/>
      <c r="H29" s="798"/>
      <c r="I29" s="639">
        <v>3.26</v>
      </c>
      <c r="J29" s="797">
        <v>56</v>
      </c>
      <c r="K29" s="672"/>
      <c r="L29" s="798"/>
      <c r="M29" s="639">
        <v>3.91</v>
      </c>
      <c r="N29" s="365">
        <v>114</v>
      </c>
      <c r="O29" s="672"/>
      <c r="P29" s="798"/>
      <c r="Q29" s="639">
        <v>3.91</v>
      </c>
      <c r="R29" s="365">
        <v>115</v>
      </c>
      <c r="S29" s="681">
        <v>25</v>
      </c>
      <c r="T29" s="502">
        <v>3.44</v>
      </c>
      <c r="U29" s="634">
        <v>3.9</v>
      </c>
      <c r="V29" s="190">
        <v>107</v>
      </c>
      <c r="W29" s="683">
        <v>26</v>
      </c>
      <c r="X29" s="635">
        <v>3.46</v>
      </c>
      <c r="Y29" s="636">
        <v>3.71</v>
      </c>
      <c r="Z29" s="190">
        <v>88</v>
      </c>
      <c r="AA29" s="683">
        <v>29</v>
      </c>
      <c r="AB29" s="635">
        <v>3.5</v>
      </c>
      <c r="AC29" s="371">
        <v>3.57</v>
      </c>
      <c r="AD29" s="190">
        <v>64</v>
      </c>
      <c r="AE29" s="390">
        <f t="shared" si="0"/>
        <v>655</v>
      </c>
      <c r="AG29" s="373"/>
      <c r="AH29" s="373"/>
      <c r="AJ29" s="373"/>
    </row>
    <row r="30" spans="1:36" ht="15.75" thickBot="1" x14ac:dyDescent="0.3">
      <c r="A30" s="351"/>
      <c r="B30" s="404" t="s">
        <v>129</v>
      </c>
      <c r="C30" s="405">
        <f>SUM(C31:C49)</f>
        <v>1280</v>
      </c>
      <c r="D30" s="406">
        <f>AVERAGE(D31:D49)</f>
        <v>3.2040700443949897</v>
      </c>
      <c r="E30" s="407">
        <v>3.43</v>
      </c>
      <c r="F30" s="408"/>
      <c r="G30" s="405">
        <f>SUM(G31:G49)</f>
        <v>602</v>
      </c>
      <c r="H30" s="406">
        <f>AVERAGE(H31:H49)</f>
        <v>2.6240000000000001</v>
      </c>
      <c r="I30" s="543">
        <v>3.26</v>
      </c>
      <c r="J30" s="408"/>
      <c r="K30" s="405">
        <f>SUM(K31:K49)</f>
        <v>1405</v>
      </c>
      <c r="L30" s="406">
        <f>AVERAGE(L31:L49)</f>
        <v>3.7154973821326545</v>
      </c>
      <c r="M30" s="543">
        <v>3.91</v>
      </c>
      <c r="N30" s="408"/>
      <c r="O30" s="405">
        <f>SUM(O31:O49)</f>
        <v>1302</v>
      </c>
      <c r="P30" s="406">
        <f>AVERAGE(P31:P49)</f>
        <v>3.7481546690223575</v>
      </c>
      <c r="Q30" s="407">
        <v>3.91</v>
      </c>
      <c r="R30" s="408"/>
      <c r="S30" s="393">
        <f>SUM(S31:S49)</f>
        <v>1155</v>
      </c>
      <c r="T30" s="394">
        <f>AVERAGE(T31:T49)</f>
        <v>3.7390480287994698</v>
      </c>
      <c r="U30" s="395">
        <v>3.9</v>
      </c>
      <c r="V30" s="396"/>
      <c r="W30" s="351">
        <f>SUM(W31:W49)</f>
        <v>1134</v>
      </c>
      <c r="X30" s="397">
        <f>AVERAGE(X31:X49)</f>
        <v>3.533684210526316</v>
      </c>
      <c r="Y30" s="398">
        <v>3.71</v>
      </c>
      <c r="Z30" s="396"/>
      <c r="AA30" s="351">
        <f>SUM(AA31:AA49)</f>
        <v>1025</v>
      </c>
      <c r="AB30" s="399">
        <f>AVERAGE(AB31:AB49)</f>
        <v>3.3684210526315796</v>
      </c>
      <c r="AC30" s="398">
        <v>3.57</v>
      </c>
      <c r="AD30" s="396"/>
      <c r="AE30" s="400"/>
      <c r="AG30" s="373"/>
      <c r="AH30" s="373"/>
      <c r="AJ30" s="373"/>
    </row>
    <row r="31" spans="1:36" x14ac:dyDescent="0.25">
      <c r="A31" s="360">
        <v>1</v>
      </c>
      <c r="B31" s="57" t="s">
        <v>140</v>
      </c>
      <c r="C31" s="569">
        <v>92</v>
      </c>
      <c r="D31" s="574">
        <v>3.6086956521739131</v>
      </c>
      <c r="E31" s="553">
        <v>3.43</v>
      </c>
      <c r="F31" s="622">
        <v>20</v>
      </c>
      <c r="G31" s="569"/>
      <c r="H31" s="574"/>
      <c r="I31" s="376">
        <v>3.26</v>
      </c>
      <c r="J31" s="622">
        <v>56</v>
      </c>
      <c r="K31" s="669">
        <v>116</v>
      </c>
      <c r="L31" s="574">
        <v>3.9396551724137931</v>
      </c>
      <c r="M31" s="376">
        <v>3.91</v>
      </c>
      <c r="N31" s="365">
        <v>44</v>
      </c>
      <c r="O31" s="680">
        <v>114</v>
      </c>
      <c r="P31" s="502">
        <v>3.9385964912280702</v>
      </c>
      <c r="Q31" s="376">
        <v>3.91</v>
      </c>
      <c r="R31" s="365">
        <v>41</v>
      </c>
      <c r="S31" s="681">
        <v>130</v>
      </c>
      <c r="T31" s="502">
        <v>3.8923076923076922</v>
      </c>
      <c r="U31" s="634">
        <v>3.9</v>
      </c>
      <c r="V31" s="190">
        <v>46</v>
      </c>
      <c r="W31" s="683">
        <v>56</v>
      </c>
      <c r="X31" s="635">
        <v>3.8</v>
      </c>
      <c r="Y31" s="636">
        <v>3.71</v>
      </c>
      <c r="Z31" s="190">
        <v>38</v>
      </c>
      <c r="AA31" s="683">
        <v>99</v>
      </c>
      <c r="AB31" s="635">
        <v>3.7</v>
      </c>
      <c r="AC31" s="371">
        <v>3.57</v>
      </c>
      <c r="AD31" s="190">
        <v>25</v>
      </c>
      <c r="AE31" s="402">
        <f t="shared" si="0"/>
        <v>270</v>
      </c>
      <c r="AG31" s="373"/>
      <c r="AH31" s="373"/>
      <c r="AJ31" s="373"/>
    </row>
    <row r="32" spans="1:36" x14ac:dyDescent="0.25">
      <c r="A32" s="374">
        <v>2</v>
      </c>
      <c r="B32" s="168" t="s">
        <v>81</v>
      </c>
      <c r="C32" s="794">
        <v>75</v>
      </c>
      <c r="D32" s="638">
        <v>3.5333333333333332</v>
      </c>
      <c r="E32" s="1001">
        <v>3.43</v>
      </c>
      <c r="F32" s="795">
        <v>29</v>
      </c>
      <c r="G32" s="794">
        <v>27</v>
      </c>
      <c r="H32" s="638">
        <v>3.1855000000000002</v>
      </c>
      <c r="I32" s="637">
        <v>3.26</v>
      </c>
      <c r="J32" s="795">
        <v>18</v>
      </c>
      <c r="K32" s="671">
        <v>75</v>
      </c>
      <c r="L32" s="638">
        <v>4.08</v>
      </c>
      <c r="M32" s="637">
        <v>3.91</v>
      </c>
      <c r="N32" s="365">
        <v>20</v>
      </c>
      <c r="O32" s="680">
        <v>73</v>
      </c>
      <c r="P32" s="502">
        <v>4.0684931506849313</v>
      </c>
      <c r="Q32" s="639">
        <v>3.91</v>
      </c>
      <c r="R32" s="365">
        <v>23</v>
      </c>
      <c r="S32" s="681">
        <v>60</v>
      </c>
      <c r="T32" s="502">
        <v>3.9833333333333334</v>
      </c>
      <c r="U32" s="634">
        <v>3.9</v>
      </c>
      <c r="V32" s="190">
        <v>31</v>
      </c>
      <c r="W32" s="683">
        <v>76</v>
      </c>
      <c r="X32" s="635">
        <v>3.89</v>
      </c>
      <c r="Y32" s="636">
        <v>3.71</v>
      </c>
      <c r="Z32" s="190">
        <v>22</v>
      </c>
      <c r="AA32" s="683">
        <v>54</v>
      </c>
      <c r="AB32" s="635">
        <v>3.7</v>
      </c>
      <c r="AC32" s="371">
        <v>3.57</v>
      </c>
      <c r="AD32" s="190">
        <v>30</v>
      </c>
      <c r="AE32" s="375">
        <f t="shared" si="0"/>
        <v>173</v>
      </c>
      <c r="AG32" s="373"/>
      <c r="AH32" s="373"/>
      <c r="AJ32" s="373"/>
    </row>
    <row r="33" spans="1:36" x14ac:dyDescent="0.25">
      <c r="A33" s="374">
        <v>3</v>
      </c>
      <c r="B33" s="57" t="s">
        <v>82</v>
      </c>
      <c r="C33" s="569">
        <v>119</v>
      </c>
      <c r="D33" s="574">
        <v>3.5210084033613445</v>
      </c>
      <c r="E33" s="553">
        <v>3.43</v>
      </c>
      <c r="F33" s="622">
        <v>32</v>
      </c>
      <c r="G33" s="569">
        <v>111</v>
      </c>
      <c r="H33" s="574">
        <v>3.0183</v>
      </c>
      <c r="I33" s="376">
        <v>3.26</v>
      </c>
      <c r="J33" s="622">
        <v>30</v>
      </c>
      <c r="K33" s="669">
        <v>97</v>
      </c>
      <c r="L33" s="574">
        <v>3.8865979381443299</v>
      </c>
      <c r="M33" s="376">
        <v>3.91</v>
      </c>
      <c r="N33" s="365">
        <v>50</v>
      </c>
      <c r="O33" s="680">
        <v>102</v>
      </c>
      <c r="P33" s="502">
        <v>3.9803921568627452</v>
      </c>
      <c r="Q33" s="376">
        <v>3.91</v>
      </c>
      <c r="R33" s="365">
        <v>35</v>
      </c>
      <c r="S33" s="681">
        <v>116</v>
      </c>
      <c r="T33" s="502">
        <v>3.9655172413793105</v>
      </c>
      <c r="U33" s="634">
        <v>3.9</v>
      </c>
      <c r="V33" s="190">
        <v>32</v>
      </c>
      <c r="W33" s="683">
        <v>101</v>
      </c>
      <c r="X33" s="635">
        <v>3.83</v>
      </c>
      <c r="Y33" s="636">
        <v>3.71</v>
      </c>
      <c r="Z33" s="190">
        <v>32</v>
      </c>
      <c r="AA33" s="683">
        <v>77</v>
      </c>
      <c r="AB33" s="635">
        <v>3.7</v>
      </c>
      <c r="AC33" s="371">
        <v>3.57</v>
      </c>
      <c r="AD33" s="190">
        <v>28</v>
      </c>
      <c r="AE33" s="375">
        <f t="shared" si="0"/>
        <v>239</v>
      </c>
      <c r="AG33" s="373"/>
      <c r="AH33" s="373"/>
      <c r="AJ33" s="373"/>
    </row>
    <row r="34" spans="1:36" x14ac:dyDescent="0.25">
      <c r="A34" s="374">
        <v>4</v>
      </c>
      <c r="B34" s="168" t="s">
        <v>15</v>
      </c>
      <c r="C34" s="794">
        <v>26</v>
      </c>
      <c r="D34" s="638">
        <v>3.3846153846153846</v>
      </c>
      <c r="E34" s="1001">
        <v>3.43</v>
      </c>
      <c r="F34" s="795">
        <v>53</v>
      </c>
      <c r="G34" s="794"/>
      <c r="H34" s="638"/>
      <c r="I34" s="637">
        <v>3.26</v>
      </c>
      <c r="J34" s="795">
        <v>56</v>
      </c>
      <c r="K34" s="671">
        <v>31</v>
      </c>
      <c r="L34" s="638">
        <v>3.4838709677419355</v>
      </c>
      <c r="M34" s="637">
        <v>3.91</v>
      </c>
      <c r="N34" s="365">
        <v>109</v>
      </c>
      <c r="O34" s="680">
        <v>29</v>
      </c>
      <c r="P34" s="502">
        <v>3.5517241379310347</v>
      </c>
      <c r="Q34" s="639">
        <v>3.91</v>
      </c>
      <c r="R34" s="365">
        <v>101</v>
      </c>
      <c r="S34" s="681">
        <v>35</v>
      </c>
      <c r="T34" s="502">
        <v>3.4571428571428573</v>
      </c>
      <c r="U34" s="634">
        <v>3.9</v>
      </c>
      <c r="V34" s="190">
        <v>104</v>
      </c>
      <c r="W34" s="683">
        <v>21</v>
      </c>
      <c r="X34" s="635">
        <v>3.43</v>
      </c>
      <c r="Y34" s="636">
        <v>3.71</v>
      </c>
      <c r="Z34" s="190">
        <v>94</v>
      </c>
      <c r="AA34" s="683">
        <v>32</v>
      </c>
      <c r="AB34" s="635">
        <v>3</v>
      </c>
      <c r="AC34" s="371">
        <v>3.57</v>
      </c>
      <c r="AD34" s="190">
        <v>112</v>
      </c>
      <c r="AE34" s="375">
        <f t="shared" si="0"/>
        <v>629</v>
      </c>
      <c r="AG34" s="373"/>
      <c r="AH34" s="373"/>
      <c r="AJ34" s="373"/>
    </row>
    <row r="35" spans="1:36" x14ac:dyDescent="0.25">
      <c r="A35" s="374">
        <v>5</v>
      </c>
      <c r="B35" s="57" t="s">
        <v>25</v>
      </c>
      <c r="C35" s="569">
        <v>105</v>
      </c>
      <c r="D35" s="574">
        <v>3.361904761904762</v>
      </c>
      <c r="E35" s="553">
        <v>3.43</v>
      </c>
      <c r="F35" s="622">
        <v>60</v>
      </c>
      <c r="G35" s="569">
        <v>94</v>
      </c>
      <c r="H35" s="574">
        <v>2.9681000000000002</v>
      </c>
      <c r="I35" s="376">
        <v>3.26</v>
      </c>
      <c r="J35" s="622">
        <v>37</v>
      </c>
      <c r="K35" s="669">
        <v>101</v>
      </c>
      <c r="L35" s="574">
        <v>3.8118811881188117</v>
      </c>
      <c r="M35" s="376">
        <v>3.91</v>
      </c>
      <c r="N35" s="365">
        <v>66</v>
      </c>
      <c r="O35" s="680">
        <v>123</v>
      </c>
      <c r="P35" s="502">
        <v>3.7560975609756095</v>
      </c>
      <c r="Q35" s="376">
        <v>3.91</v>
      </c>
      <c r="R35" s="365">
        <v>72</v>
      </c>
      <c r="S35" s="681">
        <v>74</v>
      </c>
      <c r="T35" s="502">
        <v>3.6486486486486487</v>
      </c>
      <c r="U35" s="634">
        <v>3.9</v>
      </c>
      <c r="V35" s="190">
        <v>84</v>
      </c>
      <c r="W35" s="683">
        <v>82</v>
      </c>
      <c r="X35" s="635">
        <v>3.8</v>
      </c>
      <c r="Y35" s="636">
        <v>3.71</v>
      </c>
      <c r="Z35" s="190">
        <v>37</v>
      </c>
      <c r="AA35" s="683">
        <v>77</v>
      </c>
      <c r="AB35" s="635">
        <v>3.5</v>
      </c>
      <c r="AC35" s="371">
        <v>3.57</v>
      </c>
      <c r="AD35" s="190">
        <v>54</v>
      </c>
      <c r="AE35" s="375">
        <f t="shared" si="0"/>
        <v>410</v>
      </c>
      <c r="AG35" s="373"/>
      <c r="AH35" s="373"/>
      <c r="AJ35" s="373"/>
    </row>
    <row r="36" spans="1:36" x14ac:dyDescent="0.25">
      <c r="A36" s="374">
        <v>6</v>
      </c>
      <c r="B36" s="57" t="s">
        <v>26</v>
      </c>
      <c r="C36" s="569">
        <v>119</v>
      </c>
      <c r="D36" s="574">
        <v>3.327731092436975</v>
      </c>
      <c r="E36" s="553">
        <v>3.43</v>
      </c>
      <c r="F36" s="622">
        <v>63</v>
      </c>
      <c r="G36" s="569"/>
      <c r="H36" s="574"/>
      <c r="I36" s="376">
        <v>3.26</v>
      </c>
      <c r="J36" s="622">
        <v>56</v>
      </c>
      <c r="K36" s="669">
        <v>101</v>
      </c>
      <c r="L36" s="574">
        <v>3.7128712871287131</v>
      </c>
      <c r="M36" s="376">
        <v>3.91</v>
      </c>
      <c r="N36" s="365">
        <v>84</v>
      </c>
      <c r="O36" s="680">
        <v>98</v>
      </c>
      <c r="P36" s="502">
        <v>3.9081632653061225</v>
      </c>
      <c r="Q36" s="376">
        <v>3.91</v>
      </c>
      <c r="R36" s="365">
        <v>49</v>
      </c>
      <c r="S36" s="681">
        <v>73</v>
      </c>
      <c r="T36" s="502">
        <v>3.9315068493150687</v>
      </c>
      <c r="U36" s="634">
        <v>3.9</v>
      </c>
      <c r="V36" s="190">
        <v>37</v>
      </c>
      <c r="W36" s="683">
        <v>68</v>
      </c>
      <c r="X36" s="635">
        <v>3.5</v>
      </c>
      <c r="Y36" s="636">
        <v>3.71</v>
      </c>
      <c r="Z36" s="190">
        <v>81</v>
      </c>
      <c r="AA36" s="683">
        <v>65</v>
      </c>
      <c r="AB36" s="635">
        <v>3.6</v>
      </c>
      <c r="AC36" s="371">
        <v>3.57</v>
      </c>
      <c r="AD36" s="190">
        <v>46</v>
      </c>
      <c r="AE36" s="375">
        <f t="shared" si="0"/>
        <v>416</v>
      </c>
      <c r="AG36" s="373"/>
      <c r="AH36" s="373"/>
      <c r="AJ36" s="373"/>
    </row>
    <row r="37" spans="1:36" x14ac:dyDescent="0.25">
      <c r="A37" s="374">
        <v>7</v>
      </c>
      <c r="B37" s="57" t="s">
        <v>89</v>
      </c>
      <c r="C37" s="569">
        <v>104</v>
      </c>
      <c r="D37" s="574">
        <v>3.2307692307692308</v>
      </c>
      <c r="E37" s="553">
        <v>3.43</v>
      </c>
      <c r="F37" s="622">
        <v>79</v>
      </c>
      <c r="G37" s="569">
        <v>85</v>
      </c>
      <c r="H37" s="574">
        <v>2.9647999999999994</v>
      </c>
      <c r="I37" s="376">
        <v>3.26</v>
      </c>
      <c r="J37" s="622">
        <v>38</v>
      </c>
      <c r="K37" s="669">
        <v>98</v>
      </c>
      <c r="L37" s="574">
        <v>3.989795918367347</v>
      </c>
      <c r="M37" s="376">
        <v>3.91</v>
      </c>
      <c r="N37" s="365">
        <v>33</v>
      </c>
      <c r="O37" s="680">
        <v>123</v>
      </c>
      <c r="P37" s="502">
        <v>3.910569105691057</v>
      </c>
      <c r="Q37" s="376">
        <v>3.91</v>
      </c>
      <c r="R37" s="365">
        <v>48</v>
      </c>
      <c r="S37" s="681">
        <v>103</v>
      </c>
      <c r="T37" s="502">
        <v>3.8932038834951457</v>
      </c>
      <c r="U37" s="634">
        <v>3.9</v>
      </c>
      <c r="V37" s="190">
        <v>47</v>
      </c>
      <c r="W37" s="683">
        <v>97</v>
      </c>
      <c r="X37" s="635">
        <v>3.55</v>
      </c>
      <c r="Y37" s="636">
        <v>3.71</v>
      </c>
      <c r="Z37" s="190">
        <v>75</v>
      </c>
      <c r="AA37" s="683">
        <v>100</v>
      </c>
      <c r="AB37" s="635">
        <v>3.5</v>
      </c>
      <c r="AC37" s="371">
        <v>3.57</v>
      </c>
      <c r="AD37" s="190">
        <v>52</v>
      </c>
      <c r="AE37" s="375">
        <f t="shared" si="0"/>
        <v>372</v>
      </c>
      <c r="AG37" s="373"/>
      <c r="AH37" s="373"/>
      <c r="AJ37" s="373"/>
    </row>
    <row r="38" spans="1:36" x14ac:dyDescent="0.25">
      <c r="A38" s="374">
        <v>8</v>
      </c>
      <c r="B38" s="168" t="s">
        <v>21</v>
      </c>
      <c r="C38" s="794">
        <v>97</v>
      </c>
      <c r="D38" s="638">
        <v>3.2061855670103094</v>
      </c>
      <c r="E38" s="1001">
        <v>3.43</v>
      </c>
      <c r="F38" s="795">
        <v>83</v>
      </c>
      <c r="G38" s="794">
        <v>86</v>
      </c>
      <c r="H38" s="638">
        <v>0</v>
      </c>
      <c r="I38" s="637">
        <v>3.26</v>
      </c>
      <c r="J38" s="795">
        <v>55</v>
      </c>
      <c r="K38" s="671">
        <v>81</v>
      </c>
      <c r="L38" s="638">
        <v>3.617283950617284</v>
      </c>
      <c r="M38" s="637">
        <v>3.91</v>
      </c>
      <c r="N38" s="365">
        <v>97</v>
      </c>
      <c r="O38" s="680">
        <v>68</v>
      </c>
      <c r="P38" s="502">
        <v>3.4558823529411766</v>
      </c>
      <c r="Q38" s="639">
        <v>3.91</v>
      </c>
      <c r="R38" s="365">
        <v>109</v>
      </c>
      <c r="S38" s="681">
        <v>70</v>
      </c>
      <c r="T38" s="502">
        <v>3.4142857142857141</v>
      </c>
      <c r="U38" s="634">
        <v>3.9</v>
      </c>
      <c r="V38" s="190">
        <v>108</v>
      </c>
      <c r="W38" s="683">
        <v>70</v>
      </c>
      <c r="X38" s="635">
        <v>3.6</v>
      </c>
      <c r="Y38" s="636">
        <v>3.71</v>
      </c>
      <c r="Z38" s="190">
        <v>66</v>
      </c>
      <c r="AA38" s="683">
        <v>48</v>
      </c>
      <c r="AB38" s="635">
        <v>3.4</v>
      </c>
      <c r="AC38" s="371">
        <v>3.57</v>
      </c>
      <c r="AD38" s="190">
        <v>74</v>
      </c>
      <c r="AE38" s="375">
        <f t="shared" si="0"/>
        <v>592</v>
      </c>
      <c r="AG38" s="373"/>
      <c r="AH38" s="373"/>
      <c r="AJ38" s="373"/>
    </row>
    <row r="39" spans="1:36" x14ac:dyDescent="0.25">
      <c r="A39" s="374">
        <v>9</v>
      </c>
      <c r="B39" s="57" t="s">
        <v>16</v>
      </c>
      <c r="C39" s="569">
        <v>72</v>
      </c>
      <c r="D39" s="574">
        <v>3.1805555555555554</v>
      </c>
      <c r="E39" s="553">
        <v>3.43</v>
      </c>
      <c r="F39" s="622">
        <v>88</v>
      </c>
      <c r="G39" s="569">
        <v>64</v>
      </c>
      <c r="H39" s="574">
        <v>2.9843999999999999</v>
      </c>
      <c r="I39" s="376">
        <v>3.26</v>
      </c>
      <c r="J39" s="622">
        <v>35</v>
      </c>
      <c r="K39" s="669">
        <v>62</v>
      </c>
      <c r="L39" s="574">
        <v>3.4838709677419355</v>
      </c>
      <c r="M39" s="376">
        <v>3.91</v>
      </c>
      <c r="N39" s="365">
        <v>107</v>
      </c>
      <c r="O39" s="680">
        <v>70</v>
      </c>
      <c r="P39" s="502">
        <v>3.6714285714285713</v>
      </c>
      <c r="Q39" s="376">
        <v>3.91</v>
      </c>
      <c r="R39" s="365">
        <v>88</v>
      </c>
      <c r="S39" s="681">
        <v>56</v>
      </c>
      <c r="T39" s="502">
        <v>3.7142857142857144</v>
      </c>
      <c r="U39" s="634">
        <v>3.9</v>
      </c>
      <c r="V39" s="190">
        <v>75</v>
      </c>
      <c r="W39" s="683">
        <v>65</v>
      </c>
      <c r="X39" s="635">
        <v>3.28</v>
      </c>
      <c r="Y39" s="636">
        <v>3.71</v>
      </c>
      <c r="Z39" s="190">
        <v>109</v>
      </c>
      <c r="AA39" s="683">
        <v>52</v>
      </c>
      <c r="AB39" s="635">
        <v>3.1</v>
      </c>
      <c r="AC39" s="371">
        <v>3.57</v>
      </c>
      <c r="AD39" s="190">
        <v>105</v>
      </c>
      <c r="AE39" s="375">
        <f t="shared" si="0"/>
        <v>607</v>
      </c>
      <c r="AG39" s="373"/>
      <c r="AH39" s="373"/>
      <c r="AJ39" s="373"/>
    </row>
    <row r="40" spans="1:36" x14ac:dyDescent="0.25">
      <c r="A40" s="374">
        <v>10</v>
      </c>
      <c r="B40" s="168" t="s">
        <v>101</v>
      </c>
      <c r="C40" s="794">
        <v>101</v>
      </c>
      <c r="D40" s="638">
        <v>3.1485148514851486</v>
      </c>
      <c r="E40" s="1001">
        <v>3.43</v>
      </c>
      <c r="F40" s="795">
        <v>91</v>
      </c>
      <c r="G40" s="794">
        <v>88</v>
      </c>
      <c r="H40" s="638">
        <v>2.9772000000000003</v>
      </c>
      <c r="I40" s="637">
        <v>3.26</v>
      </c>
      <c r="J40" s="795">
        <v>34</v>
      </c>
      <c r="K40" s="671">
        <v>111</v>
      </c>
      <c r="L40" s="638">
        <v>3.855855855855856</v>
      </c>
      <c r="M40" s="637">
        <v>3.91</v>
      </c>
      <c r="N40" s="365">
        <v>57</v>
      </c>
      <c r="O40" s="680">
        <v>107</v>
      </c>
      <c r="P40" s="502">
        <v>3.7663551401869158</v>
      </c>
      <c r="Q40" s="639">
        <v>3.91</v>
      </c>
      <c r="R40" s="365">
        <v>66</v>
      </c>
      <c r="S40" s="681">
        <v>73</v>
      </c>
      <c r="T40" s="502">
        <v>3.6027397260273974</v>
      </c>
      <c r="U40" s="634">
        <v>3.9</v>
      </c>
      <c r="V40" s="190">
        <v>89</v>
      </c>
      <c r="W40" s="683">
        <v>94</v>
      </c>
      <c r="X40" s="635">
        <v>3.36</v>
      </c>
      <c r="Y40" s="636">
        <v>3.71</v>
      </c>
      <c r="Z40" s="190">
        <v>104</v>
      </c>
      <c r="AA40" s="683">
        <v>91</v>
      </c>
      <c r="AB40" s="635">
        <v>3.4</v>
      </c>
      <c r="AC40" s="371">
        <v>3.57</v>
      </c>
      <c r="AD40" s="190">
        <v>69</v>
      </c>
      <c r="AE40" s="375">
        <f t="shared" si="0"/>
        <v>510</v>
      </c>
      <c r="AG40" s="373"/>
      <c r="AH40" s="373"/>
      <c r="AJ40" s="373"/>
    </row>
    <row r="41" spans="1:36" x14ac:dyDescent="0.25">
      <c r="A41" s="374">
        <v>11</v>
      </c>
      <c r="B41" s="168" t="s">
        <v>22</v>
      </c>
      <c r="C41" s="794">
        <v>76</v>
      </c>
      <c r="D41" s="638">
        <v>3.1447368421052633</v>
      </c>
      <c r="E41" s="1001">
        <v>3.43</v>
      </c>
      <c r="F41" s="795">
        <v>92</v>
      </c>
      <c r="G41" s="794"/>
      <c r="H41" s="638"/>
      <c r="I41" s="637">
        <v>3.26</v>
      </c>
      <c r="J41" s="795">
        <v>56</v>
      </c>
      <c r="K41" s="671">
        <v>97</v>
      </c>
      <c r="L41" s="638">
        <v>3.8969072164948453</v>
      </c>
      <c r="M41" s="637">
        <v>3.91</v>
      </c>
      <c r="N41" s="365">
        <v>46</v>
      </c>
      <c r="O41" s="680">
        <v>76</v>
      </c>
      <c r="P41" s="502">
        <v>4.1842105263157894</v>
      </c>
      <c r="Q41" s="639">
        <v>3.91</v>
      </c>
      <c r="R41" s="365">
        <v>11</v>
      </c>
      <c r="S41" s="681">
        <v>71</v>
      </c>
      <c r="T41" s="502">
        <v>4.323943661971831</v>
      </c>
      <c r="U41" s="634">
        <v>3.9</v>
      </c>
      <c r="V41" s="190">
        <v>7</v>
      </c>
      <c r="W41" s="683">
        <v>70</v>
      </c>
      <c r="X41" s="635">
        <v>3.77</v>
      </c>
      <c r="Y41" s="636">
        <v>3.71</v>
      </c>
      <c r="Z41" s="190">
        <v>42</v>
      </c>
      <c r="AA41" s="683">
        <v>53</v>
      </c>
      <c r="AB41" s="635">
        <v>3.7</v>
      </c>
      <c r="AC41" s="371">
        <v>3.57</v>
      </c>
      <c r="AD41" s="190">
        <v>33</v>
      </c>
      <c r="AE41" s="375">
        <f t="shared" si="0"/>
        <v>287</v>
      </c>
      <c r="AG41" s="373"/>
      <c r="AH41" s="373"/>
      <c r="AJ41" s="373"/>
    </row>
    <row r="42" spans="1:36" x14ac:dyDescent="0.25">
      <c r="A42" s="374">
        <v>12</v>
      </c>
      <c r="B42" s="168" t="s">
        <v>104</v>
      </c>
      <c r="C42" s="794">
        <v>39</v>
      </c>
      <c r="D42" s="638">
        <v>3.1282051282051282</v>
      </c>
      <c r="E42" s="1001">
        <v>3.43</v>
      </c>
      <c r="F42" s="795">
        <v>94</v>
      </c>
      <c r="G42" s="794"/>
      <c r="H42" s="638"/>
      <c r="I42" s="637">
        <v>3.26</v>
      </c>
      <c r="J42" s="795">
        <v>56</v>
      </c>
      <c r="K42" s="671">
        <v>66</v>
      </c>
      <c r="L42" s="638">
        <v>3.6515151515151514</v>
      </c>
      <c r="M42" s="637">
        <v>3.91</v>
      </c>
      <c r="N42" s="365">
        <v>93</v>
      </c>
      <c r="O42" s="680">
        <v>23</v>
      </c>
      <c r="P42" s="502">
        <v>3.3913043478260869</v>
      </c>
      <c r="Q42" s="639">
        <v>3.91</v>
      </c>
      <c r="R42" s="365">
        <v>112</v>
      </c>
      <c r="S42" s="681">
        <v>22</v>
      </c>
      <c r="T42" s="502">
        <v>3.4545454545454546</v>
      </c>
      <c r="U42" s="634">
        <v>3.9</v>
      </c>
      <c r="V42" s="190">
        <v>106</v>
      </c>
      <c r="W42" s="683">
        <v>37</v>
      </c>
      <c r="X42" s="635">
        <v>3.27</v>
      </c>
      <c r="Y42" s="636">
        <v>3.71</v>
      </c>
      <c r="Z42" s="190">
        <v>112</v>
      </c>
      <c r="AA42" s="683">
        <v>39</v>
      </c>
      <c r="AB42" s="635">
        <v>3.1</v>
      </c>
      <c r="AC42" s="371">
        <v>3.57</v>
      </c>
      <c r="AD42" s="190">
        <v>107</v>
      </c>
      <c r="AE42" s="375">
        <f t="shared" si="0"/>
        <v>680</v>
      </c>
      <c r="AG42" s="373"/>
      <c r="AH42" s="373"/>
      <c r="AJ42" s="373"/>
    </row>
    <row r="43" spans="1:36" x14ac:dyDescent="0.25">
      <c r="A43" s="374">
        <v>13</v>
      </c>
      <c r="B43" s="168" t="s">
        <v>20</v>
      </c>
      <c r="C43" s="794">
        <v>35</v>
      </c>
      <c r="D43" s="638">
        <v>3.0857142857142859</v>
      </c>
      <c r="E43" s="1001">
        <v>3.43</v>
      </c>
      <c r="F43" s="795">
        <v>98</v>
      </c>
      <c r="G43" s="794"/>
      <c r="H43" s="638"/>
      <c r="I43" s="637">
        <v>3.26</v>
      </c>
      <c r="J43" s="795">
        <v>56</v>
      </c>
      <c r="K43" s="671">
        <v>39</v>
      </c>
      <c r="L43" s="638">
        <v>3.6153846153846154</v>
      </c>
      <c r="M43" s="637">
        <v>3.91</v>
      </c>
      <c r="N43" s="365">
        <v>98</v>
      </c>
      <c r="O43" s="680">
        <v>31</v>
      </c>
      <c r="P43" s="502">
        <v>3.5161290322580645</v>
      </c>
      <c r="Q43" s="639">
        <v>3.91</v>
      </c>
      <c r="R43" s="365">
        <v>103</v>
      </c>
      <c r="S43" s="681">
        <v>18</v>
      </c>
      <c r="T43" s="502">
        <v>3.5555555555555554</v>
      </c>
      <c r="U43" s="634">
        <v>3.9</v>
      </c>
      <c r="V43" s="190">
        <v>93</v>
      </c>
      <c r="W43" s="683">
        <v>30</v>
      </c>
      <c r="X43" s="635">
        <v>3.3</v>
      </c>
      <c r="Y43" s="636">
        <v>3.71</v>
      </c>
      <c r="Z43" s="190">
        <v>108</v>
      </c>
      <c r="AA43" s="683">
        <v>21</v>
      </c>
      <c r="AB43" s="635">
        <v>3.1</v>
      </c>
      <c r="AC43" s="371">
        <v>3.57</v>
      </c>
      <c r="AD43" s="190">
        <v>109</v>
      </c>
      <c r="AE43" s="375">
        <f t="shared" si="0"/>
        <v>665</v>
      </c>
      <c r="AG43" s="373"/>
      <c r="AH43" s="373"/>
      <c r="AJ43" s="373"/>
    </row>
    <row r="44" spans="1:36" x14ac:dyDescent="0.25">
      <c r="A44" s="374">
        <v>14</v>
      </c>
      <c r="B44" s="168" t="s">
        <v>18</v>
      </c>
      <c r="C44" s="794">
        <v>70</v>
      </c>
      <c r="D44" s="638">
        <v>2.9285714285714284</v>
      </c>
      <c r="E44" s="1001">
        <v>3.43</v>
      </c>
      <c r="F44" s="795">
        <v>106</v>
      </c>
      <c r="G44" s="794"/>
      <c r="H44" s="638"/>
      <c r="I44" s="637">
        <v>3.26</v>
      </c>
      <c r="J44" s="795">
        <v>56</v>
      </c>
      <c r="K44" s="671">
        <v>74</v>
      </c>
      <c r="L44" s="638">
        <v>3.7432432432432434</v>
      </c>
      <c r="M44" s="637">
        <v>3.91</v>
      </c>
      <c r="N44" s="365">
        <v>79</v>
      </c>
      <c r="O44" s="680">
        <v>57</v>
      </c>
      <c r="P44" s="502">
        <v>3.7017543859649122</v>
      </c>
      <c r="Q44" s="639">
        <v>3.91</v>
      </c>
      <c r="R44" s="365">
        <v>85</v>
      </c>
      <c r="S44" s="681">
        <v>52</v>
      </c>
      <c r="T44" s="502">
        <v>3.75</v>
      </c>
      <c r="U44" s="634">
        <v>3.9</v>
      </c>
      <c r="V44" s="190">
        <v>72</v>
      </c>
      <c r="W44" s="683">
        <v>50</v>
      </c>
      <c r="X44" s="635">
        <v>3.48</v>
      </c>
      <c r="Y44" s="636">
        <v>3.71</v>
      </c>
      <c r="Z44" s="190">
        <v>85</v>
      </c>
      <c r="AA44" s="683">
        <v>42</v>
      </c>
      <c r="AB44" s="635">
        <v>3.3</v>
      </c>
      <c r="AC44" s="371">
        <v>3.57</v>
      </c>
      <c r="AD44" s="190">
        <v>90</v>
      </c>
      <c r="AE44" s="375">
        <f t="shared" si="0"/>
        <v>573</v>
      </c>
      <c r="AG44" s="373"/>
      <c r="AH44" s="373"/>
      <c r="AJ44" s="373"/>
    </row>
    <row r="45" spans="1:36" x14ac:dyDescent="0.25">
      <c r="A45" s="374">
        <v>15</v>
      </c>
      <c r="B45" s="57" t="s">
        <v>102</v>
      </c>
      <c r="C45" s="569">
        <v>54</v>
      </c>
      <c r="D45" s="574">
        <v>2.9074074074074074</v>
      </c>
      <c r="E45" s="553">
        <v>3.43</v>
      </c>
      <c r="F45" s="622">
        <v>107</v>
      </c>
      <c r="G45" s="569">
        <v>47</v>
      </c>
      <c r="H45" s="574">
        <v>2.8936999999999999</v>
      </c>
      <c r="I45" s="376">
        <v>3.26</v>
      </c>
      <c r="J45" s="622">
        <v>44</v>
      </c>
      <c r="K45" s="669">
        <v>73</v>
      </c>
      <c r="L45" s="574">
        <v>3.4794520547945207</v>
      </c>
      <c r="M45" s="376">
        <v>3.91</v>
      </c>
      <c r="N45" s="365">
        <v>106</v>
      </c>
      <c r="O45" s="680">
        <v>44</v>
      </c>
      <c r="P45" s="502">
        <v>3.2045454545454546</v>
      </c>
      <c r="Q45" s="376">
        <v>3.91</v>
      </c>
      <c r="R45" s="365">
        <v>114</v>
      </c>
      <c r="S45" s="681">
        <v>65</v>
      </c>
      <c r="T45" s="502">
        <v>3.3692307692307693</v>
      </c>
      <c r="U45" s="634">
        <v>3.9</v>
      </c>
      <c r="V45" s="190">
        <v>110</v>
      </c>
      <c r="W45" s="683">
        <v>50</v>
      </c>
      <c r="X45" s="635">
        <v>3.42</v>
      </c>
      <c r="Y45" s="636">
        <v>3.71</v>
      </c>
      <c r="Z45" s="190">
        <v>95</v>
      </c>
      <c r="AA45" s="683">
        <v>39</v>
      </c>
      <c r="AB45" s="635">
        <v>3</v>
      </c>
      <c r="AC45" s="371">
        <v>3.57</v>
      </c>
      <c r="AD45" s="190">
        <v>111</v>
      </c>
      <c r="AE45" s="375">
        <f t="shared" si="0"/>
        <v>687</v>
      </c>
      <c r="AG45" s="373"/>
      <c r="AH45" s="373"/>
      <c r="AJ45" s="373"/>
    </row>
    <row r="46" spans="1:36" x14ac:dyDescent="0.25">
      <c r="A46" s="374">
        <v>16</v>
      </c>
      <c r="B46" s="57" t="s">
        <v>17</v>
      </c>
      <c r="C46" s="569">
        <v>45</v>
      </c>
      <c r="D46" s="574">
        <v>2.8888888888888888</v>
      </c>
      <c r="E46" s="553">
        <v>3.43</v>
      </c>
      <c r="F46" s="622">
        <v>108</v>
      </c>
      <c r="G46" s="569"/>
      <c r="H46" s="574"/>
      <c r="I46" s="376">
        <v>3.26</v>
      </c>
      <c r="J46" s="622">
        <v>56</v>
      </c>
      <c r="K46" s="669">
        <v>23</v>
      </c>
      <c r="L46" s="574">
        <v>3.4347826086956523</v>
      </c>
      <c r="M46" s="376">
        <v>3.91</v>
      </c>
      <c r="N46" s="365">
        <v>112</v>
      </c>
      <c r="O46" s="680">
        <v>26</v>
      </c>
      <c r="P46" s="502">
        <v>4.115384615384615</v>
      </c>
      <c r="Q46" s="376">
        <v>3.91</v>
      </c>
      <c r="R46" s="365">
        <v>18</v>
      </c>
      <c r="S46" s="681">
        <v>21</v>
      </c>
      <c r="T46" s="502">
        <v>3.7619047619047619</v>
      </c>
      <c r="U46" s="634">
        <v>3.9</v>
      </c>
      <c r="V46" s="190">
        <v>70</v>
      </c>
      <c r="W46" s="683">
        <v>29</v>
      </c>
      <c r="X46" s="635">
        <v>3.28</v>
      </c>
      <c r="Y46" s="636">
        <v>3.71</v>
      </c>
      <c r="Z46" s="190">
        <v>110</v>
      </c>
      <c r="AA46" s="683">
        <v>28</v>
      </c>
      <c r="AB46" s="635">
        <v>3.2</v>
      </c>
      <c r="AC46" s="371">
        <v>3.57</v>
      </c>
      <c r="AD46" s="190">
        <v>104</v>
      </c>
      <c r="AE46" s="375">
        <f t="shared" si="0"/>
        <v>578</v>
      </c>
      <c r="AG46" s="373"/>
      <c r="AH46" s="373"/>
      <c r="AJ46" s="373"/>
    </row>
    <row r="47" spans="1:36" x14ac:dyDescent="0.25">
      <c r="A47" s="374">
        <v>17</v>
      </c>
      <c r="B47" s="168" t="s">
        <v>24</v>
      </c>
      <c r="C47" s="794">
        <v>51</v>
      </c>
      <c r="D47" s="638">
        <v>2.8823529411764706</v>
      </c>
      <c r="E47" s="1001">
        <v>3.43</v>
      </c>
      <c r="F47" s="795">
        <v>109</v>
      </c>
      <c r="G47" s="794"/>
      <c r="H47" s="638"/>
      <c r="I47" s="637">
        <v>3.26</v>
      </c>
      <c r="J47" s="795">
        <v>56</v>
      </c>
      <c r="K47" s="671">
        <v>67</v>
      </c>
      <c r="L47" s="638">
        <v>3.4477611940298507</v>
      </c>
      <c r="M47" s="637">
        <v>3.91</v>
      </c>
      <c r="N47" s="365">
        <v>110</v>
      </c>
      <c r="O47" s="680">
        <v>46</v>
      </c>
      <c r="P47" s="502">
        <v>3.6304347826086958</v>
      </c>
      <c r="Q47" s="639">
        <v>3.91</v>
      </c>
      <c r="R47" s="365">
        <v>94</v>
      </c>
      <c r="S47" s="681">
        <v>39</v>
      </c>
      <c r="T47" s="502">
        <v>3.7948717948717898</v>
      </c>
      <c r="U47" s="634">
        <v>3.9</v>
      </c>
      <c r="V47" s="190">
        <v>65</v>
      </c>
      <c r="W47" s="683">
        <v>44</v>
      </c>
      <c r="X47" s="635">
        <v>3.57</v>
      </c>
      <c r="Y47" s="636">
        <v>3.71</v>
      </c>
      <c r="Z47" s="190">
        <v>71</v>
      </c>
      <c r="AA47" s="683">
        <v>49</v>
      </c>
      <c r="AB47" s="635">
        <v>3.2</v>
      </c>
      <c r="AC47" s="371">
        <v>3.57</v>
      </c>
      <c r="AD47" s="190">
        <v>99</v>
      </c>
      <c r="AE47" s="375">
        <f t="shared" si="0"/>
        <v>604</v>
      </c>
      <c r="AG47" s="373"/>
      <c r="AH47" s="373"/>
      <c r="AJ47" s="373"/>
    </row>
    <row r="48" spans="1:36" x14ac:dyDescent="0.25">
      <c r="A48" s="374">
        <v>18</v>
      </c>
      <c r="B48" s="168" t="s">
        <v>19</v>
      </c>
      <c r="C48" s="794"/>
      <c r="D48" s="638"/>
      <c r="E48" s="1001">
        <v>3.43</v>
      </c>
      <c r="F48" s="795">
        <v>111</v>
      </c>
      <c r="G48" s="794"/>
      <c r="H48" s="638"/>
      <c r="I48" s="637">
        <v>3.26</v>
      </c>
      <c r="J48" s="795">
        <v>56</v>
      </c>
      <c r="K48" s="671">
        <v>43</v>
      </c>
      <c r="L48" s="638">
        <v>3.8837209302325579</v>
      </c>
      <c r="M48" s="637">
        <v>3.91</v>
      </c>
      <c r="N48" s="365">
        <v>53</v>
      </c>
      <c r="O48" s="680">
        <v>39</v>
      </c>
      <c r="P48" s="512">
        <v>3.8974358974358974</v>
      </c>
      <c r="Q48" s="639">
        <v>3.91</v>
      </c>
      <c r="R48" s="365">
        <v>54</v>
      </c>
      <c r="S48" s="681">
        <v>50</v>
      </c>
      <c r="T48" s="502">
        <v>3.64</v>
      </c>
      <c r="U48" s="634">
        <v>3.9</v>
      </c>
      <c r="V48" s="190">
        <v>85</v>
      </c>
      <c r="W48" s="683">
        <v>69</v>
      </c>
      <c r="X48" s="635">
        <v>3.41</v>
      </c>
      <c r="Y48" s="636">
        <v>3.71</v>
      </c>
      <c r="Z48" s="190">
        <v>96</v>
      </c>
      <c r="AA48" s="683">
        <v>18</v>
      </c>
      <c r="AB48" s="635">
        <v>3.5</v>
      </c>
      <c r="AC48" s="371">
        <v>3.57</v>
      </c>
      <c r="AD48" s="190">
        <v>67</v>
      </c>
      <c r="AE48" s="375">
        <f t="shared" si="0"/>
        <v>522</v>
      </c>
      <c r="AG48" s="373"/>
      <c r="AH48" s="373"/>
      <c r="AJ48" s="373"/>
    </row>
    <row r="49" spans="1:36" ht="15.75" thickBot="1" x14ac:dyDescent="0.3">
      <c r="A49" s="380">
        <v>19</v>
      </c>
      <c r="B49" s="57" t="s">
        <v>23</v>
      </c>
      <c r="C49" s="569"/>
      <c r="D49" s="574"/>
      <c r="E49" s="553">
        <v>3.43</v>
      </c>
      <c r="F49" s="622">
        <v>111</v>
      </c>
      <c r="G49" s="569"/>
      <c r="H49" s="574"/>
      <c r="I49" s="376">
        <v>3.26</v>
      </c>
      <c r="J49" s="622">
        <v>56</v>
      </c>
      <c r="K49" s="669">
        <v>50</v>
      </c>
      <c r="L49" s="574">
        <v>3.58</v>
      </c>
      <c r="M49" s="376">
        <v>3.91</v>
      </c>
      <c r="N49" s="365">
        <v>100</v>
      </c>
      <c r="O49" s="680">
        <v>53</v>
      </c>
      <c r="P49" s="502">
        <v>3.5660377358490565</v>
      </c>
      <c r="Q49" s="376">
        <v>3.91</v>
      </c>
      <c r="R49" s="365">
        <v>100</v>
      </c>
      <c r="S49" s="681">
        <v>27</v>
      </c>
      <c r="T49" s="502">
        <v>3.8888888888888888</v>
      </c>
      <c r="U49" s="634">
        <v>3.9</v>
      </c>
      <c r="V49" s="190">
        <v>49</v>
      </c>
      <c r="W49" s="683">
        <v>25</v>
      </c>
      <c r="X49" s="635">
        <v>3.6</v>
      </c>
      <c r="Y49" s="636">
        <v>3.71</v>
      </c>
      <c r="Z49" s="190">
        <v>67</v>
      </c>
      <c r="AA49" s="683">
        <v>41</v>
      </c>
      <c r="AB49" s="635">
        <v>3.3</v>
      </c>
      <c r="AC49" s="371">
        <v>3.57</v>
      </c>
      <c r="AD49" s="190">
        <v>83</v>
      </c>
      <c r="AE49" s="390">
        <f t="shared" si="0"/>
        <v>566</v>
      </c>
      <c r="AG49" s="373"/>
      <c r="AH49" s="373"/>
      <c r="AJ49" s="373"/>
    </row>
    <row r="50" spans="1:36" ht="15.75" thickBot="1" x14ac:dyDescent="0.3">
      <c r="A50" s="351"/>
      <c r="B50" s="404" t="s">
        <v>130</v>
      </c>
      <c r="C50" s="405">
        <f>SUM(C51:C69)</f>
        <v>1441</v>
      </c>
      <c r="D50" s="406">
        <f>AVERAGE(D51:D69)</f>
        <v>3.465490379706369</v>
      </c>
      <c r="E50" s="407">
        <v>3.43</v>
      </c>
      <c r="F50" s="408"/>
      <c r="G50" s="405">
        <f>SUM(G51:G69)</f>
        <v>633</v>
      </c>
      <c r="H50" s="406">
        <f>AVERAGE(H51:H69)</f>
        <v>2.9673299999999996</v>
      </c>
      <c r="I50" s="543">
        <v>3.26</v>
      </c>
      <c r="J50" s="408"/>
      <c r="K50" s="405">
        <f>SUM(K51:K69)</f>
        <v>1403</v>
      </c>
      <c r="L50" s="406">
        <f>AVERAGE(L51:L69)</f>
        <v>3.9873928416891267</v>
      </c>
      <c r="M50" s="543">
        <v>3.91</v>
      </c>
      <c r="N50" s="408"/>
      <c r="O50" s="405">
        <f>SUM(O51:O69)</f>
        <v>1276</v>
      </c>
      <c r="P50" s="406">
        <f>AVERAGE(P51:P69)</f>
        <v>3.9902869953164046</v>
      </c>
      <c r="Q50" s="407">
        <v>3.91</v>
      </c>
      <c r="R50" s="408"/>
      <c r="S50" s="393">
        <f>SUM(S51:S69)</f>
        <v>1187</v>
      </c>
      <c r="T50" s="394">
        <f>AVERAGE(T51:T69)</f>
        <v>3.8999465301726977</v>
      </c>
      <c r="U50" s="395">
        <v>3.9</v>
      </c>
      <c r="V50" s="396"/>
      <c r="W50" s="351">
        <f>SUM(W51:W69)</f>
        <v>1157</v>
      </c>
      <c r="X50" s="397">
        <f>AVERAGE(X51:X69)</f>
        <v>3.7684210526315787</v>
      </c>
      <c r="Y50" s="398">
        <v>3.71</v>
      </c>
      <c r="Z50" s="396"/>
      <c r="AA50" s="351">
        <f>SUM(AA51:AA69)</f>
        <v>962</v>
      </c>
      <c r="AB50" s="399">
        <f>AVERAGE(AB51:AB69)</f>
        <v>3.5773684210526309</v>
      </c>
      <c r="AC50" s="398">
        <v>3.57</v>
      </c>
      <c r="AD50" s="396"/>
      <c r="AE50" s="400"/>
      <c r="AG50" s="373"/>
      <c r="AH50" s="373"/>
      <c r="AJ50" s="373"/>
    </row>
    <row r="51" spans="1:36" x14ac:dyDescent="0.25">
      <c r="A51" s="360">
        <v>1</v>
      </c>
      <c r="B51" s="57" t="s">
        <v>76</v>
      </c>
      <c r="C51" s="569">
        <v>150</v>
      </c>
      <c r="D51" s="574">
        <v>3.96</v>
      </c>
      <c r="E51" s="553">
        <v>3.43</v>
      </c>
      <c r="F51" s="622">
        <v>1</v>
      </c>
      <c r="G51" s="569"/>
      <c r="H51" s="574"/>
      <c r="I51" s="376">
        <v>3.26</v>
      </c>
      <c r="J51" s="622">
        <v>56</v>
      </c>
      <c r="K51" s="669">
        <v>145</v>
      </c>
      <c r="L51" s="574">
        <v>4.4413793103448276</v>
      </c>
      <c r="M51" s="376">
        <v>3.91</v>
      </c>
      <c r="N51" s="365">
        <v>1</v>
      </c>
      <c r="O51" s="680">
        <v>153</v>
      </c>
      <c r="P51" s="504">
        <v>4.3137254901960782</v>
      </c>
      <c r="Q51" s="376">
        <v>3.91</v>
      </c>
      <c r="R51" s="365">
        <v>3</v>
      </c>
      <c r="S51" s="681">
        <v>129</v>
      </c>
      <c r="T51" s="504">
        <v>4.387596899224806</v>
      </c>
      <c r="U51" s="634">
        <v>3.9</v>
      </c>
      <c r="V51" s="190">
        <v>5</v>
      </c>
      <c r="W51" s="683">
        <v>108</v>
      </c>
      <c r="X51" s="635">
        <v>4.26</v>
      </c>
      <c r="Y51" s="636">
        <v>3.71</v>
      </c>
      <c r="Z51" s="190">
        <v>3</v>
      </c>
      <c r="AA51" s="683">
        <v>102</v>
      </c>
      <c r="AB51" s="635">
        <v>4.0999999999999996</v>
      </c>
      <c r="AC51" s="371">
        <v>3.57</v>
      </c>
      <c r="AD51" s="190">
        <v>6</v>
      </c>
      <c r="AE51" s="402">
        <f t="shared" si="0"/>
        <v>75</v>
      </c>
      <c r="AG51" s="373"/>
      <c r="AH51" s="373"/>
      <c r="AJ51" s="373"/>
    </row>
    <row r="52" spans="1:36" x14ac:dyDescent="0.25">
      <c r="A52" s="374">
        <v>2</v>
      </c>
      <c r="B52" s="57" t="s">
        <v>164</v>
      </c>
      <c r="C52" s="569">
        <v>50</v>
      </c>
      <c r="D52" s="574">
        <v>3.88</v>
      </c>
      <c r="E52" s="553">
        <v>3.43</v>
      </c>
      <c r="F52" s="622">
        <v>2</v>
      </c>
      <c r="G52" s="569"/>
      <c r="H52" s="574"/>
      <c r="I52" s="376">
        <v>3.26</v>
      </c>
      <c r="J52" s="622">
        <v>56</v>
      </c>
      <c r="K52" s="669">
        <v>61</v>
      </c>
      <c r="L52" s="574">
        <v>4.360655737704918</v>
      </c>
      <c r="M52" s="376">
        <v>3.91</v>
      </c>
      <c r="N52" s="365">
        <v>4</v>
      </c>
      <c r="O52" s="680">
        <v>56</v>
      </c>
      <c r="P52" s="504">
        <v>4.2321428571428568</v>
      </c>
      <c r="Q52" s="376">
        <v>3.91</v>
      </c>
      <c r="R52" s="365">
        <v>8</v>
      </c>
      <c r="S52" s="681">
        <v>57</v>
      </c>
      <c r="T52" s="504">
        <v>4.192982456140351</v>
      </c>
      <c r="U52" s="634">
        <v>3.9</v>
      </c>
      <c r="V52" s="190">
        <v>12</v>
      </c>
      <c r="W52" s="683">
        <v>52</v>
      </c>
      <c r="X52" s="635">
        <v>4.1900000000000004</v>
      </c>
      <c r="Y52" s="636">
        <v>3.71</v>
      </c>
      <c r="Z52" s="190">
        <v>8</v>
      </c>
      <c r="AA52" s="683">
        <v>41</v>
      </c>
      <c r="AB52" s="635">
        <v>3.7</v>
      </c>
      <c r="AC52" s="371">
        <v>3.57</v>
      </c>
      <c r="AD52" s="190">
        <v>35</v>
      </c>
      <c r="AE52" s="375">
        <f t="shared" si="0"/>
        <v>125</v>
      </c>
      <c r="AG52" s="373"/>
      <c r="AH52" s="373"/>
      <c r="AJ52" s="373"/>
    </row>
    <row r="53" spans="1:36" x14ac:dyDescent="0.25">
      <c r="A53" s="374">
        <v>3</v>
      </c>
      <c r="B53" s="57" t="s">
        <v>28</v>
      </c>
      <c r="C53" s="569">
        <v>95</v>
      </c>
      <c r="D53" s="574">
        <v>3.7684210526315791</v>
      </c>
      <c r="E53" s="553">
        <v>3.43</v>
      </c>
      <c r="F53" s="622">
        <v>6</v>
      </c>
      <c r="G53" s="569">
        <v>73</v>
      </c>
      <c r="H53" s="574">
        <v>3.0822000000000003</v>
      </c>
      <c r="I53" s="376">
        <v>3.26</v>
      </c>
      <c r="J53" s="622">
        <v>27</v>
      </c>
      <c r="K53" s="669">
        <v>101</v>
      </c>
      <c r="L53" s="574">
        <v>3.9702970297029703</v>
      </c>
      <c r="M53" s="376">
        <v>3.91</v>
      </c>
      <c r="N53" s="365">
        <v>37</v>
      </c>
      <c r="O53" s="680">
        <v>103</v>
      </c>
      <c r="P53" s="504">
        <v>4.2038834951456314</v>
      </c>
      <c r="Q53" s="376">
        <v>3.91</v>
      </c>
      <c r="R53" s="365">
        <v>9</v>
      </c>
      <c r="S53" s="681">
        <v>73</v>
      </c>
      <c r="T53" s="504">
        <v>4.0684931506849313</v>
      </c>
      <c r="U53" s="634">
        <v>3.9</v>
      </c>
      <c r="V53" s="190">
        <v>19</v>
      </c>
      <c r="W53" s="683">
        <v>50</v>
      </c>
      <c r="X53" s="635">
        <v>3.74</v>
      </c>
      <c r="Y53" s="636">
        <v>3.71</v>
      </c>
      <c r="Z53" s="190">
        <v>47</v>
      </c>
      <c r="AA53" s="683">
        <v>50</v>
      </c>
      <c r="AB53" s="635">
        <v>3.92</v>
      </c>
      <c r="AC53" s="371">
        <v>3.57</v>
      </c>
      <c r="AD53" s="190">
        <v>15</v>
      </c>
      <c r="AE53" s="375">
        <f t="shared" si="0"/>
        <v>160</v>
      </c>
      <c r="AG53" s="373"/>
      <c r="AH53" s="373"/>
      <c r="AJ53" s="373"/>
    </row>
    <row r="54" spans="1:36" x14ac:dyDescent="0.25">
      <c r="A54" s="374">
        <v>4</v>
      </c>
      <c r="B54" s="57" t="s">
        <v>29</v>
      </c>
      <c r="C54" s="569">
        <v>95</v>
      </c>
      <c r="D54" s="574">
        <v>3.7578947368421054</v>
      </c>
      <c r="E54" s="553">
        <v>3.43</v>
      </c>
      <c r="F54" s="622">
        <v>7</v>
      </c>
      <c r="G54" s="569">
        <v>84</v>
      </c>
      <c r="H54" s="574">
        <v>3.1072000000000002</v>
      </c>
      <c r="I54" s="376">
        <v>3.26</v>
      </c>
      <c r="J54" s="622">
        <v>22</v>
      </c>
      <c r="K54" s="669">
        <v>82</v>
      </c>
      <c r="L54" s="574">
        <v>4.1341463414634143</v>
      </c>
      <c r="M54" s="376">
        <v>3.91</v>
      </c>
      <c r="N54" s="365">
        <v>13</v>
      </c>
      <c r="O54" s="680">
        <v>76</v>
      </c>
      <c r="P54" s="504">
        <v>4.0263157894736841</v>
      </c>
      <c r="Q54" s="376">
        <v>3.91</v>
      </c>
      <c r="R54" s="365">
        <v>30</v>
      </c>
      <c r="S54" s="681">
        <v>70</v>
      </c>
      <c r="T54" s="504">
        <v>4.4142857142857146</v>
      </c>
      <c r="U54" s="634">
        <v>3.9</v>
      </c>
      <c r="V54" s="190">
        <v>4</v>
      </c>
      <c r="W54" s="683">
        <v>53</v>
      </c>
      <c r="X54" s="635">
        <v>4.0599999999999996</v>
      </c>
      <c r="Y54" s="636">
        <v>3.71</v>
      </c>
      <c r="Z54" s="190">
        <v>9</v>
      </c>
      <c r="AA54" s="683">
        <v>49</v>
      </c>
      <c r="AB54" s="635">
        <v>3.5</v>
      </c>
      <c r="AC54" s="371">
        <v>3.57</v>
      </c>
      <c r="AD54" s="190">
        <v>61</v>
      </c>
      <c r="AE54" s="375">
        <f t="shared" si="0"/>
        <v>146</v>
      </c>
      <c r="AG54" s="373"/>
      <c r="AH54" s="373"/>
      <c r="AJ54" s="373"/>
    </row>
    <row r="55" spans="1:36" ht="15" customHeight="1" x14ac:dyDescent="0.25">
      <c r="A55" s="374">
        <v>5</v>
      </c>
      <c r="B55" s="57" t="s">
        <v>85</v>
      </c>
      <c r="C55" s="569">
        <v>208</v>
      </c>
      <c r="D55" s="574">
        <v>3.6778846153846154</v>
      </c>
      <c r="E55" s="553">
        <v>3.43</v>
      </c>
      <c r="F55" s="622">
        <v>12</v>
      </c>
      <c r="G55" s="569">
        <v>177</v>
      </c>
      <c r="H55" s="574">
        <v>3.2370000000000001</v>
      </c>
      <c r="I55" s="376">
        <v>3.26</v>
      </c>
      <c r="J55" s="622">
        <v>15</v>
      </c>
      <c r="K55" s="669">
        <v>179</v>
      </c>
      <c r="L55" s="574">
        <v>4.1787709497206702</v>
      </c>
      <c r="M55" s="376">
        <v>3.91</v>
      </c>
      <c r="N55" s="365">
        <v>11</v>
      </c>
      <c r="O55" s="680">
        <v>171</v>
      </c>
      <c r="P55" s="504">
        <v>4.2456140350877192</v>
      </c>
      <c r="Q55" s="376">
        <v>3.91</v>
      </c>
      <c r="R55" s="365">
        <v>6</v>
      </c>
      <c r="S55" s="681">
        <v>149</v>
      </c>
      <c r="T55" s="504">
        <v>3.8993288590604025</v>
      </c>
      <c r="U55" s="634">
        <v>3.9</v>
      </c>
      <c r="V55" s="190">
        <v>42</v>
      </c>
      <c r="W55" s="683">
        <v>149</v>
      </c>
      <c r="X55" s="635">
        <v>3.84</v>
      </c>
      <c r="Y55" s="636">
        <v>3.71</v>
      </c>
      <c r="Z55" s="190">
        <v>30</v>
      </c>
      <c r="AA55" s="683">
        <v>154</v>
      </c>
      <c r="AB55" s="635">
        <v>3.5</v>
      </c>
      <c r="AC55" s="371">
        <v>3.57</v>
      </c>
      <c r="AD55" s="190">
        <v>51</v>
      </c>
      <c r="AE55" s="375">
        <f t="shared" si="0"/>
        <v>167</v>
      </c>
      <c r="AG55" s="373"/>
      <c r="AH55" s="373"/>
      <c r="AJ55" s="373"/>
    </row>
    <row r="56" spans="1:36" x14ac:dyDescent="0.25">
      <c r="A56" s="374">
        <v>6</v>
      </c>
      <c r="B56" s="57" t="s">
        <v>35</v>
      </c>
      <c r="C56" s="569">
        <v>104</v>
      </c>
      <c r="D56" s="574">
        <v>3.6730769230769229</v>
      </c>
      <c r="E56" s="553">
        <v>3.43</v>
      </c>
      <c r="F56" s="622">
        <v>13</v>
      </c>
      <c r="G56" s="569">
        <v>95</v>
      </c>
      <c r="H56" s="574">
        <v>3.2840999999999996</v>
      </c>
      <c r="I56" s="376">
        <v>3.26</v>
      </c>
      <c r="J56" s="622">
        <v>10</v>
      </c>
      <c r="K56" s="669">
        <v>92</v>
      </c>
      <c r="L56" s="574">
        <v>4.2173913043478262</v>
      </c>
      <c r="M56" s="376">
        <v>3.91</v>
      </c>
      <c r="N56" s="365">
        <v>7</v>
      </c>
      <c r="O56" s="680">
        <v>96</v>
      </c>
      <c r="P56" s="504">
        <v>4.166666666666667</v>
      </c>
      <c r="Q56" s="376">
        <v>3.91</v>
      </c>
      <c r="R56" s="365">
        <v>14</v>
      </c>
      <c r="S56" s="681">
        <v>100</v>
      </c>
      <c r="T56" s="504">
        <v>3.8</v>
      </c>
      <c r="U56" s="634">
        <v>3.9</v>
      </c>
      <c r="V56" s="190">
        <v>60</v>
      </c>
      <c r="W56" s="683">
        <v>97</v>
      </c>
      <c r="X56" s="635">
        <v>3.9</v>
      </c>
      <c r="Y56" s="636">
        <v>3.71</v>
      </c>
      <c r="Z56" s="190">
        <v>19</v>
      </c>
      <c r="AA56" s="683">
        <v>71</v>
      </c>
      <c r="AB56" s="635">
        <v>3.5</v>
      </c>
      <c r="AC56" s="371">
        <v>3.57</v>
      </c>
      <c r="AD56" s="190">
        <v>55</v>
      </c>
      <c r="AE56" s="375">
        <f t="shared" si="0"/>
        <v>178</v>
      </c>
      <c r="AG56" s="373"/>
      <c r="AH56" s="373"/>
      <c r="AJ56" s="373"/>
    </row>
    <row r="57" spans="1:36" x14ac:dyDescent="0.25">
      <c r="A57" s="374">
        <v>7</v>
      </c>
      <c r="B57" s="57" t="s">
        <v>33</v>
      </c>
      <c r="C57" s="569">
        <v>62</v>
      </c>
      <c r="D57" s="574">
        <v>3.6451612903225805</v>
      </c>
      <c r="E57" s="553">
        <v>3.43</v>
      </c>
      <c r="F57" s="622">
        <v>17</v>
      </c>
      <c r="G57" s="569"/>
      <c r="H57" s="574"/>
      <c r="I57" s="376">
        <v>3.26</v>
      </c>
      <c r="J57" s="622">
        <v>56</v>
      </c>
      <c r="K57" s="669">
        <v>68</v>
      </c>
      <c r="L57" s="574">
        <v>3.9705882352941178</v>
      </c>
      <c r="M57" s="376">
        <v>3.91</v>
      </c>
      <c r="N57" s="365">
        <v>39</v>
      </c>
      <c r="O57" s="680">
        <v>44</v>
      </c>
      <c r="P57" s="504">
        <v>3.9318181818181817</v>
      </c>
      <c r="Q57" s="376">
        <v>3.91</v>
      </c>
      <c r="R57" s="365">
        <v>43</v>
      </c>
      <c r="S57" s="681">
        <v>44</v>
      </c>
      <c r="T57" s="504">
        <v>3.9318181818181817</v>
      </c>
      <c r="U57" s="634">
        <v>3.9</v>
      </c>
      <c r="V57" s="190">
        <v>39</v>
      </c>
      <c r="W57" s="683">
        <v>48</v>
      </c>
      <c r="X57" s="635">
        <v>3.69</v>
      </c>
      <c r="Y57" s="636">
        <v>3.71</v>
      </c>
      <c r="Z57" s="190">
        <v>53</v>
      </c>
      <c r="AA57" s="683">
        <v>46</v>
      </c>
      <c r="AB57" s="635">
        <v>3.2</v>
      </c>
      <c r="AC57" s="371">
        <v>3.57</v>
      </c>
      <c r="AD57" s="190">
        <v>101</v>
      </c>
      <c r="AE57" s="375">
        <f t="shared" si="0"/>
        <v>348</v>
      </c>
      <c r="AG57" s="373"/>
      <c r="AH57" s="373"/>
      <c r="AJ57" s="373"/>
    </row>
    <row r="58" spans="1:36" x14ac:dyDescent="0.25">
      <c r="A58" s="374">
        <v>8</v>
      </c>
      <c r="B58" s="57" t="s">
        <v>30</v>
      </c>
      <c r="C58" s="569">
        <v>57</v>
      </c>
      <c r="D58" s="574">
        <v>3.6315789473684212</v>
      </c>
      <c r="E58" s="553">
        <v>3.43</v>
      </c>
      <c r="F58" s="622">
        <v>18</v>
      </c>
      <c r="G58" s="569">
        <v>46</v>
      </c>
      <c r="H58" s="574">
        <v>2.9126999999999996</v>
      </c>
      <c r="I58" s="376">
        <v>3.26</v>
      </c>
      <c r="J58" s="622">
        <v>43</v>
      </c>
      <c r="K58" s="669">
        <v>68</v>
      </c>
      <c r="L58" s="574">
        <v>3.7794117647058822</v>
      </c>
      <c r="M58" s="376">
        <v>3.91</v>
      </c>
      <c r="N58" s="365">
        <v>73</v>
      </c>
      <c r="O58" s="680">
        <v>25</v>
      </c>
      <c r="P58" s="412">
        <v>3.96</v>
      </c>
      <c r="Q58" s="376">
        <v>3.91</v>
      </c>
      <c r="R58" s="365">
        <v>38</v>
      </c>
      <c r="S58" s="681">
        <v>23</v>
      </c>
      <c r="T58" s="412">
        <v>4</v>
      </c>
      <c r="U58" s="634">
        <v>3.9</v>
      </c>
      <c r="V58" s="190">
        <v>28</v>
      </c>
      <c r="W58" s="683">
        <v>66</v>
      </c>
      <c r="X58" s="635">
        <v>3.18</v>
      </c>
      <c r="Y58" s="636">
        <v>3.71</v>
      </c>
      <c r="Z58" s="190">
        <v>116</v>
      </c>
      <c r="AA58" s="683">
        <v>28</v>
      </c>
      <c r="AB58" s="635">
        <v>3.7</v>
      </c>
      <c r="AC58" s="371">
        <v>3.57</v>
      </c>
      <c r="AD58" s="190">
        <v>36</v>
      </c>
      <c r="AE58" s="375">
        <f t="shared" si="0"/>
        <v>352</v>
      </c>
      <c r="AG58" s="373"/>
      <c r="AH58" s="373"/>
      <c r="AJ58" s="373"/>
    </row>
    <row r="59" spans="1:36" x14ac:dyDescent="0.25">
      <c r="A59" s="374">
        <v>9</v>
      </c>
      <c r="B59" s="57" t="s">
        <v>141</v>
      </c>
      <c r="C59" s="569">
        <v>29</v>
      </c>
      <c r="D59" s="574">
        <v>3.5862068965517242</v>
      </c>
      <c r="E59" s="553">
        <v>3.43</v>
      </c>
      <c r="F59" s="622">
        <v>22</v>
      </c>
      <c r="G59" s="569"/>
      <c r="H59" s="574"/>
      <c r="I59" s="376">
        <v>3.26</v>
      </c>
      <c r="J59" s="622">
        <v>56</v>
      </c>
      <c r="K59" s="669">
        <v>32</v>
      </c>
      <c r="L59" s="574">
        <v>4.4375</v>
      </c>
      <c r="M59" s="376">
        <v>3.91</v>
      </c>
      <c r="N59" s="365">
        <v>2</v>
      </c>
      <c r="O59" s="680">
        <v>25</v>
      </c>
      <c r="P59" s="504">
        <v>4.6399999999999997</v>
      </c>
      <c r="Q59" s="376">
        <v>3.91</v>
      </c>
      <c r="R59" s="365">
        <v>1</v>
      </c>
      <c r="S59" s="681">
        <v>39</v>
      </c>
      <c r="T59" s="504">
        <v>4.1282051282051286</v>
      </c>
      <c r="U59" s="634">
        <v>3.9</v>
      </c>
      <c r="V59" s="190">
        <v>14</v>
      </c>
      <c r="W59" s="683">
        <v>47</v>
      </c>
      <c r="X59" s="635">
        <v>4.26</v>
      </c>
      <c r="Y59" s="636">
        <v>3.71</v>
      </c>
      <c r="Z59" s="190">
        <v>4</v>
      </c>
      <c r="AA59" s="683">
        <v>21</v>
      </c>
      <c r="AB59" s="635">
        <v>4.2</v>
      </c>
      <c r="AC59" s="371">
        <v>3.57</v>
      </c>
      <c r="AD59" s="190">
        <v>4</v>
      </c>
      <c r="AE59" s="375">
        <f t="shared" si="0"/>
        <v>103</v>
      </c>
      <c r="AG59" s="373"/>
      <c r="AH59" s="373"/>
      <c r="AJ59" s="373"/>
    </row>
    <row r="60" spans="1:36" x14ac:dyDescent="0.25">
      <c r="A60" s="374">
        <v>10</v>
      </c>
      <c r="B60" s="57" t="s">
        <v>27</v>
      </c>
      <c r="C60" s="569">
        <v>79</v>
      </c>
      <c r="D60" s="574">
        <v>3.5063291139240507</v>
      </c>
      <c r="E60" s="553">
        <v>3.43</v>
      </c>
      <c r="F60" s="622">
        <v>35</v>
      </c>
      <c r="G60" s="569"/>
      <c r="H60" s="574"/>
      <c r="I60" s="376">
        <v>3.26</v>
      </c>
      <c r="J60" s="622">
        <v>56</v>
      </c>
      <c r="K60" s="669">
        <v>54</v>
      </c>
      <c r="L60" s="574">
        <v>3.6296296296296298</v>
      </c>
      <c r="M60" s="376">
        <v>3.91</v>
      </c>
      <c r="N60" s="365">
        <v>95</v>
      </c>
      <c r="O60" s="680">
        <v>48</v>
      </c>
      <c r="P60" s="504">
        <v>3.9583333333333335</v>
      </c>
      <c r="Q60" s="376">
        <v>3.91</v>
      </c>
      <c r="R60" s="365">
        <v>37</v>
      </c>
      <c r="S60" s="681">
        <v>43</v>
      </c>
      <c r="T60" s="504">
        <v>3.9069767441860463</v>
      </c>
      <c r="U60" s="634">
        <v>3.9</v>
      </c>
      <c r="V60" s="190">
        <v>40</v>
      </c>
      <c r="W60" s="683">
        <v>50</v>
      </c>
      <c r="X60" s="635">
        <v>4.04</v>
      </c>
      <c r="Y60" s="636">
        <v>3.71</v>
      </c>
      <c r="Z60" s="190">
        <v>10</v>
      </c>
      <c r="AA60" s="683">
        <v>40</v>
      </c>
      <c r="AB60" s="635">
        <v>3.4</v>
      </c>
      <c r="AC60" s="371">
        <v>3.57</v>
      </c>
      <c r="AD60" s="190">
        <v>78</v>
      </c>
      <c r="AE60" s="375">
        <f t="shared" si="0"/>
        <v>351</v>
      </c>
      <c r="AG60" s="373"/>
      <c r="AH60" s="373"/>
      <c r="AJ60" s="373"/>
    </row>
    <row r="61" spans="1:36" x14ac:dyDescent="0.25">
      <c r="A61" s="374">
        <v>11</v>
      </c>
      <c r="B61" s="57" t="s">
        <v>143</v>
      </c>
      <c r="C61" s="569">
        <v>80</v>
      </c>
      <c r="D61" s="574">
        <v>3.3624999999999998</v>
      </c>
      <c r="E61" s="553">
        <v>3.43</v>
      </c>
      <c r="F61" s="622">
        <v>58</v>
      </c>
      <c r="G61" s="569"/>
      <c r="H61" s="574"/>
      <c r="I61" s="376">
        <v>3.26</v>
      </c>
      <c r="J61" s="622">
        <v>56</v>
      </c>
      <c r="K61" s="669">
        <v>83</v>
      </c>
      <c r="L61" s="574">
        <v>4.024096385542169</v>
      </c>
      <c r="M61" s="376">
        <v>3.91</v>
      </c>
      <c r="N61" s="365">
        <v>30</v>
      </c>
      <c r="O61" s="680">
        <v>73</v>
      </c>
      <c r="P61" s="504">
        <v>4.0684931506849313</v>
      </c>
      <c r="Q61" s="376">
        <v>3.91</v>
      </c>
      <c r="R61" s="365">
        <v>24</v>
      </c>
      <c r="S61" s="681">
        <v>74</v>
      </c>
      <c r="T61" s="504">
        <v>4.0675675675675675</v>
      </c>
      <c r="U61" s="634">
        <v>3.9</v>
      </c>
      <c r="V61" s="190">
        <v>18</v>
      </c>
      <c r="W61" s="683">
        <v>52</v>
      </c>
      <c r="X61" s="635">
        <v>3.83</v>
      </c>
      <c r="Y61" s="636">
        <v>3.71</v>
      </c>
      <c r="Z61" s="190">
        <v>33</v>
      </c>
      <c r="AA61" s="683">
        <v>66</v>
      </c>
      <c r="AB61" s="635">
        <v>4</v>
      </c>
      <c r="AC61" s="371">
        <v>3.57</v>
      </c>
      <c r="AD61" s="190">
        <v>13</v>
      </c>
      <c r="AE61" s="375">
        <f t="shared" si="0"/>
        <v>232</v>
      </c>
      <c r="AG61" s="373"/>
      <c r="AH61" s="373"/>
      <c r="AJ61" s="373"/>
    </row>
    <row r="62" spans="1:36" x14ac:dyDescent="0.25">
      <c r="A62" s="374">
        <v>12</v>
      </c>
      <c r="B62" s="57" t="s">
        <v>32</v>
      </c>
      <c r="C62" s="569">
        <v>45</v>
      </c>
      <c r="D62" s="574">
        <v>3.3111111111111109</v>
      </c>
      <c r="E62" s="553">
        <v>3.43</v>
      </c>
      <c r="F62" s="622">
        <v>65</v>
      </c>
      <c r="G62" s="569"/>
      <c r="H62" s="574"/>
      <c r="I62" s="376">
        <v>3.26</v>
      </c>
      <c r="J62" s="622">
        <v>56</v>
      </c>
      <c r="K62" s="669">
        <v>41</v>
      </c>
      <c r="L62" s="574">
        <v>3.8292682926829267</v>
      </c>
      <c r="M62" s="376">
        <v>3.91</v>
      </c>
      <c r="N62" s="365">
        <v>65</v>
      </c>
      <c r="O62" s="680">
        <v>16</v>
      </c>
      <c r="P62" s="504">
        <v>3.8125</v>
      </c>
      <c r="Q62" s="376">
        <v>3.91</v>
      </c>
      <c r="R62" s="365">
        <v>63</v>
      </c>
      <c r="S62" s="681">
        <v>30</v>
      </c>
      <c r="T62" s="504">
        <v>3.1666666666666665</v>
      </c>
      <c r="U62" s="634">
        <v>3.9</v>
      </c>
      <c r="V62" s="190">
        <v>114</v>
      </c>
      <c r="W62" s="683">
        <v>25</v>
      </c>
      <c r="X62" s="635">
        <v>3.44</v>
      </c>
      <c r="Y62" s="636">
        <v>3.71</v>
      </c>
      <c r="Z62" s="190">
        <v>90</v>
      </c>
      <c r="AA62" s="683">
        <v>16</v>
      </c>
      <c r="AB62" s="635">
        <v>3.3</v>
      </c>
      <c r="AC62" s="371">
        <v>3.57</v>
      </c>
      <c r="AD62" s="190">
        <v>94</v>
      </c>
      <c r="AE62" s="375">
        <f t="shared" si="0"/>
        <v>547</v>
      </c>
      <c r="AG62" s="373"/>
      <c r="AH62" s="373"/>
      <c r="AJ62" s="373"/>
    </row>
    <row r="63" spans="1:36" x14ac:dyDescent="0.25">
      <c r="A63" s="374">
        <v>13</v>
      </c>
      <c r="B63" s="168" t="s">
        <v>114</v>
      </c>
      <c r="C63" s="794">
        <v>156</v>
      </c>
      <c r="D63" s="638">
        <v>3.3076923076923075</v>
      </c>
      <c r="E63" s="1001">
        <v>3.43</v>
      </c>
      <c r="F63" s="795">
        <v>66</v>
      </c>
      <c r="G63" s="794"/>
      <c r="H63" s="638"/>
      <c r="I63" s="637">
        <v>3.26</v>
      </c>
      <c r="J63" s="795">
        <v>56</v>
      </c>
      <c r="K63" s="671">
        <v>167</v>
      </c>
      <c r="L63" s="638">
        <v>4.1077844311377243</v>
      </c>
      <c r="M63" s="637">
        <v>3.91</v>
      </c>
      <c r="N63" s="365">
        <v>14</v>
      </c>
      <c r="O63" s="680">
        <v>162</v>
      </c>
      <c r="P63" s="504">
        <v>3.9135802469135803</v>
      </c>
      <c r="Q63" s="639">
        <v>3.91</v>
      </c>
      <c r="R63" s="365">
        <v>46</v>
      </c>
      <c r="S63" s="681">
        <v>169</v>
      </c>
      <c r="T63" s="504">
        <v>4</v>
      </c>
      <c r="U63" s="634">
        <v>3.9</v>
      </c>
      <c r="V63" s="190">
        <v>25</v>
      </c>
      <c r="W63" s="683">
        <v>160</v>
      </c>
      <c r="X63" s="635">
        <v>3.81</v>
      </c>
      <c r="Y63" s="636">
        <v>3.71</v>
      </c>
      <c r="Z63" s="190">
        <v>36</v>
      </c>
      <c r="AA63" s="683">
        <v>114</v>
      </c>
      <c r="AB63" s="635">
        <v>3.9</v>
      </c>
      <c r="AC63" s="371">
        <v>3.57</v>
      </c>
      <c r="AD63" s="190">
        <v>17</v>
      </c>
      <c r="AE63" s="375">
        <f t="shared" si="0"/>
        <v>260</v>
      </c>
      <c r="AG63" s="373"/>
      <c r="AH63" s="373"/>
      <c r="AJ63" s="373"/>
    </row>
    <row r="64" spans="1:36" x14ac:dyDescent="0.25">
      <c r="A64" s="374">
        <v>14</v>
      </c>
      <c r="B64" s="57" t="s">
        <v>31</v>
      </c>
      <c r="C64" s="569">
        <v>45</v>
      </c>
      <c r="D64" s="574">
        <v>3.2444444444444445</v>
      </c>
      <c r="E64" s="553">
        <v>3.43</v>
      </c>
      <c r="F64" s="622">
        <v>74</v>
      </c>
      <c r="G64" s="569"/>
      <c r="H64" s="574"/>
      <c r="I64" s="376">
        <v>3.26</v>
      </c>
      <c r="J64" s="622">
        <v>56</v>
      </c>
      <c r="K64" s="669">
        <v>26</v>
      </c>
      <c r="L64" s="574">
        <v>3.6923076923076925</v>
      </c>
      <c r="M64" s="376">
        <v>3.91</v>
      </c>
      <c r="N64" s="365">
        <v>87</v>
      </c>
      <c r="O64" s="680">
        <v>27</v>
      </c>
      <c r="P64" s="504">
        <v>3.6296296296296298</v>
      </c>
      <c r="Q64" s="376">
        <v>3.91</v>
      </c>
      <c r="R64" s="365">
        <v>95</v>
      </c>
      <c r="S64" s="681">
        <v>24</v>
      </c>
      <c r="T64" s="504">
        <v>3.0833333333333335</v>
      </c>
      <c r="U64" s="634">
        <v>3.9</v>
      </c>
      <c r="V64" s="190">
        <v>115</v>
      </c>
      <c r="W64" s="683">
        <v>26</v>
      </c>
      <c r="X64" s="635">
        <v>3.54</v>
      </c>
      <c r="Y64" s="636">
        <v>3.71</v>
      </c>
      <c r="Z64" s="190">
        <v>77</v>
      </c>
      <c r="AA64" s="683">
        <v>24</v>
      </c>
      <c r="AB64" s="635">
        <v>3.5</v>
      </c>
      <c r="AC64" s="371">
        <v>3.57</v>
      </c>
      <c r="AD64" s="190">
        <v>66</v>
      </c>
      <c r="AE64" s="375">
        <f t="shared" si="0"/>
        <v>570</v>
      </c>
      <c r="AG64" s="373"/>
      <c r="AH64" s="373"/>
      <c r="AJ64" s="373"/>
    </row>
    <row r="65" spans="1:36" x14ac:dyDescent="0.25">
      <c r="A65" s="374">
        <v>15</v>
      </c>
      <c r="B65" s="57" t="s">
        <v>92</v>
      </c>
      <c r="C65" s="569">
        <v>49</v>
      </c>
      <c r="D65" s="574">
        <v>3.2448979591836733</v>
      </c>
      <c r="E65" s="553">
        <v>3.43</v>
      </c>
      <c r="F65" s="622">
        <v>76</v>
      </c>
      <c r="G65" s="569">
        <v>49</v>
      </c>
      <c r="H65" s="574">
        <v>2.7751999999999999</v>
      </c>
      <c r="I65" s="376">
        <v>3.26</v>
      </c>
      <c r="J65" s="622">
        <v>47</v>
      </c>
      <c r="K65" s="669">
        <v>64</v>
      </c>
      <c r="L65" s="574">
        <v>3.65625</v>
      </c>
      <c r="M65" s="376">
        <v>3.91</v>
      </c>
      <c r="N65" s="365">
        <v>90</v>
      </c>
      <c r="O65" s="680">
        <v>72</v>
      </c>
      <c r="P65" s="504">
        <v>3.6527777777777777</v>
      </c>
      <c r="Q65" s="376">
        <v>3.91</v>
      </c>
      <c r="R65" s="365">
        <v>91</v>
      </c>
      <c r="S65" s="681">
        <v>61</v>
      </c>
      <c r="T65" s="504">
        <v>3.5245901639344264</v>
      </c>
      <c r="U65" s="634">
        <v>3.9</v>
      </c>
      <c r="V65" s="190">
        <v>99</v>
      </c>
      <c r="W65" s="683">
        <v>50</v>
      </c>
      <c r="X65" s="635">
        <v>3.9</v>
      </c>
      <c r="Y65" s="636">
        <v>3.71</v>
      </c>
      <c r="Z65" s="190">
        <v>20</v>
      </c>
      <c r="AA65" s="683">
        <v>43</v>
      </c>
      <c r="AB65" s="635">
        <v>3.5</v>
      </c>
      <c r="AC65" s="371">
        <v>3.57</v>
      </c>
      <c r="AD65" s="190">
        <v>63</v>
      </c>
      <c r="AE65" s="375">
        <f t="shared" si="0"/>
        <v>486</v>
      </c>
      <c r="AG65" s="373"/>
      <c r="AH65" s="373"/>
      <c r="AJ65" s="373"/>
    </row>
    <row r="66" spans="1:36" x14ac:dyDescent="0.25">
      <c r="A66" s="374">
        <v>16</v>
      </c>
      <c r="B66" s="58" t="s">
        <v>34</v>
      </c>
      <c r="C66" s="598">
        <v>52</v>
      </c>
      <c r="D66" s="599">
        <v>3.1538461538461537</v>
      </c>
      <c r="E66" s="560">
        <v>3.43</v>
      </c>
      <c r="F66" s="630">
        <v>90</v>
      </c>
      <c r="G66" s="598">
        <v>36</v>
      </c>
      <c r="H66" s="599">
        <v>2.6666999999999996</v>
      </c>
      <c r="I66" s="413">
        <v>3.26</v>
      </c>
      <c r="J66" s="630">
        <v>51</v>
      </c>
      <c r="K66" s="673">
        <v>63</v>
      </c>
      <c r="L66" s="599">
        <v>3.7301587301587302</v>
      </c>
      <c r="M66" s="413">
        <v>3.91</v>
      </c>
      <c r="N66" s="365">
        <v>82</v>
      </c>
      <c r="O66" s="680">
        <v>46</v>
      </c>
      <c r="P66" s="504">
        <v>3.7608695652173911</v>
      </c>
      <c r="Q66" s="413">
        <v>3.91</v>
      </c>
      <c r="R66" s="365">
        <v>74</v>
      </c>
      <c r="S66" s="681">
        <v>54</v>
      </c>
      <c r="T66" s="504">
        <v>3.5185185185185186</v>
      </c>
      <c r="U66" s="634">
        <v>3.9</v>
      </c>
      <c r="V66" s="190">
        <v>100</v>
      </c>
      <c r="W66" s="683">
        <v>44</v>
      </c>
      <c r="X66" s="635">
        <v>3.57</v>
      </c>
      <c r="Y66" s="636">
        <v>3.71</v>
      </c>
      <c r="Z66" s="190">
        <v>72</v>
      </c>
      <c r="AA66" s="683">
        <v>40</v>
      </c>
      <c r="AB66" s="635">
        <v>3.4</v>
      </c>
      <c r="AC66" s="371">
        <v>3.57</v>
      </c>
      <c r="AD66" s="190">
        <v>79</v>
      </c>
      <c r="AE66" s="375">
        <f t="shared" si="0"/>
        <v>548</v>
      </c>
      <c r="AG66" s="373"/>
      <c r="AH66" s="373"/>
      <c r="AJ66" s="373"/>
    </row>
    <row r="67" spans="1:36" x14ac:dyDescent="0.25">
      <c r="A67" s="374">
        <v>17</v>
      </c>
      <c r="B67" s="57" t="s">
        <v>99</v>
      </c>
      <c r="C67" s="569">
        <v>23</v>
      </c>
      <c r="D67" s="574">
        <v>3.1304347826086958</v>
      </c>
      <c r="E67" s="553">
        <v>3.43</v>
      </c>
      <c r="F67" s="622">
        <v>93</v>
      </c>
      <c r="G67" s="569">
        <v>20</v>
      </c>
      <c r="H67" s="574">
        <v>3</v>
      </c>
      <c r="I67" s="376">
        <v>3.26</v>
      </c>
      <c r="J67" s="622">
        <v>31</v>
      </c>
      <c r="K67" s="669">
        <v>21</v>
      </c>
      <c r="L67" s="574">
        <v>3.8095238095238093</v>
      </c>
      <c r="M67" s="376">
        <v>3.91</v>
      </c>
      <c r="N67" s="365">
        <v>67</v>
      </c>
      <c r="O67" s="680">
        <v>17</v>
      </c>
      <c r="P67" s="504">
        <v>3.7058823529411766</v>
      </c>
      <c r="Q67" s="376">
        <v>3.91</v>
      </c>
      <c r="R67" s="365">
        <v>83</v>
      </c>
      <c r="S67" s="681">
        <v>11</v>
      </c>
      <c r="T67" s="504">
        <v>4</v>
      </c>
      <c r="U67" s="634">
        <v>3.9</v>
      </c>
      <c r="V67" s="190">
        <v>29</v>
      </c>
      <c r="W67" s="683">
        <v>12</v>
      </c>
      <c r="X67" s="635">
        <v>3.25</v>
      </c>
      <c r="Y67" s="636">
        <v>3.71</v>
      </c>
      <c r="Z67" s="190">
        <v>113</v>
      </c>
      <c r="AA67" s="683">
        <v>16</v>
      </c>
      <c r="AB67" s="635">
        <v>3.25</v>
      </c>
      <c r="AC67" s="371">
        <v>3.57</v>
      </c>
      <c r="AD67" s="190">
        <v>95</v>
      </c>
      <c r="AE67" s="375">
        <f t="shared" si="0"/>
        <v>511</v>
      </c>
      <c r="AG67" s="373"/>
      <c r="AH67" s="373"/>
      <c r="AJ67" s="373"/>
    </row>
    <row r="68" spans="1:36" x14ac:dyDescent="0.25">
      <c r="A68" s="374">
        <v>18</v>
      </c>
      <c r="B68" s="57" t="s">
        <v>94</v>
      </c>
      <c r="C68" s="569">
        <v>15</v>
      </c>
      <c r="D68" s="574">
        <v>3.0666666666666669</v>
      </c>
      <c r="E68" s="553">
        <v>3.43</v>
      </c>
      <c r="F68" s="622">
        <v>99</v>
      </c>
      <c r="G68" s="569">
        <v>11</v>
      </c>
      <c r="H68" s="574">
        <v>2.7273000000000001</v>
      </c>
      <c r="I68" s="376">
        <v>3.26</v>
      </c>
      <c r="J68" s="622">
        <v>49</v>
      </c>
      <c r="K68" s="669">
        <v>10</v>
      </c>
      <c r="L68" s="574">
        <v>3.9</v>
      </c>
      <c r="M68" s="376">
        <v>3.91</v>
      </c>
      <c r="N68" s="365">
        <v>49</v>
      </c>
      <c r="O68" s="680">
        <v>7</v>
      </c>
      <c r="P68" s="504">
        <v>4</v>
      </c>
      <c r="Q68" s="376">
        <v>3.91</v>
      </c>
      <c r="R68" s="365">
        <v>32</v>
      </c>
      <c r="S68" s="681">
        <v>8</v>
      </c>
      <c r="T68" s="504">
        <v>4.25</v>
      </c>
      <c r="U68" s="634">
        <v>3.9</v>
      </c>
      <c r="V68" s="190">
        <v>9</v>
      </c>
      <c r="W68" s="683">
        <v>19</v>
      </c>
      <c r="X68" s="635">
        <v>3.53</v>
      </c>
      <c r="Y68" s="636">
        <v>3.71</v>
      </c>
      <c r="Z68" s="190">
        <v>79</v>
      </c>
      <c r="AA68" s="683">
        <v>16</v>
      </c>
      <c r="AB68" s="635">
        <v>3.1</v>
      </c>
      <c r="AC68" s="371">
        <v>3.57</v>
      </c>
      <c r="AD68" s="190">
        <v>110</v>
      </c>
      <c r="AE68" s="379">
        <f t="shared" si="0"/>
        <v>427</v>
      </c>
      <c r="AG68" s="373"/>
      <c r="AH68" s="373"/>
      <c r="AJ68" s="373"/>
    </row>
    <row r="69" spans="1:36" ht="15.75" thickBot="1" x14ac:dyDescent="0.3">
      <c r="A69" s="414">
        <v>19</v>
      </c>
      <c r="B69" s="57" t="s">
        <v>98</v>
      </c>
      <c r="C69" s="569">
        <v>47</v>
      </c>
      <c r="D69" s="574">
        <v>2.9361702127659575</v>
      </c>
      <c r="E69" s="553">
        <v>3.43</v>
      </c>
      <c r="F69" s="622">
        <v>105</v>
      </c>
      <c r="G69" s="569">
        <v>42</v>
      </c>
      <c r="H69" s="574">
        <v>2.8808999999999996</v>
      </c>
      <c r="I69" s="376">
        <v>3.26</v>
      </c>
      <c r="J69" s="622">
        <v>45</v>
      </c>
      <c r="K69" s="669">
        <v>46</v>
      </c>
      <c r="L69" s="574">
        <v>3.8913043478260869</v>
      </c>
      <c r="M69" s="376">
        <v>3.91</v>
      </c>
      <c r="N69" s="365">
        <v>51</v>
      </c>
      <c r="O69" s="680">
        <v>59</v>
      </c>
      <c r="P69" s="504">
        <v>3.593220338983051</v>
      </c>
      <c r="Q69" s="376">
        <v>3.91</v>
      </c>
      <c r="R69" s="365">
        <v>99</v>
      </c>
      <c r="S69" s="681">
        <v>29</v>
      </c>
      <c r="T69" s="504">
        <v>3.7586206896551726</v>
      </c>
      <c r="U69" s="634">
        <v>3.9</v>
      </c>
      <c r="V69" s="190">
        <v>69</v>
      </c>
      <c r="W69" s="683">
        <v>49</v>
      </c>
      <c r="X69" s="635">
        <v>3.57</v>
      </c>
      <c r="Y69" s="636">
        <v>3.71</v>
      </c>
      <c r="Z69" s="190">
        <v>70</v>
      </c>
      <c r="AA69" s="683">
        <v>25</v>
      </c>
      <c r="AB69" s="635">
        <v>3.3</v>
      </c>
      <c r="AC69" s="371">
        <v>3.57</v>
      </c>
      <c r="AD69" s="190">
        <v>93</v>
      </c>
      <c r="AE69" s="415">
        <f t="shared" si="0"/>
        <v>532</v>
      </c>
      <c r="AG69" s="373"/>
      <c r="AH69" s="373"/>
      <c r="AJ69" s="373"/>
    </row>
    <row r="70" spans="1:36" ht="15.75" thickBot="1" x14ac:dyDescent="0.3">
      <c r="A70" s="351"/>
      <c r="B70" s="391" t="s">
        <v>131</v>
      </c>
      <c r="C70" s="392">
        <f>SUM(C71:C86)</f>
        <v>1154</v>
      </c>
      <c r="D70" s="354">
        <f>AVERAGE(D71:D86)</f>
        <v>3.374786443028523</v>
      </c>
      <c r="E70" s="355">
        <v>3.43</v>
      </c>
      <c r="F70" s="356"/>
      <c r="G70" s="392">
        <f>SUM(G71:G86)</f>
        <v>395</v>
      </c>
      <c r="H70" s="354">
        <f>AVERAGE(H71:H86)</f>
        <v>3.2103000000000002</v>
      </c>
      <c r="I70" s="116">
        <v>3.26</v>
      </c>
      <c r="J70" s="356"/>
      <c r="K70" s="392">
        <f>SUM(K71:K86)</f>
        <v>1151</v>
      </c>
      <c r="L70" s="354">
        <f>AVERAGE(L71:L86)</f>
        <v>3.8538056771740559</v>
      </c>
      <c r="M70" s="116">
        <v>3.91</v>
      </c>
      <c r="N70" s="356"/>
      <c r="O70" s="392">
        <f>SUM(O71:O86)</f>
        <v>1084</v>
      </c>
      <c r="P70" s="354">
        <f>AVERAGE(P71:P86)</f>
        <v>3.8086242225574081</v>
      </c>
      <c r="Q70" s="355">
        <v>3.91</v>
      </c>
      <c r="R70" s="356"/>
      <c r="S70" s="393">
        <f>SUM(S71:S86)</f>
        <v>983</v>
      </c>
      <c r="T70" s="394">
        <f>AVERAGE(T71:T86)</f>
        <v>3.783805527944252</v>
      </c>
      <c r="U70" s="416">
        <v>3.9</v>
      </c>
      <c r="V70" s="396"/>
      <c r="W70" s="351">
        <f>SUM(W71:W86)</f>
        <v>834</v>
      </c>
      <c r="X70" s="397">
        <f>AVERAGE(X71:X86)</f>
        <v>3.6587499999999999</v>
      </c>
      <c r="Y70" s="398">
        <v>3.71</v>
      </c>
      <c r="Z70" s="396"/>
      <c r="AA70" s="351">
        <f>SUM(AA71:AA86)</f>
        <v>893</v>
      </c>
      <c r="AB70" s="399">
        <f>AVERAGE(AB71:AB86)</f>
        <v>3.6750000000000007</v>
      </c>
      <c r="AC70" s="398">
        <v>3.57</v>
      </c>
      <c r="AD70" s="396"/>
      <c r="AE70" s="400"/>
      <c r="AG70" s="373"/>
      <c r="AH70" s="373"/>
      <c r="AJ70" s="373"/>
    </row>
    <row r="71" spans="1:36" x14ac:dyDescent="0.25">
      <c r="A71" s="417">
        <v>1</v>
      </c>
      <c r="B71" s="57" t="s">
        <v>83</v>
      </c>
      <c r="C71" s="569">
        <v>88</v>
      </c>
      <c r="D71" s="574">
        <v>3.8068181818181817</v>
      </c>
      <c r="E71" s="553">
        <v>3.43</v>
      </c>
      <c r="F71" s="622">
        <v>5</v>
      </c>
      <c r="G71" s="569">
        <v>69</v>
      </c>
      <c r="H71" s="574">
        <v>2.9420000000000006</v>
      </c>
      <c r="I71" s="376">
        <v>3.26</v>
      </c>
      <c r="J71" s="622">
        <v>39</v>
      </c>
      <c r="K71" s="669">
        <v>119</v>
      </c>
      <c r="L71" s="574">
        <v>4.1092436974789912</v>
      </c>
      <c r="M71" s="376">
        <v>3.91</v>
      </c>
      <c r="N71" s="365">
        <v>15</v>
      </c>
      <c r="O71" s="680">
        <v>99</v>
      </c>
      <c r="P71" s="502">
        <v>4.0909090909090908</v>
      </c>
      <c r="Q71" s="376">
        <v>3.91</v>
      </c>
      <c r="R71" s="365">
        <v>20</v>
      </c>
      <c r="S71" s="681">
        <v>96</v>
      </c>
      <c r="T71" s="502">
        <v>3.8958333333333335</v>
      </c>
      <c r="U71" s="634">
        <v>3.9</v>
      </c>
      <c r="V71" s="190">
        <v>43</v>
      </c>
      <c r="W71" s="683">
        <v>79</v>
      </c>
      <c r="X71" s="635">
        <v>3.82</v>
      </c>
      <c r="Y71" s="636">
        <v>3.71</v>
      </c>
      <c r="Z71" s="190">
        <v>35</v>
      </c>
      <c r="AA71" s="683">
        <v>77</v>
      </c>
      <c r="AB71" s="635">
        <v>3.8</v>
      </c>
      <c r="AC71" s="371">
        <v>3.57</v>
      </c>
      <c r="AD71" s="190">
        <v>21</v>
      </c>
      <c r="AE71" s="685">
        <f t="shared" ref="AE71:AE131" si="1">AD71+Z71+V71+R71+N71+J71+F71</f>
        <v>178</v>
      </c>
      <c r="AG71" s="373"/>
      <c r="AH71" s="373"/>
      <c r="AJ71" s="373"/>
    </row>
    <row r="72" spans="1:36" x14ac:dyDescent="0.25">
      <c r="A72" s="374">
        <v>2</v>
      </c>
      <c r="B72" s="57" t="s">
        <v>116</v>
      </c>
      <c r="C72" s="569">
        <v>99</v>
      </c>
      <c r="D72" s="574">
        <v>3.5252525252525251</v>
      </c>
      <c r="E72" s="553">
        <v>3.43</v>
      </c>
      <c r="F72" s="622">
        <v>30</v>
      </c>
      <c r="G72" s="569"/>
      <c r="H72" s="574"/>
      <c r="I72" s="376">
        <v>3.26</v>
      </c>
      <c r="J72" s="622">
        <v>56</v>
      </c>
      <c r="K72" s="669">
        <v>106</v>
      </c>
      <c r="L72" s="574">
        <v>4.0188679245283021</v>
      </c>
      <c r="M72" s="376">
        <v>3.91</v>
      </c>
      <c r="N72" s="365">
        <v>27</v>
      </c>
      <c r="O72" s="680">
        <v>95</v>
      </c>
      <c r="P72" s="502">
        <v>3.7684210526315791</v>
      </c>
      <c r="Q72" s="376">
        <v>3.91</v>
      </c>
      <c r="R72" s="365">
        <v>69</v>
      </c>
      <c r="S72" s="681">
        <v>79</v>
      </c>
      <c r="T72" s="502">
        <v>3.8354430379746836</v>
      </c>
      <c r="U72" s="634">
        <v>3.9</v>
      </c>
      <c r="V72" s="190">
        <v>53</v>
      </c>
      <c r="W72" s="683">
        <v>76</v>
      </c>
      <c r="X72" s="635">
        <v>3.71</v>
      </c>
      <c r="Y72" s="636">
        <v>3.71</v>
      </c>
      <c r="Z72" s="190">
        <v>50</v>
      </c>
      <c r="AA72" s="683">
        <v>61</v>
      </c>
      <c r="AB72" s="635">
        <v>4</v>
      </c>
      <c r="AC72" s="371">
        <v>3.57</v>
      </c>
      <c r="AD72" s="190">
        <v>14</v>
      </c>
      <c r="AE72" s="375">
        <f t="shared" si="1"/>
        <v>299</v>
      </c>
      <c r="AG72" s="373"/>
      <c r="AH72" s="373"/>
      <c r="AJ72" s="373"/>
    </row>
    <row r="73" spans="1:36" x14ac:dyDescent="0.25">
      <c r="A73" s="374">
        <v>3</v>
      </c>
      <c r="B73" s="57" t="s">
        <v>115</v>
      </c>
      <c r="C73" s="569">
        <v>73</v>
      </c>
      <c r="D73" s="574">
        <v>3.506849315068493</v>
      </c>
      <c r="E73" s="553">
        <v>3.43</v>
      </c>
      <c r="F73" s="622">
        <v>34</v>
      </c>
      <c r="G73" s="569">
        <v>60</v>
      </c>
      <c r="H73" s="574">
        <v>3.0497000000000001</v>
      </c>
      <c r="I73" s="376">
        <v>3.26</v>
      </c>
      <c r="J73" s="622">
        <v>29</v>
      </c>
      <c r="K73" s="669">
        <v>93</v>
      </c>
      <c r="L73" s="574">
        <v>4.021505376344086</v>
      </c>
      <c r="M73" s="376">
        <v>3.91</v>
      </c>
      <c r="N73" s="365">
        <v>28</v>
      </c>
      <c r="O73" s="680">
        <v>68</v>
      </c>
      <c r="P73" s="502">
        <v>3.9117647058823528</v>
      </c>
      <c r="Q73" s="376">
        <v>3.91</v>
      </c>
      <c r="R73" s="365">
        <v>50</v>
      </c>
      <c r="S73" s="681">
        <v>91</v>
      </c>
      <c r="T73" s="502">
        <v>3.901098901098901</v>
      </c>
      <c r="U73" s="634">
        <v>3.9</v>
      </c>
      <c r="V73" s="190">
        <v>44</v>
      </c>
      <c r="W73" s="683">
        <v>45</v>
      </c>
      <c r="X73" s="635">
        <v>3.93</v>
      </c>
      <c r="Y73" s="636">
        <v>3.71</v>
      </c>
      <c r="Z73" s="190">
        <v>16</v>
      </c>
      <c r="AA73" s="683">
        <v>71</v>
      </c>
      <c r="AB73" s="635">
        <v>3.6</v>
      </c>
      <c r="AC73" s="371">
        <v>3.57</v>
      </c>
      <c r="AD73" s="190">
        <v>43</v>
      </c>
      <c r="AE73" s="375">
        <f t="shared" si="1"/>
        <v>244</v>
      </c>
      <c r="AG73" s="373"/>
      <c r="AH73" s="373"/>
      <c r="AJ73" s="373"/>
    </row>
    <row r="74" spans="1:36" x14ac:dyDescent="0.25">
      <c r="A74" s="374">
        <v>4</v>
      </c>
      <c r="B74" s="57" t="s">
        <v>90</v>
      </c>
      <c r="C74" s="569">
        <v>183</v>
      </c>
      <c r="D74" s="574">
        <v>3.5081967213114753</v>
      </c>
      <c r="E74" s="553">
        <v>3.43</v>
      </c>
      <c r="F74" s="622">
        <v>39</v>
      </c>
      <c r="G74" s="569">
        <v>68</v>
      </c>
      <c r="H74" s="574">
        <v>3.0882000000000001</v>
      </c>
      <c r="I74" s="376">
        <v>3.26</v>
      </c>
      <c r="J74" s="622">
        <v>25</v>
      </c>
      <c r="K74" s="669">
        <v>98</v>
      </c>
      <c r="L74" s="574">
        <v>3.9081632653061225</v>
      </c>
      <c r="M74" s="376">
        <v>3.91</v>
      </c>
      <c r="N74" s="365">
        <v>45</v>
      </c>
      <c r="O74" s="680">
        <v>102</v>
      </c>
      <c r="P74" s="502">
        <v>4.0392156862745097</v>
      </c>
      <c r="Q74" s="376">
        <v>3.91</v>
      </c>
      <c r="R74" s="365">
        <v>27</v>
      </c>
      <c r="S74" s="681">
        <v>80</v>
      </c>
      <c r="T74" s="502">
        <v>3.7875000000000001</v>
      </c>
      <c r="U74" s="634">
        <v>3.9</v>
      </c>
      <c r="V74" s="190">
        <v>64</v>
      </c>
      <c r="W74" s="683">
        <v>77</v>
      </c>
      <c r="X74" s="635">
        <v>3.55</v>
      </c>
      <c r="Y74" s="636">
        <v>3.71</v>
      </c>
      <c r="Z74" s="190">
        <v>76</v>
      </c>
      <c r="AA74" s="683">
        <v>73</v>
      </c>
      <c r="AB74" s="635">
        <v>3.7</v>
      </c>
      <c r="AC74" s="371">
        <v>3.57</v>
      </c>
      <c r="AD74" s="190">
        <v>29</v>
      </c>
      <c r="AE74" s="375">
        <f t="shared" si="1"/>
        <v>305</v>
      </c>
      <c r="AG74" s="373"/>
      <c r="AH74" s="373"/>
      <c r="AJ74" s="373"/>
    </row>
    <row r="75" spans="1:36" x14ac:dyDescent="0.25">
      <c r="A75" s="374">
        <v>5</v>
      </c>
      <c r="B75" s="57" t="s">
        <v>79</v>
      </c>
      <c r="C75" s="569">
        <v>74</v>
      </c>
      <c r="D75" s="574">
        <v>3.4864864864864864</v>
      </c>
      <c r="E75" s="553">
        <v>3.43</v>
      </c>
      <c r="F75" s="622">
        <v>43</v>
      </c>
      <c r="G75" s="569">
        <v>60</v>
      </c>
      <c r="H75" s="574">
        <v>3.5334000000000003</v>
      </c>
      <c r="I75" s="376">
        <v>3.26</v>
      </c>
      <c r="J75" s="622">
        <v>6</v>
      </c>
      <c r="K75" s="669">
        <v>83</v>
      </c>
      <c r="L75" s="574">
        <v>4.1807228915662646</v>
      </c>
      <c r="M75" s="376">
        <v>3.91</v>
      </c>
      <c r="N75" s="674">
        <v>12</v>
      </c>
      <c r="O75" s="680">
        <v>98</v>
      </c>
      <c r="P75" s="502">
        <v>4.0306122448979593</v>
      </c>
      <c r="Q75" s="376">
        <v>3.91</v>
      </c>
      <c r="R75" s="674">
        <v>29</v>
      </c>
      <c r="S75" s="681">
        <v>85</v>
      </c>
      <c r="T75" s="502">
        <v>4.0235294117647058</v>
      </c>
      <c r="U75" s="634">
        <v>3.9</v>
      </c>
      <c r="V75" s="682">
        <v>23</v>
      </c>
      <c r="W75" s="683">
        <v>58</v>
      </c>
      <c r="X75" s="635">
        <v>3.95</v>
      </c>
      <c r="Y75" s="636">
        <v>3.71</v>
      </c>
      <c r="Z75" s="682">
        <v>13</v>
      </c>
      <c r="AA75" s="683">
        <v>74</v>
      </c>
      <c r="AB75" s="635">
        <v>4</v>
      </c>
      <c r="AC75" s="371">
        <v>3.57</v>
      </c>
      <c r="AD75" s="619">
        <v>12</v>
      </c>
      <c r="AE75" s="375">
        <f t="shared" si="1"/>
        <v>138</v>
      </c>
      <c r="AG75" s="373"/>
      <c r="AH75" s="373"/>
      <c r="AJ75" s="373"/>
    </row>
    <row r="76" spans="1:36" x14ac:dyDescent="0.25">
      <c r="A76" s="374">
        <v>6</v>
      </c>
      <c r="B76" s="57" t="s">
        <v>97</v>
      </c>
      <c r="C76" s="569">
        <v>106</v>
      </c>
      <c r="D76" s="574">
        <v>3.4150943396226414</v>
      </c>
      <c r="E76" s="553">
        <v>3.43</v>
      </c>
      <c r="F76" s="622">
        <v>49</v>
      </c>
      <c r="G76" s="569"/>
      <c r="H76" s="574"/>
      <c r="I76" s="376">
        <v>3.26</v>
      </c>
      <c r="J76" s="622">
        <v>56</v>
      </c>
      <c r="K76" s="669">
        <v>85</v>
      </c>
      <c r="L76" s="574">
        <v>3.6470588235294117</v>
      </c>
      <c r="M76" s="376">
        <v>3.91</v>
      </c>
      <c r="N76" s="365">
        <v>91</v>
      </c>
      <c r="O76" s="680">
        <v>70</v>
      </c>
      <c r="P76" s="652">
        <v>3.5142857142857142</v>
      </c>
      <c r="Q76" s="376">
        <v>3.91</v>
      </c>
      <c r="R76" s="365">
        <v>104</v>
      </c>
      <c r="S76" s="681">
        <v>46</v>
      </c>
      <c r="T76" s="652">
        <v>3.847826086956522</v>
      </c>
      <c r="U76" s="634">
        <v>3.9</v>
      </c>
      <c r="V76" s="190">
        <v>52</v>
      </c>
      <c r="W76" s="683">
        <v>29</v>
      </c>
      <c r="X76" s="635">
        <v>3.21</v>
      </c>
      <c r="Y76" s="636">
        <v>3.71</v>
      </c>
      <c r="Z76" s="190">
        <v>115</v>
      </c>
      <c r="AA76" s="683">
        <v>49</v>
      </c>
      <c r="AB76" s="635">
        <v>3.5</v>
      </c>
      <c r="AC76" s="371">
        <v>3.57</v>
      </c>
      <c r="AD76" s="190">
        <v>62</v>
      </c>
      <c r="AE76" s="375">
        <f t="shared" si="1"/>
        <v>529</v>
      </c>
      <c r="AG76" s="373"/>
      <c r="AH76" s="373"/>
      <c r="AJ76" s="373"/>
    </row>
    <row r="77" spans="1:36" x14ac:dyDescent="0.25">
      <c r="A77" s="374">
        <v>7</v>
      </c>
      <c r="B77" s="57" t="s">
        <v>96</v>
      </c>
      <c r="C77" s="569">
        <v>101</v>
      </c>
      <c r="D77" s="574">
        <v>3.4059405940594059</v>
      </c>
      <c r="E77" s="553">
        <v>3.43</v>
      </c>
      <c r="F77" s="622">
        <v>50</v>
      </c>
      <c r="G77" s="569">
        <v>85</v>
      </c>
      <c r="H77" s="574">
        <v>3.0823999999999994</v>
      </c>
      <c r="I77" s="376">
        <v>3.26</v>
      </c>
      <c r="J77" s="622">
        <v>28</v>
      </c>
      <c r="K77" s="669">
        <v>84</v>
      </c>
      <c r="L77" s="574">
        <v>3.8571428571428572</v>
      </c>
      <c r="M77" s="376">
        <v>3.91</v>
      </c>
      <c r="N77" s="365">
        <v>58</v>
      </c>
      <c r="O77" s="680">
        <v>68</v>
      </c>
      <c r="P77" s="502">
        <v>3.5294117647058822</v>
      </c>
      <c r="Q77" s="376">
        <v>3.91</v>
      </c>
      <c r="R77" s="365">
        <v>102</v>
      </c>
      <c r="S77" s="681">
        <v>79</v>
      </c>
      <c r="T77" s="502">
        <v>3.5443037974683542</v>
      </c>
      <c r="U77" s="634">
        <v>3.9</v>
      </c>
      <c r="V77" s="190">
        <v>95</v>
      </c>
      <c r="W77" s="683">
        <v>42</v>
      </c>
      <c r="X77" s="635">
        <v>3.38</v>
      </c>
      <c r="Y77" s="636">
        <v>3.71</v>
      </c>
      <c r="Z77" s="190">
        <v>102</v>
      </c>
      <c r="AA77" s="683">
        <v>53</v>
      </c>
      <c r="AB77" s="635">
        <v>3.8</v>
      </c>
      <c r="AC77" s="371">
        <v>3.57</v>
      </c>
      <c r="AD77" s="190">
        <v>22</v>
      </c>
      <c r="AE77" s="375">
        <f t="shared" si="1"/>
        <v>457</v>
      </c>
      <c r="AG77" s="373"/>
      <c r="AH77" s="373"/>
      <c r="AJ77" s="373"/>
    </row>
    <row r="78" spans="1:36" x14ac:dyDescent="0.25">
      <c r="A78" s="374">
        <v>8</v>
      </c>
      <c r="B78" s="57" t="s">
        <v>37</v>
      </c>
      <c r="C78" s="569">
        <v>126</v>
      </c>
      <c r="D78" s="574">
        <v>3.4126984126984126</v>
      </c>
      <c r="E78" s="553">
        <v>3.43</v>
      </c>
      <c r="F78" s="622">
        <v>51</v>
      </c>
      <c r="G78" s="569"/>
      <c r="H78" s="574"/>
      <c r="I78" s="376">
        <v>3.26</v>
      </c>
      <c r="J78" s="622">
        <v>56</v>
      </c>
      <c r="K78" s="669">
        <v>57</v>
      </c>
      <c r="L78" s="574">
        <v>3.8596491228070176</v>
      </c>
      <c r="M78" s="376">
        <v>3.91</v>
      </c>
      <c r="N78" s="674">
        <v>59</v>
      </c>
      <c r="O78" s="680">
        <v>73</v>
      </c>
      <c r="P78" s="502">
        <v>4.0821917808219181</v>
      </c>
      <c r="Q78" s="376">
        <v>3.91</v>
      </c>
      <c r="R78" s="365">
        <v>22</v>
      </c>
      <c r="S78" s="681">
        <v>49</v>
      </c>
      <c r="T78" s="502">
        <v>4</v>
      </c>
      <c r="U78" s="634">
        <v>3.9</v>
      </c>
      <c r="V78" s="190">
        <v>27</v>
      </c>
      <c r="W78" s="683">
        <v>63</v>
      </c>
      <c r="X78" s="635">
        <v>3.62</v>
      </c>
      <c r="Y78" s="636">
        <v>3.71</v>
      </c>
      <c r="Z78" s="190">
        <v>63</v>
      </c>
      <c r="AA78" s="683">
        <v>52</v>
      </c>
      <c r="AB78" s="635">
        <v>3.7</v>
      </c>
      <c r="AC78" s="371">
        <v>3.57</v>
      </c>
      <c r="AD78" s="190">
        <v>34</v>
      </c>
      <c r="AE78" s="375">
        <f t="shared" si="1"/>
        <v>312</v>
      </c>
      <c r="AG78" s="373"/>
      <c r="AH78" s="373"/>
      <c r="AJ78" s="373"/>
    </row>
    <row r="79" spans="1:36" x14ac:dyDescent="0.25">
      <c r="A79" s="374">
        <v>9</v>
      </c>
      <c r="B79" s="57" t="s">
        <v>87</v>
      </c>
      <c r="C79" s="569">
        <v>70</v>
      </c>
      <c r="D79" s="574">
        <v>3.3571428571428572</v>
      </c>
      <c r="E79" s="553">
        <v>3.43</v>
      </c>
      <c r="F79" s="622">
        <v>57</v>
      </c>
      <c r="G79" s="569"/>
      <c r="H79" s="574"/>
      <c r="I79" s="376">
        <v>3.26</v>
      </c>
      <c r="J79" s="622">
        <v>56</v>
      </c>
      <c r="K79" s="669">
        <v>70</v>
      </c>
      <c r="L79" s="574">
        <v>3.9</v>
      </c>
      <c r="M79" s="376">
        <v>3.91</v>
      </c>
      <c r="N79" s="365">
        <v>48</v>
      </c>
      <c r="O79" s="680">
        <v>46</v>
      </c>
      <c r="P79" s="502">
        <v>3.8260869565217392</v>
      </c>
      <c r="Q79" s="376">
        <v>3.91</v>
      </c>
      <c r="R79" s="365">
        <v>61</v>
      </c>
      <c r="S79" s="681">
        <v>49</v>
      </c>
      <c r="T79" s="502">
        <v>3.6734693877551021</v>
      </c>
      <c r="U79" s="634">
        <v>3.9</v>
      </c>
      <c r="V79" s="190">
        <v>83</v>
      </c>
      <c r="W79" s="683">
        <v>27</v>
      </c>
      <c r="X79" s="635">
        <v>3.93</v>
      </c>
      <c r="Y79" s="636">
        <v>3.71</v>
      </c>
      <c r="Z79" s="190">
        <v>17</v>
      </c>
      <c r="AA79" s="683">
        <v>50</v>
      </c>
      <c r="AB79" s="635">
        <v>3.5</v>
      </c>
      <c r="AC79" s="371">
        <v>3.57</v>
      </c>
      <c r="AD79" s="190">
        <v>60</v>
      </c>
      <c r="AE79" s="375">
        <f t="shared" si="1"/>
        <v>382</v>
      </c>
      <c r="AG79" s="373"/>
      <c r="AH79" s="373"/>
      <c r="AJ79" s="373"/>
    </row>
    <row r="80" spans="1:36" x14ac:dyDescent="0.25">
      <c r="A80" s="374">
        <v>10</v>
      </c>
      <c r="B80" s="57" t="s">
        <v>86</v>
      </c>
      <c r="C80" s="569">
        <v>52</v>
      </c>
      <c r="D80" s="574">
        <v>3.2884615384615383</v>
      </c>
      <c r="E80" s="553">
        <v>3.43</v>
      </c>
      <c r="F80" s="622">
        <v>70</v>
      </c>
      <c r="G80" s="569"/>
      <c r="H80" s="574"/>
      <c r="I80" s="376">
        <v>3.26</v>
      </c>
      <c r="J80" s="622">
        <v>56</v>
      </c>
      <c r="K80" s="669">
        <v>57</v>
      </c>
      <c r="L80" s="574">
        <v>3.736842105263158</v>
      </c>
      <c r="M80" s="376">
        <v>3.91</v>
      </c>
      <c r="N80" s="365">
        <v>80</v>
      </c>
      <c r="O80" s="680">
        <v>67</v>
      </c>
      <c r="P80" s="502">
        <v>3.7462686567164178</v>
      </c>
      <c r="Q80" s="376">
        <v>3.91</v>
      </c>
      <c r="R80" s="365">
        <v>76</v>
      </c>
      <c r="S80" s="681">
        <v>27</v>
      </c>
      <c r="T80" s="502">
        <v>3.8148148148148149</v>
      </c>
      <c r="U80" s="634">
        <v>3.9</v>
      </c>
      <c r="V80" s="190">
        <v>59</v>
      </c>
      <c r="W80" s="683">
        <v>41</v>
      </c>
      <c r="X80" s="635">
        <v>3.71</v>
      </c>
      <c r="Y80" s="636">
        <v>3.71</v>
      </c>
      <c r="Z80" s="190">
        <v>51</v>
      </c>
      <c r="AA80" s="683">
        <v>54</v>
      </c>
      <c r="AB80" s="635">
        <v>3.7</v>
      </c>
      <c r="AC80" s="371">
        <v>3.57</v>
      </c>
      <c r="AD80" s="190">
        <v>32</v>
      </c>
      <c r="AE80" s="375">
        <f t="shared" si="1"/>
        <v>424</v>
      </c>
      <c r="AG80" s="373"/>
      <c r="AH80" s="373"/>
      <c r="AJ80" s="373"/>
    </row>
    <row r="81" spans="1:36" x14ac:dyDescent="0.25">
      <c r="A81" s="374">
        <v>11</v>
      </c>
      <c r="B81" s="57" t="s">
        <v>38</v>
      </c>
      <c r="C81" s="569">
        <v>51</v>
      </c>
      <c r="D81" s="574">
        <v>3.0980392156862746</v>
      </c>
      <c r="E81" s="553">
        <v>3.43</v>
      </c>
      <c r="F81" s="622">
        <v>96</v>
      </c>
      <c r="G81" s="569"/>
      <c r="H81" s="574"/>
      <c r="I81" s="376">
        <v>3.26</v>
      </c>
      <c r="J81" s="622">
        <v>56</v>
      </c>
      <c r="K81" s="669">
        <v>47</v>
      </c>
      <c r="L81" s="574">
        <v>3.8297872340425534</v>
      </c>
      <c r="M81" s="376">
        <v>3.91</v>
      </c>
      <c r="N81" s="365">
        <v>64</v>
      </c>
      <c r="O81" s="680">
        <v>43</v>
      </c>
      <c r="P81" s="502">
        <v>3.6744186046511627</v>
      </c>
      <c r="Q81" s="376">
        <v>3.91</v>
      </c>
      <c r="R81" s="365">
        <v>90</v>
      </c>
      <c r="S81" s="681">
        <v>47</v>
      </c>
      <c r="T81" s="502">
        <v>3.5319148936170213</v>
      </c>
      <c r="U81" s="634">
        <v>3.9</v>
      </c>
      <c r="V81" s="190">
        <v>98</v>
      </c>
      <c r="W81" s="683">
        <v>83</v>
      </c>
      <c r="X81" s="635">
        <v>3.63</v>
      </c>
      <c r="Y81" s="636">
        <v>3.71</v>
      </c>
      <c r="Z81" s="190">
        <v>62</v>
      </c>
      <c r="AA81" s="683">
        <v>53</v>
      </c>
      <c r="AB81" s="635">
        <v>3.5</v>
      </c>
      <c r="AC81" s="371">
        <v>3.57</v>
      </c>
      <c r="AD81" s="190">
        <v>57</v>
      </c>
      <c r="AE81" s="375">
        <f t="shared" si="1"/>
        <v>523</v>
      </c>
      <c r="AG81" s="373"/>
      <c r="AH81" s="373"/>
      <c r="AJ81" s="373"/>
    </row>
    <row r="82" spans="1:36" x14ac:dyDescent="0.25">
      <c r="A82" s="374">
        <v>12</v>
      </c>
      <c r="B82" s="57" t="s">
        <v>125</v>
      </c>
      <c r="C82" s="569">
        <v>62</v>
      </c>
      <c r="D82" s="574">
        <v>3.032258064516129</v>
      </c>
      <c r="E82" s="553">
        <v>3.43</v>
      </c>
      <c r="F82" s="622">
        <v>101</v>
      </c>
      <c r="G82" s="569"/>
      <c r="H82" s="574"/>
      <c r="I82" s="376">
        <v>3.26</v>
      </c>
      <c r="J82" s="622">
        <v>56</v>
      </c>
      <c r="K82" s="669">
        <v>61</v>
      </c>
      <c r="L82" s="574">
        <v>3.7049180327868854</v>
      </c>
      <c r="M82" s="376">
        <v>3.91</v>
      </c>
      <c r="N82" s="365">
        <v>85</v>
      </c>
      <c r="O82" s="680">
        <v>70</v>
      </c>
      <c r="P82" s="502">
        <v>3.4428571428571431</v>
      </c>
      <c r="Q82" s="376">
        <v>3.91</v>
      </c>
      <c r="R82" s="365">
        <v>110</v>
      </c>
      <c r="S82" s="681">
        <v>66</v>
      </c>
      <c r="T82" s="502">
        <v>3.5303030303030303</v>
      </c>
      <c r="U82" s="634">
        <v>3.9</v>
      </c>
      <c r="V82" s="190">
        <v>97</v>
      </c>
      <c r="W82" s="683">
        <v>48</v>
      </c>
      <c r="X82" s="635">
        <v>3.73</v>
      </c>
      <c r="Y82" s="636">
        <v>3.71</v>
      </c>
      <c r="Z82" s="190">
        <v>48</v>
      </c>
      <c r="AA82" s="683">
        <v>50</v>
      </c>
      <c r="AB82" s="635">
        <v>3.4</v>
      </c>
      <c r="AC82" s="371">
        <v>3.57</v>
      </c>
      <c r="AD82" s="190">
        <v>72</v>
      </c>
      <c r="AE82" s="375">
        <f t="shared" si="1"/>
        <v>569</v>
      </c>
      <c r="AG82" s="373"/>
      <c r="AH82" s="373"/>
      <c r="AJ82" s="373"/>
    </row>
    <row r="83" spans="1:36" x14ac:dyDescent="0.25">
      <c r="A83" s="374">
        <v>13</v>
      </c>
      <c r="B83" s="179" t="s">
        <v>39</v>
      </c>
      <c r="C83" s="806">
        <v>69</v>
      </c>
      <c r="D83" s="654">
        <v>3.0289855072463769</v>
      </c>
      <c r="E83" s="1000">
        <v>3.43</v>
      </c>
      <c r="F83" s="807">
        <v>102</v>
      </c>
      <c r="G83" s="806">
        <v>53</v>
      </c>
      <c r="H83" s="654">
        <v>3.5661</v>
      </c>
      <c r="I83" s="653">
        <v>3.26</v>
      </c>
      <c r="J83" s="807">
        <v>5</v>
      </c>
      <c r="K83" s="675">
        <v>46</v>
      </c>
      <c r="L83" s="654">
        <v>3.4347826086956523</v>
      </c>
      <c r="M83" s="653">
        <v>3.91</v>
      </c>
      <c r="N83" s="365">
        <v>111</v>
      </c>
      <c r="O83" s="680">
        <v>49</v>
      </c>
      <c r="P83" s="502">
        <v>3.6734693877551021</v>
      </c>
      <c r="Q83" s="655">
        <v>3.91</v>
      </c>
      <c r="R83" s="365">
        <v>89</v>
      </c>
      <c r="S83" s="681">
        <v>53</v>
      </c>
      <c r="T83" s="502">
        <v>3.4905660377358489</v>
      </c>
      <c r="U83" s="634">
        <v>3.9</v>
      </c>
      <c r="V83" s="190">
        <v>102</v>
      </c>
      <c r="W83" s="683">
        <v>44</v>
      </c>
      <c r="X83" s="635">
        <v>3.91</v>
      </c>
      <c r="Y83" s="636">
        <v>3.71</v>
      </c>
      <c r="Z83" s="190">
        <v>18</v>
      </c>
      <c r="AA83" s="683">
        <v>47</v>
      </c>
      <c r="AB83" s="635">
        <v>3.6</v>
      </c>
      <c r="AC83" s="371">
        <v>3.57</v>
      </c>
      <c r="AD83" s="190">
        <v>49</v>
      </c>
      <c r="AE83" s="375">
        <f t="shared" si="1"/>
        <v>476</v>
      </c>
      <c r="AG83" s="373"/>
      <c r="AH83" s="373"/>
      <c r="AJ83" s="373"/>
    </row>
    <row r="84" spans="1:36" x14ac:dyDescent="0.25">
      <c r="A84" s="374">
        <v>14</v>
      </c>
      <c r="B84" s="168" t="s">
        <v>126</v>
      </c>
      <c r="C84" s="794"/>
      <c r="D84" s="638"/>
      <c r="E84" s="1001">
        <v>3.43</v>
      </c>
      <c r="F84" s="795">
        <v>111</v>
      </c>
      <c r="G84" s="794"/>
      <c r="H84" s="638"/>
      <c r="I84" s="637">
        <v>3.26</v>
      </c>
      <c r="J84" s="795">
        <v>56</v>
      </c>
      <c r="K84" s="671"/>
      <c r="L84" s="638"/>
      <c r="M84" s="637">
        <v>3.91</v>
      </c>
      <c r="N84" s="365">
        <v>114</v>
      </c>
      <c r="O84" s="680"/>
      <c r="P84" s="502"/>
      <c r="Q84" s="639">
        <v>3.91</v>
      </c>
      <c r="R84" s="365">
        <v>115</v>
      </c>
      <c r="S84" s="681">
        <v>28</v>
      </c>
      <c r="T84" s="502">
        <v>3.9642857142857144</v>
      </c>
      <c r="U84" s="634">
        <v>3.9</v>
      </c>
      <c r="V84" s="190">
        <v>33</v>
      </c>
      <c r="W84" s="683">
        <v>27</v>
      </c>
      <c r="X84" s="635">
        <v>3.33</v>
      </c>
      <c r="Y84" s="636">
        <v>3.71</v>
      </c>
      <c r="Z84" s="190">
        <v>106</v>
      </c>
      <c r="AA84" s="683">
        <v>27</v>
      </c>
      <c r="AB84" s="635">
        <v>3.1</v>
      </c>
      <c r="AC84" s="371">
        <v>3.57</v>
      </c>
      <c r="AD84" s="190">
        <v>108</v>
      </c>
      <c r="AE84" s="375">
        <f t="shared" si="1"/>
        <v>643</v>
      </c>
      <c r="AG84" s="373"/>
      <c r="AH84" s="373"/>
      <c r="AJ84" s="373"/>
    </row>
    <row r="85" spans="1:36" x14ac:dyDescent="0.25">
      <c r="A85" s="374">
        <v>15</v>
      </c>
      <c r="B85" s="57" t="s">
        <v>91</v>
      </c>
      <c r="C85" s="569"/>
      <c r="D85" s="574"/>
      <c r="E85" s="553">
        <v>3.43</v>
      </c>
      <c r="F85" s="622">
        <v>111</v>
      </c>
      <c r="G85" s="569"/>
      <c r="H85" s="574"/>
      <c r="I85" s="376">
        <v>3.26</v>
      </c>
      <c r="J85" s="622">
        <v>56</v>
      </c>
      <c r="K85" s="669">
        <v>74</v>
      </c>
      <c r="L85" s="574">
        <v>3.8378378378378377</v>
      </c>
      <c r="M85" s="376">
        <v>3.91</v>
      </c>
      <c r="N85" s="365">
        <v>61</v>
      </c>
      <c r="O85" s="680">
        <v>84</v>
      </c>
      <c r="P85" s="656">
        <v>3.8571428571428572</v>
      </c>
      <c r="Q85" s="376">
        <v>3.91</v>
      </c>
      <c r="R85" s="365">
        <v>59</v>
      </c>
      <c r="S85" s="681">
        <v>78</v>
      </c>
      <c r="T85" s="502">
        <v>3.8</v>
      </c>
      <c r="U85" s="634">
        <v>3.9</v>
      </c>
      <c r="V85" s="190">
        <v>61</v>
      </c>
      <c r="W85" s="683">
        <v>70</v>
      </c>
      <c r="X85" s="635">
        <v>3.49</v>
      </c>
      <c r="Y85" s="636">
        <v>3.71</v>
      </c>
      <c r="Z85" s="190">
        <v>82</v>
      </c>
      <c r="AA85" s="683">
        <v>54</v>
      </c>
      <c r="AB85" s="635">
        <v>3.7</v>
      </c>
      <c r="AC85" s="371">
        <v>3.57</v>
      </c>
      <c r="AD85" s="190">
        <v>31</v>
      </c>
      <c r="AE85" s="375">
        <f t="shared" si="1"/>
        <v>461</v>
      </c>
      <c r="AG85" s="373"/>
      <c r="AH85" s="373"/>
      <c r="AJ85" s="373"/>
    </row>
    <row r="86" spans="1:36" ht="15.75" thickBot="1" x14ac:dyDescent="0.3">
      <c r="A86" s="380">
        <v>16</v>
      </c>
      <c r="B86" s="103" t="s">
        <v>40</v>
      </c>
      <c r="C86" s="808"/>
      <c r="D86" s="810"/>
      <c r="E86" s="1002">
        <v>3.43</v>
      </c>
      <c r="F86" s="809">
        <v>111</v>
      </c>
      <c r="G86" s="808"/>
      <c r="H86" s="810"/>
      <c r="I86" s="655">
        <v>3.26</v>
      </c>
      <c r="J86" s="809">
        <v>56</v>
      </c>
      <c r="K86" s="676">
        <v>71</v>
      </c>
      <c r="L86" s="810">
        <v>3.76056338028169</v>
      </c>
      <c r="M86" s="655">
        <v>3.91</v>
      </c>
      <c r="N86" s="365">
        <v>78</v>
      </c>
      <c r="O86" s="676">
        <v>52</v>
      </c>
      <c r="P86" s="810">
        <v>3.9423076923076925</v>
      </c>
      <c r="Q86" s="655">
        <v>3.91</v>
      </c>
      <c r="R86" s="365">
        <v>42</v>
      </c>
      <c r="S86" s="681">
        <v>30</v>
      </c>
      <c r="T86" s="502">
        <v>3.9</v>
      </c>
      <c r="U86" s="634">
        <v>3.9</v>
      </c>
      <c r="V86" s="190">
        <v>45</v>
      </c>
      <c r="W86" s="683">
        <v>25</v>
      </c>
      <c r="X86" s="635">
        <v>3.64</v>
      </c>
      <c r="Y86" s="636">
        <v>3.71</v>
      </c>
      <c r="Z86" s="190">
        <v>61</v>
      </c>
      <c r="AA86" s="683">
        <v>48</v>
      </c>
      <c r="AB86" s="635">
        <v>4.2</v>
      </c>
      <c r="AC86" s="371">
        <v>3.57</v>
      </c>
      <c r="AD86" s="190">
        <v>3</v>
      </c>
      <c r="AE86" s="493">
        <f t="shared" si="1"/>
        <v>396</v>
      </c>
      <c r="AG86" s="373"/>
      <c r="AH86" s="373"/>
      <c r="AJ86" s="373"/>
    </row>
    <row r="87" spans="1:36" ht="15.75" thickBot="1" x14ac:dyDescent="0.3">
      <c r="A87" s="351"/>
      <c r="B87" s="391" t="s">
        <v>132</v>
      </c>
      <c r="C87" s="392">
        <f>SUM(C88:C119)</f>
        <v>3101</v>
      </c>
      <c r="D87" s="354">
        <f>AVERAGE(D88:D119)</f>
        <v>3.3883651805670127</v>
      </c>
      <c r="E87" s="355">
        <v>3.43</v>
      </c>
      <c r="F87" s="356"/>
      <c r="G87" s="392">
        <f>SUM(G88:G119)</f>
        <v>1089</v>
      </c>
      <c r="H87" s="354">
        <f>AVERAGE(H88:H119)</f>
        <v>3.0215625000000004</v>
      </c>
      <c r="I87" s="116">
        <v>3.26</v>
      </c>
      <c r="J87" s="356"/>
      <c r="K87" s="392">
        <f>SUM(K88:K119)</f>
        <v>3073</v>
      </c>
      <c r="L87" s="354">
        <f>AVERAGE(L88:L119)</f>
        <v>3.8705568903338383</v>
      </c>
      <c r="M87" s="116">
        <v>3.91</v>
      </c>
      <c r="N87" s="356"/>
      <c r="O87" s="392">
        <f>SUM(O88:O119)</f>
        <v>2857</v>
      </c>
      <c r="P87" s="354">
        <f>AVERAGE(P88:P119)</f>
        <v>3.848772393207434</v>
      </c>
      <c r="Q87" s="355">
        <v>3.91</v>
      </c>
      <c r="R87" s="356"/>
      <c r="S87" s="393">
        <f>SUM(S88:S119)</f>
        <v>2436</v>
      </c>
      <c r="T87" s="394">
        <f>AVERAGE(T88:T119)</f>
        <v>3.7643935372278232</v>
      </c>
      <c r="U87" s="395">
        <v>3.9</v>
      </c>
      <c r="V87" s="396"/>
      <c r="W87" s="351">
        <f>SUM(W88:W119)</f>
        <v>2336</v>
      </c>
      <c r="X87" s="397">
        <f>AVERAGE(X88:X119)</f>
        <v>3.5982758620689648</v>
      </c>
      <c r="Y87" s="398">
        <v>3.71</v>
      </c>
      <c r="Z87" s="396"/>
      <c r="AA87" s="351">
        <f>SUM(AA88:AA119)</f>
        <v>2166</v>
      </c>
      <c r="AB87" s="399">
        <f>AVERAGE(AB88:AB119)</f>
        <v>3.4724137931034478</v>
      </c>
      <c r="AC87" s="398">
        <v>3.57</v>
      </c>
      <c r="AD87" s="396"/>
      <c r="AE87" s="400"/>
      <c r="AG87" s="373"/>
      <c r="AH87" s="373"/>
      <c r="AJ87" s="373"/>
    </row>
    <row r="88" spans="1:36" x14ac:dyDescent="0.25">
      <c r="A88" s="360">
        <v>1</v>
      </c>
      <c r="B88" s="57" t="s">
        <v>64</v>
      </c>
      <c r="C88" s="569">
        <v>106</v>
      </c>
      <c r="D88" s="574">
        <v>3.8301886792452828</v>
      </c>
      <c r="E88" s="553">
        <v>3.43</v>
      </c>
      <c r="F88" s="622">
        <v>4</v>
      </c>
      <c r="G88" s="569">
        <v>90</v>
      </c>
      <c r="H88" s="574">
        <v>3.0886</v>
      </c>
      <c r="I88" s="376">
        <v>3.26</v>
      </c>
      <c r="J88" s="622">
        <v>26</v>
      </c>
      <c r="K88" s="669">
        <v>161</v>
      </c>
      <c r="L88" s="574">
        <v>4.2049689440993792</v>
      </c>
      <c r="M88" s="376">
        <v>3.91</v>
      </c>
      <c r="N88" s="365">
        <v>10</v>
      </c>
      <c r="O88" s="680">
        <v>175</v>
      </c>
      <c r="P88" s="502">
        <v>4.1314285714285717</v>
      </c>
      <c r="Q88" s="376">
        <v>3.91</v>
      </c>
      <c r="R88" s="365">
        <v>15</v>
      </c>
      <c r="S88" s="681">
        <v>136</v>
      </c>
      <c r="T88" s="502">
        <v>4.117647058823529</v>
      </c>
      <c r="U88" s="634">
        <v>3.9</v>
      </c>
      <c r="V88" s="190">
        <v>15</v>
      </c>
      <c r="W88" s="683">
        <v>131</v>
      </c>
      <c r="X88" s="635">
        <v>3.79</v>
      </c>
      <c r="Y88" s="636">
        <v>3.71</v>
      </c>
      <c r="Z88" s="190">
        <v>40</v>
      </c>
      <c r="AA88" s="683">
        <v>110</v>
      </c>
      <c r="AB88" s="635">
        <v>3.6</v>
      </c>
      <c r="AC88" s="371">
        <v>3.57</v>
      </c>
      <c r="AD88" s="190">
        <v>39</v>
      </c>
      <c r="AE88" s="402">
        <f t="shared" si="1"/>
        <v>149</v>
      </c>
      <c r="AG88" s="373"/>
      <c r="AH88" s="373"/>
      <c r="AJ88" s="373"/>
    </row>
    <row r="89" spans="1:36" x14ac:dyDescent="0.25">
      <c r="A89" s="374">
        <v>2</v>
      </c>
      <c r="B89" s="57" t="s">
        <v>117</v>
      </c>
      <c r="C89" s="569">
        <v>131</v>
      </c>
      <c r="D89" s="574">
        <v>3.7557251908396947</v>
      </c>
      <c r="E89" s="553">
        <v>3.43</v>
      </c>
      <c r="F89" s="622">
        <v>8</v>
      </c>
      <c r="G89" s="569">
        <v>24</v>
      </c>
      <c r="H89" s="574">
        <v>3.6667000000000001</v>
      </c>
      <c r="I89" s="376">
        <v>3.26</v>
      </c>
      <c r="J89" s="622">
        <v>3</v>
      </c>
      <c r="K89" s="669">
        <v>127</v>
      </c>
      <c r="L89" s="574">
        <v>4.2362204724409445</v>
      </c>
      <c r="M89" s="376">
        <v>3.91</v>
      </c>
      <c r="N89" s="365">
        <v>6</v>
      </c>
      <c r="O89" s="680">
        <v>130</v>
      </c>
      <c r="P89" s="502">
        <v>4.1307692307692312</v>
      </c>
      <c r="Q89" s="376">
        <v>3.91</v>
      </c>
      <c r="R89" s="365">
        <v>16</v>
      </c>
      <c r="S89" s="681">
        <v>111</v>
      </c>
      <c r="T89" s="502">
        <v>4.243243243243243</v>
      </c>
      <c r="U89" s="634">
        <v>3.9</v>
      </c>
      <c r="V89" s="190">
        <v>10</v>
      </c>
      <c r="W89" s="683">
        <v>78</v>
      </c>
      <c r="X89" s="635">
        <v>3.88</v>
      </c>
      <c r="Y89" s="636">
        <v>3.71</v>
      </c>
      <c r="Z89" s="190">
        <v>25</v>
      </c>
      <c r="AA89" s="683">
        <v>80</v>
      </c>
      <c r="AB89" s="635">
        <v>4</v>
      </c>
      <c r="AC89" s="371">
        <v>3.57</v>
      </c>
      <c r="AD89" s="190">
        <v>10</v>
      </c>
      <c r="AE89" s="375">
        <f t="shared" si="1"/>
        <v>78</v>
      </c>
      <c r="AG89" s="373"/>
      <c r="AH89" s="373"/>
      <c r="AJ89" s="373"/>
    </row>
    <row r="90" spans="1:36" x14ac:dyDescent="0.25">
      <c r="A90" s="374">
        <v>3</v>
      </c>
      <c r="B90" s="666" t="s">
        <v>146</v>
      </c>
      <c r="C90" s="811">
        <v>191</v>
      </c>
      <c r="D90" s="658">
        <v>3.738219895287958</v>
      </c>
      <c r="E90" s="999">
        <v>3.43</v>
      </c>
      <c r="F90" s="812">
        <v>11</v>
      </c>
      <c r="G90" s="811">
        <v>14</v>
      </c>
      <c r="H90" s="658">
        <v>2.9996999999999998</v>
      </c>
      <c r="I90" s="657">
        <v>3.26</v>
      </c>
      <c r="J90" s="812">
        <v>32</v>
      </c>
      <c r="K90" s="677">
        <v>204</v>
      </c>
      <c r="L90" s="658">
        <v>4.083333333333333</v>
      </c>
      <c r="M90" s="657">
        <v>3.91</v>
      </c>
      <c r="N90" s="678">
        <v>18</v>
      </c>
      <c r="O90" s="680">
        <v>177</v>
      </c>
      <c r="P90" s="502">
        <v>4.1694915254237293</v>
      </c>
      <c r="Q90" s="657">
        <v>3.91</v>
      </c>
      <c r="R90" s="678">
        <v>13</v>
      </c>
      <c r="S90" s="680">
        <v>172</v>
      </c>
      <c r="T90" s="502">
        <v>3.8953488372093021</v>
      </c>
      <c r="U90" s="659">
        <v>3.9</v>
      </c>
      <c r="V90" s="190">
        <v>41</v>
      </c>
      <c r="W90" s="684">
        <v>144</v>
      </c>
      <c r="X90" s="660">
        <v>3.99</v>
      </c>
      <c r="Y90" s="661">
        <v>3.71</v>
      </c>
      <c r="Z90" s="190">
        <v>11</v>
      </c>
      <c r="AA90" s="684">
        <v>136</v>
      </c>
      <c r="AB90" s="660">
        <v>4</v>
      </c>
      <c r="AC90" s="662">
        <v>3.57</v>
      </c>
      <c r="AD90" s="190">
        <v>9</v>
      </c>
      <c r="AE90" s="375">
        <f t="shared" si="1"/>
        <v>135</v>
      </c>
      <c r="AG90" s="373"/>
      <c r="AH90" s="373"/>
      <c r="AJ90" s="373"/>
    </row>
    <row r="91" spans="1:36" x14ac:dyDescent="0.25">
      <c r="A91" s="374">
        <v>4</v>
      </c>
      <c r="B91" s="57" t="s">
        <v>54</v>
      </c>
      <c r="C91" s="569">
        <v>75</v>
      </c>
      <c r="D91" s="574">
        <v>3.6133333333333333</v>
      </c>
      <c r="E91" s="553">
        <v>3.43</v>
      </c>
      <c r="F91" s="622">
        <v>19</v>
      </c>
      <c r="G91" s="569">
        <v>68</v>
      </c>
      <c r="H91" s="574">
        <v>3.1324000000000001</v>
      </c>
      <c r="I91" s="376">
        <v>3.26</v>
      </c>
      <c r="J91" s="622">
        <v>21</v>
      </c>
      <c r="K91" s="669">
        <v>69</v>
      </c>
      <c r="L91" s="574">
        <v>3.652173913043478</v>
      </c>
      <c r="M91" s="376">
        <v>3.91</v>
      </c>
      <c r="N91" s="365">
        <v>92</v>
      </c>
      <c r="O91" s="680">
        <v>72</v>
      </c>
      <c r="P91" s="502">
        <v>3.7777777777777777</v>
      </c>
      <c r="Q91" s="376">
        <v>3.91</v>
      </c>
      <c r="R91" s="365">
        <v>65</v>
      </c>
      <c r="S91" s="681">
        <v>74</v>
      </c>
      <c r="T91" s="502">
        <v>3.5675675675675675</v>
      </c>
      <c r="U91" s="634">
        <v>3.9</v>
      </c>
      <c r="V91" s="190">
        <v>92</v>
      </c>
      <c r="W91" s="683">
        <v>56</v>
      </c>
      <c r="X91" s="635">
        <v>3.57</v>
      </c>
      <c r="Y91" s="636">
        <v>3.71</v>
      </c>
      <c r="Z91" s="190">
        <v>69</v>
      </c>
      <c r="AA91" s="683">
        <v>50</v>
      </c>
      <c r="AB91" s="635">
        <v>3.4</v>
      </c>
      <c r="AC91" s="371">
        <v>3.57</v>
      </c>
      <c r="AD91" s="190">
        <v>73</v>
      </c>
      <c r="AE91" s="375">
        <f t="shared" si="1"/>
        <v>431</v>
      </c>
      <c r="AG91" s="373"/>
      <c r="AH91" s="373"/>
      <c r="AJ91" s="373"/>
    </row>
    <row r="92" spans="1:36" x14ac:dyDescent="0.25">
      <c r="A92" s="374">
        <v>5</v>
      </c>
      <c r="B92" s="57" t="s">
        <v>42</v>
      </c>
      <c r="C92" s="569">
        <v>78</v>
      </c>
      <c r="D92" s="574">
        <v>3.6025641025641026</v>
      </c>
      <c r="E92" s="553">
        <v>3.43</v>
      </c>
      <c r="F92" s="622">
        <v>21</v>
      </c>
      <c r="G92" s="569">
        <v>68</v>
      </c>
      <c r="H92" s="574">
        <v>3.1471</v>
      </c>
      <c r="I92" s="376">
        <v>3.26</v>
      </c>
      <c r="J92" s="622">
        <v>20</v>
      </c>
      <c r="K92" s="669">
        <v>82</v>
      </c>
      <c r="L92" s="574">
        <v>3.9024390243902438</v>
      </c>
      <c r="M92" s="376">
        <v>3.91</v>
      </c>
      <c r="N92" s="365">
        <v>47</v>
      </c>
      <c r="O92" s="680">
        <v>72</v>
      </c>
      <c r="P92" s="502">
        <v>3.7777777777777777</v>
      </c>
      <c r="Q92" s="376">
        <v>3.91</v>
      </c>
      <c r="R92" s="365">
        <v>64</v>
      </c>
      <c r="S92" s="681">
        <v>81</v>
      </c>
      <c r="T92" s="502">
        <v>3.8148148148148149</v>
      </c>
      <c r="U92" s="634">
        <v>3.9</v>
      </c>
      <c r="V92" s="190">
        <v>58</v>
      </c>
      <c r="W92" s="683">
        <v>102</v>
      </c>
      <c r="X92" s="635">
        <v>3.38</v>
      </c>
      <c r="Y92" s="636">
        <v>3.71</v>
      </c>
      <c r="Z92" s="190">
        <v>101</v>
      </c>
      <c r="AA92" s="683">
        <v>87</v>
      </c>
      <c r="AB92" s="635">
        <v>3.4</v>
      </c>
      <c r="AC92" s="371">
        <v>3.57</v>
      </c>
      <c r="AD92" s="190">
        <v>70</v>
      </c>
      <c r="AE92" s="375">
        <f t="shared" si="1"/>
        <v>381</v>
      </c>
      <c r="AG92" s="373"/>
      <c r="AH92" s="373"/>
      <c r="AJ92" s="373"/>
    </row>
    <row r="93" spans="1:36" x14ac:dyDescent="0.25">
      <c r="A93" s="374">
        <v>6</v>
      </c>
      <c r="B93" s="57" t="s">
        <v>145</v>
      </c>
      <c r="C93" s="569">
        <v>138</v>
      </c>
      <c r="D93" s="574">
        <v>3.5942028985507246</v>
      </c>
      <c r="E93" s="553">
        <v>3.43</v>
      </c>
      <c r="F93" s="622">
        <v>25</v>
      </c>
      <c r="G93" s="569"/>
      <c r="H93" s="574"/>
      <c r="I93" s="376">
        <v>3.26</v>
      </c>
      <c r="J93" s="622">
        <v>56</v>
      </c>
      <c r="K93" s="669">
        <v>120</v>
      </c>
      <c r="L93" s="574">
        <v>4.041666666666667</v>
      </c>
      <c r="M93" s="376">
        <v>3.91</v>
      </c>
      <c r="N93" s="365">
        <v>23</v>
      </c>
      <c r="O93" s="680">
        <v>108</v>
      </c>
      <c r="P93" s="502">
        <v>4.0555555555555554</v>
      </c>
      <c r="Q93" s="376">
        <v>3.91</v>
      </c>
      <c r="R93" s="365">
        <v>25</v>
      </c>
      <c r="S93" s="681">
        <v>108</v>
      </c>
      <c r="T93" s="502">
        <v>4.0092592592592595</v>
      </c>
      <c r="U93" s="634">
        <v>3.9</v>
      </c>
      <c r="V93" s="190">
        <v>24</v>
      </c>
      <c r="W93" s="683">
        <v>114</v>
      </c>
      <c r="X93" s="635">
        <v>3.86</v>
      </c>
      <c r="Y93" s="636">
        <v>3.71</v>
      </c>
      <c r="Z93" s="190">
        <v>28</v>
      </c>
      <c r="AA93" s="683">
        <v>128</v>
      </c>
      <c r="AB93" s="635">
        <v>3.9</v>
      </c>
      <c r="AC93" s="371">
        <v>3.57</v>
      </c>
      <c r="AD93" s="190">
        <v>16</v>
      </c>
      <c r="AE93" s="375">
        <f t="shared" si="1"/>
        <v>197</v>
      </c>
      <c r="AG93" s="373"/>
      <c r="AH93" s="373"/>
      <c r="AJ93" s="373"/>
    </row>
    <row r="94" spans="1:36" x14ac:dyDescent="0.25">
      <c r="A94" s="374">
        <v>7</v>
      </c>
      <c r="B94" s="57" t="s">
        <v>144</v>
      </c>
      <c r="C94" s="569">
        <v>179</v>
      </c>
      <c r="D94" s="574">
        <v>3.5418994413407821</v>
      </c>
      <c r="E94" s="553">
        <v>3.43</v>
      </c>
      <c r="F94" s="622">
        <v>27</v>
      </c>
      <c r="G94" s="569">
        <v>163</v>
      </c>
      <c r="H94" s="574">
        <v>3.2883</v>
      </c>
      <c r="I94" s="376">
        <v>3.26</v>
      </c>
      <c r="J94" s="622">
        <v>8</v>
      </c>
      <c r="K94" s="669">
        <v>206</v>
      </c>
      <c r="L94" s="574">
        <v>3.9951456310679609</v>
      </c>
      <c r="M94" s="376">
        <v>3.91</v>
      </c>
      <c r="N94" s="365">
        <v>32</v>
      </c>
      <c r="O94" s="680">
        <v>222</v>
      </c>
      <c r="P94" s="502">
        <v>3.9774774774774775</v>
      </c>
      <c r="Q94" s="376">
        <v>3.91</v>
      </c>
      <c r="R94" s="365">
        <v>34</v>
      </c>
      <c r="S94" s="681">
        <v>189</v>
      </c>
      <c r="T94" s="502">
        <v>3.925925925925926</v>
      </c>
      <c r="U94" s="634">
        <v>3.9</v>
      </c>
      <c r="V94" s="190">
        <v>36</v>
      </c>
      <c r="W94" s="683">
        <v>162</v>
      </c>
      <c r="X94" s="635">
        <v>3.86</v>
      </c>
      <c r="Y94" s="636">
        <v>3.71</v>
      </c>
      <c r="Z94" s="190">
        <v>27</v>
      </c>
      <c r="AA94" s="683">
        <v>192</v>
      </c>
      <c r="AB94" s="635">
        <v>3.6</v>
      </c>
      <c r="AC94" s="371">
        <v>3.57</v>
      </c>
      <c r="AD94" s="190">
        <v>37</v>
      </c>
      <c r="AE94" s="375">
        <f t="shared" si="1"/>
        <v>201</v>
      </c>
      <c r="AG94" s="373"/>
      <c r="AH94" s="373"/>
      <c r="AJ94" s="373"/>
    </row>
    <row r="95" spans="1:36" x14ac:dyDescent="0.25">
      <c r="A95" s="374">
        <v>8</v>
      </c>
      <c r="B95" s="57" t="s">
        <v>45</v>
      </c>
      <c r="C95" s="569">
        <v>96</v>
      </c>
      <c r="D95" s="574">
        <v>3.5416666666666665</v>
      </c>
      <c r="E95" s="553">
        <v>3.43</v>
      </c>
      <c r="F95" s="622">
        <v>28</v>
      </c>
      <c r="G95" s="569"/>
      <c r="H95" s="574"/>
      <c r="I95" s="376">
        <v>3.26</v>
      </c>
      <c r="J95" s="622">
        <v>56</v>
      </c>
      <c r="K95" s="669">
        <v>112</v>
      </c>
      <c r="L95" s="574">
        <v>4.0535714285714288</v>
      </c>
      <c r="M95" s="376">
        <v>3.91</v>
      </c>
      <c r="N95" s="365">
        <v>22</v>
      </c>
      <c r="O95" s="680">
        <v>104</v>
      </c>
      <c r="P95" s="502">
        <v>4.0961538461538458</v>
      </c>
      <c r="Q95" s="376">
        <v>3.91</v>
      </c>
      <c r="R95" s="365">
        <v>19</v>
      </c>
      <c r="S95" s="681">
        <v>94</v>
      </c>
      <c r="T95" s="502">
        <v>3.9361702127659575</v>
      </c>
      <c r="U95" s="634">
        <v>3.9</v>
      </c>
      <c r="V95" s="190">
        <v>35</v>
      </c>
      <c r="W95" s="683">
        <v>123</v>
      </c>
      <c r="X95" s="635">
        <v>3.72</v>
      </c>
      <c r="Y95" s="636">
        <v>3.71</v>
      </c>
      <c r="Z95" s="190">
        <v>49</v>
      </c>
      <c r="AA95" s="683">
        <v>103</v>
      </c>
      <c r="AB95" s="635">
        <v>3.6</v>
      </c>
      <c r="AC95" s="371">
        <v>3.57</v>
      </c>
      <c r="AD95" s="190">
        <v>40</v>
      </c>
      <c r="AE95" s="375">
        <f t="shared" si="1"/>
        <v>249</v>
      </c>
      <c r="AG95" s="373"/>
      <c r="AH95" s="373"/>
      <c r="AJ95" s="373"/>
    </row>
    <row r="96" spans="1:36" x14ac:dyDescent="0.25">
      <c r="A96" s="374">
        <v>9</v>
      </c>
      <c r="B96" s="57" t="s">
        <v>62</v>
      </c>
      <c r="C96" s="569">
        <v>156</v>
      </c>
      <c r="D96" s="574">
        <v>3.5256410256410255</v>
      </c>
      <c r="E96" s="553">
        <v>3.43</v>
      </c>
      <c r="F96" s="622">
        <v>31</v>
      </c>
      <c r="G96" s="569"/>
      <c r="H96" s="574"/>
      <c r="I96" s="376">
        <v>3.26</v>
      </c>
      <c r="J96" s="622">
        <v>56</v>
      </c>
      <c r="K96" s="669">
        <v>168</v>
      </c>
      <c r="L96" s="574">
        <v>3.9821428571428572</v>
      </c>
      <c r="M96" s="376">
        <v>3.91</v>
      </c>
      <c r="N96" s="365">
        <v>35</v>
      </c>
      <c r="O96" s="680">
        <v>143</v>
      </c>
      <c r="P96" s="502">
        <v>3.9090909090909092</v>
      </c>
      <c r="Q96" s="376">
        <v>3.91</v>
      </c>
      <c r="R96" s="365">
        <v>47</v>
      </c>
      <c r="S96" s="681">
        <v>101</v>
      </c>
      <c r="T96" s="502">
        <v>3.891089108910891</v>
      </c>
      <c r="U96" s="634">
        <v>3.9</v>
      </c>
      <c r="V96" s="190">
        <v>48</v>
      </c>
      <c r="W96" s="683">
        <v>81</v>
      </c>
      <c r="X96" s="635">
        <v>3.74</v>
      </c>
      <c r="Y96" s="636">
        <v>3.71</v>
      </c>
      <c r="Z96" s="190">
        <v>46</v>
      </c>
      <c r="AA96" s="683">
        <v>79</v>
      </c>
      <c r="AB96" s="635">
        <v>3.2</v>
      </c>
      <c r="AC96" s="371">
        <v>3.57</v>
      </c>
      <c r="AD96" s="190">
        <v>97</v>
      </c>
      <c r="AE96" s="375">
        <f t="shared" si="1"/>
        <v>360</v>
      </c>
      <c r="AG96" s="373"/>
      <c r="AH96" s="373"/>
      <c r="AJ96" s="373"/>
    </row>
    <row r="97" spans="1:36" x14ac:dyDescent="0.25">
      <c r="A97" s="374">
        <v>10</v>
      </c>
      <c r="B97" s="57" t="s">
        <v>151</v>
      </c>
      <c r="C97" s="569">
        <v>158</v>
      </c>
      <c r="D97" s="574">
        <v>3.5063291139240507</v>
      </c>
      <c r="E97" s="553">
        <v>3.43</v>
      </c>
      <c r="F97" s="622">
        <v>38</v>
      </c>
      <c r="G97" s="569"/>
      <c r="H97" s="574"/>
      <c r="I97" s="376">
        <v>3.26</v>
      </c>
      <c r="J97" s="622">
        <v>56</v>
      </c>
      <c r="K97" s="669">
        <v>57</v>
      </c>
      <c r="L97" s="574">
        <v>3.9473684210526314</v>
      </c>
      <c r="M97" s="376">
        <v>3.91</v>
      </c>
      <c r="N97" s="365">
        <v>43</v>
      </c>
      <c r="O97" s="680"/>
      <c r="P97" s="502"/>
      <c r="Q97" s="376">
        <v>3.91</v>
      </c>
      <c r="R97" s="365">
        <v>115</v>
      </c>
      <c r="S97" s="681"/>
      <c r="T97" s="502"/>
      <c r="U97" s="634">
        <v>3.9</v>
      </c>
      <c r="V97" s="190">
        <v>117</v>
      </c>
      <c r="W97" s="683"/>
      <c r="X97" s="635"/>
      <c r="Y97" s="636">
        <v>3.71</v>
      </c>
      <c r="Z97" s="190">
        <v>117</v>
      </c>
      <c r="AA97" s="683"/>
      <c r="AB97" s="635"/>
      <c r="AC97" s="371">
        <v>3.57</v>
      </c>
      <c r="AD97" s="190">
        <v>116</v>
      </c>
      <c r="AE97" s="375">
        <f t="shared" si="1"/>
        <v>602</v>
      </c>
      <c r="AG97" s="373"/>
      <c r="AH97" s="373"/>
      <c r="AJ97" s="373"/>
    </row>
    <row r="98" spans="1:36" x14ac:dyDescent="0.25">
      <c r="A98" s="374">
        <v>11</v>
      </c>
      <c r="B98" s="57" t="s">
        <v>147</v>
      </c>
      <c r="C98" s="569">
        <v>234</v>
      </c>
      <c r="D98" s="574">
        <v>3.5</v>
      </c>
      <c r="E98" s="553">
        <v>3.43</v>
      </c>
      <c r="F98" s="622">
        <v>42</v>
      </c>
      <c r="G98" s="569">
        <v>183</v>
      </c>
      <c r="H98" s="574">
        <v>3.6718000000000002</v>
      </c>
      <c r="I98" s="376">
        <v>3.26</v>
      </c>
      <c r="J98" s="622">
        <v>2</v>
      </c>
      <c r="K98" s="669">
        <v>236</v>
      </c>
      <c r="L98" s="574">
        <v>4.0550847457627119</v>
      </c>
      <c r="M98" s="376">
        <v>3.91</v>
      </c>
      <c r="N98" s="365">
        <v>21</v>
      </c>
      <c r="O98" s="680">
        <v>201</v>
      </c>
      <c r="P98" s="502">
        <v>3.9502487562189055</v>
      </c>
      <c r="Q98" s="376">
        <v>3.91</v>
      </c>
      <c r="R98" s="365">
        <v>39</v>
      </c>
      <c r="S98" s="681">
        <v>191</v>
      </c>
      <c r="T98" s="502">
        <v>4.0575916230366493</v>
      </c>
      <c r="U98" s="634">
        <v>3.9</v>
      </c>
      <c r="V98" s="190">
        <v>21</v>
      </c>
      <c r="W98" s="683">
        <v>194</v>
      </c>
      <c r="X98" s="635">
        <v>3.89</v>
      </c>
      <c r="Y98" s="636">
        <v>3.71</v>
      </c>
      <c r="Z98" s="190">
        <v>21</v>
      </c>
      <c r="AA98" s="683">
        <v>158</v>
      </c>
      <c r="AB98" s="635">
        <v>3.6</v>
      </c>
      <c r="AC98" s="371">
        <v>3.57</v>
      </c>
      <c r="AD98" s="190">
        <v>38</v>
      </c>
      <c r="AE98" s="375">
        <f t="shared" si="1"/>
        <v>184</v>
      </c>
      <c r="AG98" s="373"/>
      <c r="AH98" s="373"/>
      <c r="AJ98" s="373"/>
    </row>
    <row r="99" spans="1:36" x14ac:dyDescent="0.25">
      <c r="A99" s="374">
        <v>12</v>
      </c>
      <c r="B99" s="57" t="s">
        <v>46</v>
      </c>
      <c r="C99" s="569">
        <v>107</v>
      </c>
      <c r="D99" s="574">
        <v>3.4485981308411215</v>
      </c>
      <c r="E99" s="553">
        <v>3.43</v>
      </c>
      <c r="F99" s="622">
        <v>45</v>
      </c>
      <c r="G99" s="569"/>
      <c r="H99" s="574"/>
      <c r="I99" s="376">
        <v>3.26</v>
      </c>
      <c r="J99" s="622">
        <v>56</v>
      </c>
      <c r="K99" s="669">
        <v>135</v>
      </c>
      <c r="L99" s="574">
        <v>4.0962962962962965</v>
      </c>
      <c r="M99" s="376">
        <v>3.91</v>
      </c>
      <c r="N99" s="365">
        <v>16</v>
      </c>
      <c r="O99" s="680">
        <v>113</v>
      </c>
      <c r="P99" s="502">
        <v>3.9026548672566372</v>
      </c>
      <c r="Q99" s="376">
        <v>3.91</v>
      </c>
      <c r="R99" s="365">
        <v>51</v>
      </c>
      <c r="S99" s="681">
        <v>83</v>
      </c>
      <c r="T99" s="502">
        <v>3.6867469879518073</v>
      </c>
      <c r="U99" s="634">
        <v>3.9</v>
      </c>
      <c r="V99" s="190">
        <v>77</v>
      </c>
      <c r="W99" s="683">
        <v>71</v>
      </c>
      <c r="X99" s="635">
        <v>3.52</v>
      </c>
      <c r="Y99" s="636">
        <v>3.71</v>
      </c>
      <c r="Z99" s="190">
        <v>80</v>
      </c>
      <c r="AA99" s="683">
        <v>77</v>
      </c>
      <c r="AB99" s="635">
        <v>3.6</v>
      </c>
      <c r="AC99" s="371">
        <v>3.57</v>
      </c>
      <c r="AD99" s="190">
        <v>42</v>
      </c>
      <c r="AE99" s="375">
        <f t="shared" si="1"/>
        <v>367</v>
      </c>
      <c r="AG99" s="373"/>
      <c r="AH99" s="373"/>
      <c r="AJ99" s="373"/>
    </row>
    <row r="100" spans="1:36" x14ac:dyDescent="0.25">
      <c r="A100" s="374">
        <v>13</v>
      </c>
      <c r="B100" s="667" t="s">
        <v>49</v>
      </c>
      <c r="C100" s="811">
        <v>42</v>
      </c>
      <c r="D100" s="658">
        <v>3.4285714285714284</v>
      </c>
      <c r="E100" s="999">
        <v>3.43</v>
      </c>
      <c r="F100" s="812">
        <v>47</v>
      </c>
      <c r="G100" s="811">
        <v>34</v>
      </c>
      <c r="H100" s="658">
        <v>3.2352000000000003</v>
      </c>
      <c r="I100" s="657">
        <v>3.26</v>
      </c>
      <c r="J100" s="812">
        <v>16</v>
      </c>
      <c r="K100" s="677">
        <v>44</v>
      </c>
      <c r="L100" s="658">
        <v>3.7954545454545454</v>
      </c>
      <c r="M100" s="657">
        <v>3.91</v>
      </c>
      <c r="N100" s="678">
        <v>68</v>
      </c>
      <c r="O100" s="680">
        <v>45</v>
      </c>
      <c r="P100" s="502">
        <v>3.6888888888888891</v>
      </c>
      <c r="Q100" s="657">
        <v>3.91</v>
      </c>
      <c r="R100" s="678">
        <v>87</v>
      </c>
      <c r="S100" s="680">
        <v>40</v>
      </c>
      <c r="T100" s="502">
        <v>3.45</v>
      </c>
      <c r="U100" s="659">
        <v>3.9</v>
      </c>
      <c r="V100" s="190">
        <v>105</v>
      </c>
      <c r="W100" s="684">
        <v>39</v>
      </c>
      <c r="X100" s="660">
        <v>3.49</v>
      </c>
      <c r="Y100" s="661">
        <v>3.71</v>
      </c>
      <c r="Z100" s="190">
        <v>84</v>
      </c>
      <c r="AA100" s="684">
        <v>46</v>
      </c>
      <c r="AB100" s="660">
        <v>3.4</v>
      </c>
      <c r="AC100" s="662">
        <v>3.57</v>
      </c>
      <c r="AD100" s="190">
        <v>76</v>
      </c>
      <c r="AE100" s="375">
        <f t="shared" si="1"/>
        <v>483</v>
      </c>
      <c r="AG100" s="373"/>
      <c r="AH100" s="373"/>
      <c r="AJ100" s="373"/>
    </row>
    <row r="101" spans="1:36" x14ac:dyDescent="0.25">
      <c r="A101" s="374">
        <v>14</v>
      </c>
      <c r="B101" s="57" t="s">
        <v>41</v>
      </c>
      <c r="C101" s="569">
        <v>75</v>
      </c>
      <c r="D101" s="574">
        <v>3.3866666666666667</v>
      </c>
      <c r="E101" s="553">
        <v>3.43</v>
      </c>
      <c r="F101" s="622">
        <v>52</v>
      </c>
      <c r="G101" s="569">
        <v>37</v>
      </c>
      <c r="H101" s="574">
        <v>3.1080999999999999</v>
      </c>
      <c r="I101" s="376">
        <v>3.26</v>
      </c>
      <c r="J101" s="622">
        <v>23</v>
      </c>
      <c r="K101" s="669">
        <v>68</v>
      </c>
      <c r="L101" s="574">
        <v>3.6764705882352939</v>
      </c>
      <c r="M101" s="376">
        <v>3.91</v>
      </c>
      <c r="N101" s="365">
        <v>88</v>
      </c>
      <c r="O101" s="680">
        <v>50</v>
      </c>
      <c r="P101" s="502">
        <v>3.72</v>
      </c>
      <c r="Q101" s="376">
        <v>3.91</v>
      </c>
      <c r="R101" s="365">
        <v>80</v>
      </c>
      <c r="S101" s="681">
        <v>25</v>
      </c>
      <c r="T101" s="502">
        <v>3.32</v>
      </c>
      <c r="U101" s="634">
        <v>3.9</v>
      </c>
      <c r="V101" s="190">
        <v>112</v>
      </c>
      <c r="W101" s="683">
        <v>47</v>
      </c>
      <c r="X101" s="635">
        <v>3.4</v>
      </c>
      <c r="Y101" s="636">
        <v>3.71</v>
      </c>
      <c r="Z101" s="190">
        <v>100</v>
      </c>
      <c r="AA101" s="683">
        <v>26</v>
      </c>
      <c r="AB101" s="635">
        <v>3.4</v>
      </c>
      <c r="AC101" s="371">
        <v>3.57</v>
      </c>
      <c r="AD101" s="190">
        <v>80</v>
      </c>
      <c r="AE101" s="375">
        <f t="shared" si="1"/>
        <v>535</v>
      </c>
      <c r="AG101" s="373"/>
      <c r="AH101" s="373"/>
      <c r="AJ101" s="373"/>
    </row>
    <row r="102" spans="1:36" x14ac:dyDescent="0.25">
      <c r="A102" s="374">
        <v>15</v>
      </c>
      <c r="B102" s="57" t="s">
        <v>50</v>
      </c>
      <c r="C102" s="569">
        <v>26</v>
      </c>
      <c r="D102" s="574">
        <v>3.3846153846153846</v>
      </c>
      <c r="E102" s="553">
        <v>3.43</v>
      </c>
      <c r="F102" s="622">
        <v>54</v>
      </c>
      <c r="G102" s="569">
        <v>25</v>
      </c>
      <c r="H102" s="574">
        <v>2.68</v>
      </c>
      <c r="I102" s="376">
        <v>3.26</v>
      </c>
      <c r="J102" s="622">
        <v>50</v>
      </c>
      <c r="K102" s="669">
        <v>20</v>
      </c>
      <c r="L102" s="574">
        <v>3.7</v>
      </c>
      <c r="M102" s="376">
        <v>3.91</v>
      </c>
      <c r="N102" s="365">
        <v>86</v>
      </c>
      <c r="O102" s="680">
        <v>23</v>
      </c>
      <c r="P102" s="502">
        <v>3.8260869565217392</v>
      </c>
      <c r="Q102" s="376">
        <v>3.91</v>
      </c>
      <c r="R102" s="365">
        <v>62</v>
      </c>
      <c r="S102" s="681">
        <v>18</v>
      </c>
      <c r="T102" s="502">
        <v>3.8333333333333335</v>
      </c>
      <c r="U102" s="634">
        <v>3.9</v>
      </c>
      <c r="V102" s="190">
        <v>54</v>
      </c>
      <c r="W102" s="683">
        <v>23</v>
      </c>
      <c r="X102" s="635">
        <v>3.43</v>
      </c>
      <c r="Y102" s="636">
        <v>3.71</v>
      </c>
      <c r="Z102" s="190">
        <v>93</v>
      </c>
      <c r="AA102" s="683">
        <v>19</v>
      </c>
      <c r="AB102" s="635">
        <v>3.4</v>
      </c>
      <c r="AC102" s="371">
        <v>3.57</v>
      </c>
      <c r="AD102" s="190">
        <v>82</v>
      </c>
      <c r="AE102" s="375">
        <f t="shared" si="1"/>
        <v>481</v>
      </c>
      <c r="AG102" s="373"/>
      <c r="AH102" s="373"/>
      <c r="AJ102" s="373"/>
    </row>
    <row r="103" spans="1:36" x14ac:dyDescent="0.25">
      <c r="A103" s="374">
        <v>16</v>
      </c>
      <c r="B103" s="57" t="s">
        <v>48</v>
      </c>
      <c r="C103" s="569">
        <v>142</v>
      </c>
      <c r="D103" s="574">
        <v>3.380281690140845</v>
      </c>
      <c r="E103" s="553">
        <v>3.43</v>
      </c>
      <c r="F103" s="622">
        <v>56</v>
      </c>
      <c r="G103" s="569"/>
      <c r="H103" s="574"/>
      <c r="I103" s="376">
        <v>3.26</v>
      </c>
      <c r="J103" s="622">
        <v>56</v>
      </c>
      <c r="K103" s="669">
        <v>135</v>
      </c>
      <c r="L103" s="574">
        <v>4.0222222222222221</v>
      </c>
      <c r="M103" s="376">
        <v>3.91</v>
      </c>
      <c r="N103" s="365">
        <v>25</v>
      </c>
      <c r="O103" s="680">
        <v>144</v>
      </c>
      <c r="P103" s="502">
        <v>3.9583333333333335</v>
      </c>
      <c r="Q103" s="376">
        <v>3.91</v>
      </c>
      <c r="R103" s="365">
        <v>36</v>
      </c>
      <c r="S103" s="681">
        <v>114</v>
      </c>
      <c r="T103" s="502">
        <v>3.7543859649122808</v>
      </c>
      <c r="U103" s="634">
        <v>3.9</v>
      </c>
      <c r="V103" s="190">
        <v>71</v>
      </c>
      <c r="W103" s="683">
        <v>117</v>
      </c>
      <c r="X103" s="635">
        <v>3.64</v>
      </c>
      <c r="Y103" s="636">
        <v>3.71</v>
      </c>
      <c r="Z103" s="190">
        <v>57</v>
      </c>
      <c r="AA103" s="683">
        <v>98</v>
      </c>
      <c r="AB103" s="635">
        <v>3.4</v>
      </c>
      <c r="AC103" s="371">
        <v>3.57</v>
      </c>
      <c r="AD103" s="190">
        <v>68</v>
      </c>
      <c r="AE103" s="375">
        <f t="shared" si="1"/>
        <v>369</v>
      </c>
      <c r="AG103" s="373"/>
      <c r="AH103" s="373"/>
      <c r="AJ103" s="373"/>
    </row>
    <row r="104" spans="1:36" x14ac:dyDescent="0.25">
      <c r="A104" s="374">
        <v>17</v>
      </c>
      <c r="B104" s="57" t="s">
        <v>61</v>
      </c>
      <c r="C104" s="569">
        <v>90</v>
      </c>
      <c r="D104" s="574">
        <v>3.3555555555555556</v>
      </c>
      <c r="E104" s="553">
        <v>3.43</v>
      </c>
      <c r="F104" s="622">
        <v>59</v>
      </c>
      <c r="G104" s="569"/>
      <c r="H104" s="574"/>
      <c r="I104" s="376">
        <v>3.26</v>
      </c>
      <c r="J104" s="622">
        <v>56</v>
      </c>
      <c r="K104" s="669">
        <v>78</v>
      </c>
      <c r="L104" s="574">
        <v>3.8717948717948718</v>
      </c>
      <c r="M104" s="376">
        <v>3.91</v>
      </c>
      <c r="N104" s="365">
        <v>55</v>
      </c>
      <c r="O104" s="680">
        <v>97</v>
      </c>
      <c r="P104" s="502">
        <v>3.7422680412371134</v>
      </c>
      <c r="Q104" s="376">
        <v>3.91</v>
      </c>
      <c r="R104" s="365">
        <v>77</v>
      </c>
      <c r="S104" s="681">
        <v>76</v>
      </c>
      <c r="T104" s="502">
        <v>3.8157894736842106</v>
      </c>
      <c r="U104" s="634">
        <v>3.9</v>
      </c>
      <c r="V104" s="190">
        <v>56</v>
      </c>
      <c r="W104" s="683">
        <v>67</v>
      </c>
      <c r="X104" s="635">
        <v>3.4</v>
      </c>
      <c r="Y104" s="636">
        <v>3.71</v>
      </c>
      <c r="Z104" s="190">
        <v>97</v>
      </c>
      <c r="AA104" s="683">
        <v>52</v>
      </c>
      <c r="AB104" s="635">
        <v>3.6</v>
      </c>
      <c r="AC104" s="371">
        <v>3.57</v>
      </c>
      <c r="AD104" s="190">
        <v>48</v>
      </c>
      <c r="AE104" s="375">
        <f t="shared" si="1"/>
        <v>448</v>
      </c>
      <c r="AG104" s="373"/>
      <c r="AH104" s="373"/>
      <c r="AJ104" s="373"/>
    </row>
    <row r="105" spans="1:36" x14ac:dyDescent="0.25">
      <c r="A105" s="374">
        <v>18</v>
      </c>
      <c r="B105" s="57" t="s">
        <v>63</v>
      </c>
      <c r="C105" s="569">
        <v>118</v>
      </c>
      <c r="D105" s="574">
        <v>3.3644067796610169</v>
      </c>
      <c r="E105" s="553">
        <v>3.43</v>
      </c>
      <c r="F105" s="622">
        <v>61</v>
      </c>
      <c r="G105" s="569"/>
      <c r="H105" s="574"/>
      <c r="I105" s="376">
        <v>3.26</v>
      </c>
      <c r="J105" s="622">
        <v>56</v>
      </c>
      <c r="K105" s="669">
        <v>79</v>
      </c>
      <c r="L105" s="574">
        <v>3.9746835443037973</v>
      </c>
      <c r="M105" s="376">
        <v>3.91</v>
      </c>
      <c r="N105" s="365">
        <v>38</v>
      </c>
      <c r="O105" s="680">
        <v>75</v>
      </c>
      <c r="P105" s="502">
        <v>3.9866666666666668</v>
      </c>
      <c r="Q105" s="376">
        <v>3.91</v>
      </c>
      <c r="R105" s="365">
        <v>33</v>
      </c>
      <c r="S105" s="681">
        <v>97</v>
      </c>
      <c r="T105" s="502">
        <v>3.6804123711340204</v>
      </c>
      <c r="U105" s="634">
        <v>3.9</v>
      </c>
      <c r="V105" s="190">
        <v>79</v>
      </c>
      <c r="W105" s="683">
        <v>75</v>
      </c>
      <c r="X105" s="635">
        <v>3.68</v>
      </c>
      <c r="Y105" s="636">
        <v>3.71</v>
      </c>
      <c r="Z105" s="190">
        <v>54</v>
      </c>
      <c r="AA105" s="683">
        <v>78</v>
      </c>
      <c r="AB105" s="635">
        <v>3.5</v>
      </c>
      <c r="AC105" s="371">
        <v>3.57</v>
      </c>
      <c r="AD105" s="190">
        <v>53</v>
      </c>
      <c r="AE105" s="375">
        <f t="shared" si="1"/>
        <v>374</v>
      </c>
      <c r="AG105" s="373"/>
      <c r="AH105" s="373"/>
      <c r="AJ105" s="373"/>
    </row>
    <row r="106" spans="1:36" x14ac:dyDescent="0.25">
      <c r="A106" s="374">
        <v>19</v>
      </c>
      <c r="B106" s="57" t="s">
        <v>162</v>
      </c>
      <c r="C106" s="569">
        <v>31</v>
      </c>
      <c r="D106" s="574">
        <v>3.3548387096774195</v>
      </c>
      <c r="E106" s="553">
        <v>3.43</v>
      </c>
      <c r="F106" s="622">
        <v>62</v>
      </c>
      <c r="G106" s="569">
        <v>27</v>
      </c>
      <c r="H106" s="574">
        <v>2.4074</v>
      </c>
      <c r="I106" s="376">
        <v>3.26</v>
      </c>
      <c r="J106" s="622">
        <v>53</v>
      </c>
      <c r="K106" s="669"/>
      <c r="L106" s="574"/>
      <c r="M106" s="376">
        <v>3.91</v>
      </c>
      <c r="N106" s="365">
        <v>114</v>
      </c>
      <c r="O106" s="680"/>
      <c r="P106" s="502"/>
      <c r="Q106" s="376">
        <v>3.91</v>
      </c>
      <c r="R106" s="365">
        <v>115</v>
      </c>
      <c r="S106" s="681"/>
      <c r="T106" s="502"/>
      <c r="U106" s="634">
        <v>3.9</v>
      </c>
      <c r="V106" s="190">
        <v>117</v>
      </c>
      <c r="W106" s="683"/>
      <c r="X106" s="635"/>
      <c r="Y106" s="636">
        <v>3.71</v>
      </c>
      <c r="Z106" s="190">
        <v>117</v>
      </c>
      <c r="AA106" s="683"/>
      <c r="AB106" s="635"/>
      <c r="AC106" s="371">
        <v>3.57</v>
      </c>
      <c r="AD106" s="190">
        <v>116</v>
      </c>
      <c r="AE106" s="375">
        <f t="shared" si="1"/>
        <v>694</v>
      </c>
      <c r="AG106" s="373"/>
      <c r="AH106" s="373"/>
      <c r="AJ106" s="373"/>
    </row>
    <row r="107" spans="1:36" x14ac:dyDescent="0.25">
      <c r="A107" s="374">
        <v>20</v>
      </c>
      <c r="B107" s="57" t="s">
        <v>55</v>
      </c>
      <c r="C107" s="569">
        <v>135</v>
      </c>
      <c r="D107" s="574">
        <v>3.3333333333333335</v>
      </c>
      <c r="E107" s="553">
        <v>3.43</v>
      </c>
      <c r="F107" s="622">
        <v>64</v>
      </c>
      <c r="G107" s="569">
        <v>121</v>
      </c>
      <c r="H107" s="574">
        <v>2.7516999999999996</v>
      </c>
      <c r="I107" s="376">
        <v>3.26</v>
      </c>
      <c r="J107" s="622">
        <v>48</v>
      </c>
      <c r="K107" s="669">
        <v>105</v>
      </c>
      <c r="L107" s="574">
        <v>3.8761904761904762</v>
      </c>
      <c r="M107" s="376">
        <v>3.91</v>
      </c>
      <c r="N107" s="365">
        <v>52</v>
      </c>
      <c r="O107" s="680">
        <v>100</v>
      </c>
      <c r="P107" s="502">
        <v>3.83</v>
      </c>
      <c r="Q107" s="376">
        <v>3.91</v>
      </c>
      <c r="R107" s="365">
        <v>60</v>
      </c>
      <c r="S107" s="681">
        <v>70</v>
      </c>
      <c r="T107" s="502">
        <v>4</v>
      </c>
      <c r="U107" s="634">
        <v>3.9</v>
      </c>
      <c r="V107" s="190">
        <v>26</v>
      </c>
      <c r="W107" s="683">
        <v>97</v>
      </c>
      <c r="X107" s="635">
        <v>3.64</v>
      </c>
      <c r="Y107" s="636">
        <v>3.71</v>
      </c>
      <c r="Z107" s="190">
        <v>58</v>
      </c>
      <c r="AA107" s="683">
        <v>81</v>
      </c>
      <c r="AB107" s="635">
        <v>3.2</v>
      </c>
      <c r="AC107" s="371">
        <v>3.57</v>
      </c>
      <c r="AD107" s="190">
        <v>96</v>
      </c>
      <c r="AE107" s="375">
        <f t="shared" si="1"/>
        <v>404</v>
      </c>
      <c r="AG107" s="373"/>
      <c r="AH107" s="373"/>
      <c r="AJ107" s="373"/>
    </row>
    <row r="108" spans="1:36" x14ac:dyDescent="0.25">
      <c r="A108" s="374">
        <v>21</v>
      </c>
      <c r="B108" s="57" t="s">
        <v>56</v>
      </c>
      <c r="C108" s="569">
        <v>102</v>
      </c>
      <c r="D108" s="574">
        <v>3.284313725490196</v>
      </c>
      <c r="E108" s="553">
        <v>3.43</v>
      </c>
      <c r="F108" s="622">
        <v>72</v>
      </c>
      <c r="G108" s="569"/>
      <c r="H108" s="574"/>
      <c r="I108" s="376">
        <v>3.26</v>
      </c>
      <c r="J108" s="622">
        <v>56</v>
      </c>
      <c r="K108" s="669">
        <v>88</v>
      </c>
      <c r="L108" s="574">
        <v>3.7272727272727271</v>
      </c>
      <c r="M108" s="376">
        <v>3.91</v>
      </c>
      <c r="N108" s="365">
        <v>81</v>
      </c>
      <c r="O108" s="680">
        <v>81</v>
      </c>
      <c r="P108" s="502">
        <v>3.7530864197530862</v>
      </c>
      <c r="Q108" s="376">
        <v>3.91</v>
      </c>
      <c r="R108" s="365">
        <v>75</v>
      </c>
      <c r="S108" s="681">
        <v>75</v>
      </c>
      <c r="T108" s="502">
        <v>3.7066666666666666</v>
      </c>
      <c r="U108" s="634">
        <v>3.9</v>
      </c>
      <c r="V108" s="190">
        <v>74</v>
      </c>
      <c r="W108" s="683">
        <v>70</v>
      </c>
      <c r="X108" s="635">
        <v>3.57</v>
      </c>
      <c r="Y108" s="636">
        <v>3.71</v>
      </c>
      <c r="Z108" s="190">
        <v>68</v>
      </c>
      <c r="AA108" s="683">
        <v>53</v>
      </c>
      <c r="AB108" s="635">
        <v>3.3</v>
      </c>
      <c r="AC108" s="371">
        <v>3.57</v>
      </c>
      <c r="AD108" s="190">
        <v>86</v>
      </c>
      <c r="AE108" s="375">
        <f t="shared" si="1"/>
        <v>512</v>
      </c>
      <c r="AG108" s="373"/>
      <c r="AH108" s="373"/>
      <c r="AJ108" s="373"/>
    </row>
    <row r="109" spans="1:36" x14ac:dyDescent="0.25">
      <c r="A109" s="374">
        <v>22</v>
      </c>
      <c r="B109" s="57" t="s">
        <v>53</v>
      </c>
      <c r="C109" s="569">
        <v>74</v>
      </c>
      <c r="D109" s="574">
        <v>3.2702702702702702</v>
      </c>
      <c r="E109" s="553">
        <v>3.43</v>
      </c>
      <c r="F109" s="622">
        <v>73</v>
      </c>
      <c r="G109" s="569"/>
      <c r="H109" s="574"/>
      <c r="I109" s="376">
        <v>3.26</v>
      </c>
      <c r="J109" s="622">
        <v>56</v>
      </c>
      <c r="K109" s="669">
        <v>77</v>
      </c>
      <c r="L109" s="574">
        <v>3.831168831168831</v>
      </c>
      <c r="M109" s="376">
        <v>3.91</v>
      </c>
      <c r="N109" s="365">
        <v>63</v>
      </c>
      <c r="O109" s="680">
        <v>80</v>
      </c>
      <c r="P109" s="502">
        <v>3.8875000000000002</v>
      </c>
      <c r="Q109" s="376">
        <v>3.91</v>
      </c>
      <c r="R109" s="365">
        <v>56</v>
      </c>
      <c r="S109" s="681">
        <v>66</v>
      </c>
      <c r="T109" s="502">
        <v>3.6212121212121211</v>
      </c>
      <c r="U109" s="634">
        <v>3.9</v>
      </c>
      <c r="V109" s="190">
        <v>88</v>
      </c>
      <c r="W109" s="683">
        <v>68</v>
      </c>
      <c r="X109" s="635">
        <v>3.49</v>
      </c>
      <c r="Y109" s="636">
        <v>3.71</v>
      </c>
      <c r="Z109" s="190">
        <v>83</v>
      </c>
      <c r="AA109" s="683">
        <v>57</v>
      </c>
      <c r="AB109" s="635">
        <v>3.2</v>
      </c>
      <c r="AC109" s="371">
        <v>3.57</v>
      </c>
      <c r="AD109" s="190">
        <v>98</v>
      </c>
      <c r="AE109" s="375">
        <f t="shared" si="1"/>
        <v>517</v>
      </c>
      <c r="AG109" s="373"/>
      <c r="AH109" s="373"/>
      <c r="AJ109" s="373"/>
    </row>
    <row r="110" spans="1:36" x14ac:dyDescent="0.25">
      <c r="A110" s="374">
        <v>23</v>
      </c>
      <c r="B110" s="666" t="s">
        <v>52</v>
      </c>
      <c r="C110" s="811">
        <v>79</v>
      </c>
      <c r="D110" s="658">
        <v>3.240506329113924</v>
      </c>
      <c r="E110" s="999">
        <v>3.43</v>
      </c>
      <c r="F110" s="812">
        <v>78</v>
      </c>
      <c r="G110" s="811">
        <v>69</v>
      </c>
      <c r="H110" s="658">
        <v>2.5362999999999998</v>
      </c>
      <c r="I110" s="657">
        <v>3.26</v>
      </c>
      <c r="J110" s="812">
        <v>52</v>
      </c>
      <c r="K110" s="677">
        <v>102</v>
      </c>
      <c r="L110" s="658">
        <v>3.784313725490196</v>
      </c>
      <c r="M110" s="657">
        <v>3.91</v>
      </c>
      <c r="N110" s="678">
        <v>72</v>
      </c>
      <c r="O110" s="680">
        <v>90</v>
      </c>
      <c r="P110" s="502">
        <v>3.9222222222222221</v>
      </c>
      <c r="Q110" s="657">
        <v>3.91</v>
      </c>
      <c r="R110" s="678">
        <v>44</v>
      </c>
      <c r="S110" s="680">
        <v>67</v>
      </c>
      <c r="T110" s="502">
        <v>3.5522388059701493</v>
      </c>
      <c r="U110" s="659">
        <v>3.9</v>
      </c>
      <c r="V110" s="190">
        <v>94</v>
      </c>
      <c r="W110" s="684">
        <v>70</v>
      </c>
      <c r="X110" s="660">
        <v>3.47</v>
      </c>
      <c r="Y110" s="661">
        <v>3.71</v>
      </c>
      <c r="Z110" s="190">
        <v>86</v>
      </c>
      <c r="AA110" s="684">
        <v>61</v>
      </c>
      <c r="AB110" s="660">
        <v>3.3</v>
      </c>
      <c r="AC110" s="371">
        <v>3.57</v>
      </c>
      <c r="AD110" s="190">
        <v>84</v>
      </c>
      <c r="AE110" s="375">
        <f t="shared" si="1"/>
        <v>510</v>
      </c>
      <c r="AG110" s="373"/>
      <c r="AH110" s="373"/>
      <c r="AJ110" s="373"/>
    </row>
    <row r="111" spans="1:36" x14ac:dyDescent="0.25">
      <c r="A111" s="374">
        <v>24</v>
      </c>
      <c r="B111" s="57" t="s">
        <v>44</v>
      </c>
      <c r="C111" s="569">
        <v>105</v>
      </c>
      <c r="D111" s="574">
        <v>3.2285714285714286</v>
      </c>
      <c r="E111" s="553">
        <v>3.43</v>
      </c>
      <c r="F111" s="622">
        <v>80</v>
      </c>
      <c r="G111" s="569"/>
      <c r="H111" s="574"/>
      <c r="I111" s="376">
        <v>3.26</v>
      </c>
      <c r="J111" s="622">
        <v>56</v>
      </c>
      <c r="K111" s="669">
        <v>103</v>
      </c>
      <c r="L111" s="574">
        <v>3.9514563106796117</v>
      </c>
      <c r="M111" s="376">
        <v>3.91</v>
      </c>
      <c r="N111" s="365">
        <v>42</v>
      </c>
      <c r="O111" s="680">
        <v>99</v>
      </c>
      <c r="P111" s="502">
        <v>3.7676767676767677</v>
      </c>
      <c r="Q111" s="376">
        <v>3.91</v>
      </c>
      <c r="R111" s="365">
        <v>68</v>
      </c>
      <c r="S111" s="681">
        <v>99</v>
      </c>
      <c r="T111" s="502">
        <v>3.7777777777777777</v>
      </c>
      <c r="U111" s="634">
        <v>3.9</v>
      </c>
      <c r="V111" s="190">
        <v>66</v>
      </c>
      <c r="W111" s="683">
        <v>84</v>
      </c>
      <c r="X111" s="635">
        <v>3.75</v>
      </c>
      <c r="Y111" s="636">
        <v>3.71</v>
      </c>
      <c r="Z111" s="190">
        <v>44</v>
      </c>
      <c r="AA111" s="683">
        <v>69</v>
      </c>
      <c r="AB111" s="635">
        <v>3.6</v>
      </c>
      <c r="AC111" s="371">
        <v>3.57</v>
      </c>
      <c r="AD111" s="190">
        <v>45</v>
      </c>
      <c r="AE111" s="375">
        <f t="shared" si="1"/>
        <v>401</v>
      </c>
      <c r="AG111" s="373"/>
      <c r="AH111" s="373"/>
      <c r="AJ111" s="373"/>
    </row>
    <row r="112" spans="1:36" x14ac:dyDescent="0.25">
      <c r="A112" s="374">
        <v>25</v>
      </c>
      <c r="B112" s="57" t="s">
        <v>57</v>
      </c>
      <c r="C112" s="569">
        <v>57</v>
      </c>
      <c r="D112" s="574">
        <v>3.2105263157894739</v>
      </c>
      <c r="E112" s="553">
        <v>3.43</v>
      </c>
      <c r="F112" s="622">
        <v>82</v>
      </c>
      <c r="G112" s="569"/>
      <c r="H112" s="574"/>
      <c r="I112" s="376">
        <v>3.26</v>
      </c>
      <c r="J112" s="622">
        <v>56</v>
      </c>
      <c r="K112" s="669">
        <v>51</v>
      </c>
      <c r="L112" s="574">
        <v>3.8431372549019609</v>
      </c>
      <c r="M112" s="376">
        <v>3.91</v>
      </c>
      <c r="N112" s="365">
        <v>62</v>
      </c>
      <c r="O112" s="680">
        <v>51</v>
      </c>
      <c r="P112" s="502">
        <v>3.7254901960784315</v>
      </c>
      <c r="Q112" s="376">
        <v>3.91</v>
      </c>
      <c r="R112" s="365">
        <v>79</v>
      </c>
      <c r="S112" s="681">
        <v>43</v>
      </c>
      <c r="T112" s="502">
        <v>3.6976744186046511</v>
      </c>
      <c r="U112" s="634">
        <v>3.9</v>
      </c>
      <c r="V112" s="190">
        <v>76</v>
      </c>
      <c r="W112" s="683">
        <v>40</v>
      </c>
      <c r="X112" s="635">
        <v>3.8</v>
      </c>
      <c r="Y112" s="636">
        <v>3.71</v>
      </c>
      <c r="Z112" s="190">
        <v>39</v>
      </c>
      <c r="AA112" s="683">
        <v>47</v>
      </c>
      <c r="AB112" s="635">
        <v>3.6</v>
      </c>
      <c r="AC112" s="371">
        <v>3.57</v>
      </c>
      <c r="AD112" s="190">
        <v>50</v>
      </c>
      <c r="AE112" s="375">
        <f t="shared" si="1"/>
        <v>444</v>
      </c>
      <c r="AG112" s="373"/>
      <c r="AH112" s="373"/>
      <c r="AJ112" s="373"/>
    </row>
    <row r="113" spans="1:36" x14ac:dyDescent="0.25">
      <c r="A113" s="374">
        <v>26</v>
      </c>
      <c r="B113" s="57" t="s">
        <v>60</v>
      </c>
      <c r="C113" s="569">
        <v>66</v>
      </c>
      <c r="D113" s="574">
        <v>3.1969696969696968</v>
      </c>
      <c r="E113" s="553">
        <v>3.43</v>
      </c>
      <c r="F113" s="622">
        <v>85</v>
      </c>
      <c r="G113" s="569">
        <v>57</v>
      </c>
      <c r="H113" s="574">
        <v>2.9824999999999995</v>
      </c>
      <c r="I113" s="376">
        <v>3.26</v>
      </c>
      <c r="J113" s="622">
        <v>36</v>
      </c>
      <c r="K113" s="669">
        <v>102</v>
      </c>
      <c r="L113" s="574">
        <v>3.5686274509803924</v>
      </c>
      <c r="M113" s="376">
        <v>3.91</v>
      </c>
      <c r="N113" s="365">
        <v>101</v>
      </c>
      <c r="O113" s="680">
        <v>85</v>
      </c>
      <c r="P113" s="502">
        <v>3.8588235294117648</v>
      </c>
      <c r="Q113" s="376">
        <v>3.91</v>
      </c>
      <c r="R113" s="365">
        <v>58</v>
      </c>
      <c r="S113" s="681">
        <v>66</v>
      </c>
      <c r="T113" s="502">
        <v>3.5</v>
      </c>
      <c r="U113" s="634">
        <v>3.9</v>
      </c>
      <c r="V113" s="190">
        <v>101</v>
      </c>
      <c r="W113" s="683">
        <v>52</v>
      </c>
      <c r="X113" s="635">
        <v>3.4</v>
      </c>
      <c r="Y113" s="636">
        <v>3.71</v>
      </c>
      <c r="Z113" s="190">
        <v>99</v>
      </c>
      <c r="AA113" s="683">
        <v>57</v>
      </c>
      <c r="AB113" s="635">
        <v>3.3</v>
      </c>
      <c r="AC113" s="371">
        <v>3.57</v>
      </c>
      <c r="AD113" s="190">
        <v>85</v>
      </c>
      <c r="AE113" s="375">
        <f t="shared" si="1"/>
        <v>565</v>
      </c>
      <c r="AG113" s="373"/>
      <c r="AH113" s="373"/>
      <c r="AJ113" s="373"/>
    </row>
    <row r="114" spans="1:36" x14ac:dyDescent="0.25">
      <c r="A114" s="374">
        <v>27</v>
      </c>
      <c r="B114" s="57" t="s">
        <v>59</v>
      </c>
      <c r="C114" s="569">
        <v>81</v>
      </c>
      <c r="D114" s="574">
        <v>3.1851851851851851</v>
      </c>
      <c r="E114" s="553">
        <v>3.43</v>
      </c>
      <c r="F114" s="622">
        <v>86</v>
      </c>
      <c r="G114" s="569"/>
      <c r="H114" s="574"/>
      <c r="I114" s="376">
        <v>3.26</v>
      </c>
      <c r="J114" s="622">
        <v>56</v>
      </c>
      <c r="K114" s="669">
        <v>106</v>
      </c>
      <c r="L114" s="574">
        <v>3.5188679245283021</v>
      </c>
      <c r="M114" s="376">
        <v>3.91</v>
      </c>
      <c r="N114" s="365">
        <v>104</v>
      </c>
      <c r="O114" s="680">
        <v>100</v>
      </c>
      <c r="P114" s="502">
        <v>3.7</v>
      </c>
      <c r="Q114" s="376">
        <v>3.91</v>
      </c>
      <c r="R114" s="365">
        <v>84</v>
      </c>
      <c r="S114" s="681">
        <v>75</v>
      </c>
      <c r="T114" s="502">
        <v>3.72</v>
      </c>
      <c r="U114" s="634">
        <v>3.9</v>
      </c>
      <c r="V114" s="190">
        <v>73</v>
      </c>
      <c r="W114" s="683">
        <v>52</v>
      </c>
      <c r="X114" s="635">
        <v>3.4</v>
      </c>
      <c r="Y114" s="636">
        <v>3.71</v>
      </c>
      <c r="Z114" s="190">
        <v>98</v>
      </c>
      <c r="AA114" s="683">
        <v>43</v>
      </c>
      <c r="AB114" s="635">
        <v>3.3</v>
      </c>
      <c r="AC114" s="371">
        <v>3.57</v>
      </c>
      <c r="AD114" s="190">
        <v>89</v>
      </c>
      <c r="AE114" s="375">
        <f t="shared" si="1"/>
        <v>590</v>
      </c>
      <c r="AG114" s="373"/>
      <c r="AH114" s="373"/>
      <c r="AJ114" s="373"/>
    </row>
    <row r="115" spans="1:36" x14ac:dyDescent="0.25">
      <c r="A115" s="374">
        <v>28</v>
      </c>
      <c r="B115" s="57" t="s">
        <v>58</v>
      </c>
      <c r="C115" s="569">
        <v>67</v>
      </c>
      <c r="D115" s="574">
        <v>3.1791044776119404</v>
      </c>
      <c r="E115" s="553">
        <v>3.43</v>
      </c>
      <c r="F115" s="622">
        <v>87</v>
      </c>
      <c r="G115" s="569"/>
      <c r="H115" s="574"/>
      <c r="I115" s="376">
        <v>3.26</v>
      </c>
      <c r="J115" s="622">
        <v>56</v>
      </c>
      <c r="K115" s="669">
        <v>72</v>
      </c>
      <c r="L115" s="574">
        <v>3.7638888888888888</v>
      </c>
      <c r="M115" s="376">
        <v>3.91</v>
      </c>
      <c r="N115" s="365">
        <v>77</v>
      </c>
      <c r="O115" s="680">
        <v>72</v>
      </c>
      <c r="P115" s="502">
        <v>3.7083333333333335</v>
      </c>
      <c r="Q115" s="376">
        <v>3.91</v>
      </c>
      <c r="R115" s="365">
        <v>82</v>
      </c>
      <c r="S115" s="681">
        <v>42</v>
      </c>
      <c r="T115" s="502">
        <v>3.4047619047619047</v>
      </c>
      <c r="U115" s="634">
        <v>3.9</v>
      </c>
      <c r="V115" s="190">
        <v>109</v>
      </c>
      <c r="W115" s="683">
        <v>49</v>
      </c>
      <c r="X115" s="635">
        <v>3.35</v>
      </c>
      <c r="Y115" s="636">
        <v>3.71</v>
      </c>
      <c r="Z115" s="190">
        <v>105</v>
      </c>
      <c r="AA115" s="683">
        <v>47</v>
      </c>
      <c r="AB115" s="635">
        <v>3.3</v>
      </c>
      <c r="AC115" s="371">
        <v>3.57</v>
      </c>
      <c r="AD115" s="190">
        <v>88</v>
      </c>
      <c r="AE115" s="375">
        <f t="shared" si="1"/>
        <v>604</v>
      </c>
      <c r="AG115" s="373"/>
      <c r="AH115" s="373"/>
      <c r="AJ115" s="373"/>
    </row>
    <row r="116" spans="1:36" x14ac:dyDescent="0.25">
      <c r="A116" s="374">
        <v>29</v>
      </c>
      <c r="B116" s="57" t="s">
        <v>160</v>
      </c>
      <c r="C116" s="569">
        <v>86</v>
      </c>
      <c r="D116" s="574">
        <v>3.1627906976744184</v>
      </c>
      <c r="E116" s="553">
        <v>3.43</v>
      </c>
      <c r="F116" s="622">
        <v>89</v>
      </c>
      <c r="G116" s="569">
        <v>73</v>
      </c>
      <c r="H116" s="574">
        <v>3.2602999999999995</v>
      </c>
      <c r="I116" s="376">
        <v>3.26</v>
      </c>
      <c r="J116" s="622">
        <v>13</v>
      </c>
      <c r="K116" s="669"/>
      <c r="L116" s="574"/>
      <c r="M116" s="376">
        <v>3.91</v>
      </c>
      <c r="N116" s="365">
        <v>114</v>
      </c>
      <c r="O116" s="680"/>
      <c r="P116" s="502"/>
      <c r="Q116" s="376">
        <v>3.91</v>
      </c>
      <c r="R116" s="365">
        <v>115</v>
      </c>
      <c r="S116" s="681"/>
      <c r="T116" s="502"/>
      <c r="U116" s="634">
        <v>3.9</v>
      </c>
      <c r="V116" s="190">
        <v>117</v>
      </c>
      <c r="W116" s="683"/>
      <c r="X116" s="635"/>
      <c r="Y116" s="636">
        <v>3.71</v>
      </c>
      <c r="Z116" s="190">
        <v>117</v>
      </c>
      <c r="AA116" s="683"/>
      <c r="AB116" s="635"/>
      <c r="AC116" s="371">
        <v>3.57</v>
      </c>
      <c r="AD116" s="190">
        <v>116</v>
      </c>
      <c r="AE116" s="375">
        <f t="shared" si="1"/>
        <v>681</v>
      </c>
      <c r="AG116" s="373"/>
      <c r="AH116" s="373"/>
      <c r="AJ116" s="373"/>
    </row>
    <row r="117" spans="1:36" x14ac:dyDescent="0.25">
      <c r="A117" s="374">
        <v>30</v>
      </c>
      <c r="B117" s="57" t="s">
        <v>43</v>
      </c>
      <c r="C117" s="569">
        <v>40</v>
      </c>
      <c r="D117" s="574">
        <v>2.95</v>
      </c>
      <c r="E117" s="553">
        <v>3.43</v>
      </c>
      <c r="F117" s="622">
        <v>103</v>
      </c>
      <c r="G117" s="569"/>
      <c r="H117" s="574"/>
      <c r="I117" s="376">
        <v>3.26</v>
      </c>
      <c r="J117" s="622">
        <v>56</v>
      </c>
      <c r="K117" s="669">
        <v>38</v>
      </c>
      <c r="L117" s="574">
        <v>3.6315789473684212</v>
      </c>
      <c r="M117" s="376">
        <v>3.91</v>
      </c>
      <c r="N117" s="365">
        <v>96</v>
      </c>
      <c r="O117" s="680">
        <v>43</v>
      </c>
      <c r="P117" s="502">
        <v>3.6511627906976742</v>
      </c>
      <c r="Q117" s="376">
        <v>3.91</v>
      </c>
      <c r="R117" s="365">
        <v>92</v>
      </c>
      <c r="S117" s="681">
        <v>25</v>
      </c>
      <c r="T117" s="502">
        <v>3.8</v>
      </c>
      <c r="U117" s="634">
        <v>3.9</v>
      </c>
      <c r="V117" s="190">
        <v>63</v>
      </c>
      <c r="W117" s="683">
        <v>24</v>
      </c>
      <c r="X117" s="635">
        <v>3.33</v>
      </c>
      <c r="Y117" s="636">
        <v>3.71</v>
      </c>
      <c r="Z117" s="190">
        <v>107</v>
      </c>
      <c r="AA117" s="683">
        <v>38</v>
      </c>
      <c r="AB117" s="635">
        <v>3.3</v>
      </c>
      <c r="AC117" s="371">
        <v>3.57</v>
      </c>
      <c r="AD117" s="190">
        <v>91</v>
      </c>
      <c r="AE117" s="375">
        <f t="shared" si="1"/>
        <v>608</v>
      </c>
      <c r="AG117" s="373"/>
      <c r="AH117" s="373"/>
      <c r="AJ117" s="373"/>
    </row>
    <row r="118" spans="1:36" x14ac:dyDescent="0.25">
      <c r="A118" s="374">
        <v>31</v>
      </c>
      <c r="B118" s="57" t="s">
        <v>51</v>
      </c>
      <c r="C118" s="569">
        <v>36</v>
      </c>
      <c r="D118" s="574">
        <v>2.9444444444444446</v>
      </c>
      <c r="E118" s="553">
        <v>3.43</v>
      </c>
      <c r="F118" s="622">
        <v>104</v>
      </c>
      <c r="G118" s="569">
        <v>36</v>
      </c>
      <c r="H118" s="574">
        <v>2.3889</v>
      </c>
      <c r="I118" s="376">
        <v>3.26</v>
      </c>
      <c r="J118" s="622">
        <v>54</v>
      </c>
      <c r="K118" s="669">
        <v>48</v>
      </c>
      <c r="L118" s="574">
        <v>3.5416666666666665</v>
      </c>
      <c r="M118" s="376">
        <v>3.91</v>
      </c>
      <c r="N118" s="365">
        <v>103</v>
      </c>
      <c r="O118" s="680">
        <v>53</v>
      </c>
      <c r="P118" s="502">
        <v>3.5094339622641511</v>
      </c>
      <c r="Q118" s="376">
        <v>3.91</v>
      </c>
      <c r="R118" s="365">
        <v>105</v>
      </c>
      <c r="S118" s="681">
        <v>49</v>
      </c>
      <c r="T118" s="502">
        <v>3.7551020408163267</v>
      </c>
      <c r="U118" s="634">
        <v>3.9</v>
      </c>
      <c r="V118" s="190">
        <v>68</v>
      </c>
      <c r="W118" s="683">
        <v>59</v>
      </c>
      <c r="X118" s="635">
        <v>3.27</v>
      </c>
      <c r="Y118" s="636">
        <v>3.71</v>
      </c>
      <c r="Z118" s="190">
        <v>111</v>
      </c>
      <c r="AA118" s="683">
        <v>48</v>
      </c>
      <c r="AB118" s="635">
        <v>3.3</v>
      </c>
      <c r="AC118" s="371">
        <v>3.57</v>
      </c>
      <c r="AD118" s="190">
        <v>87</v>
      </c>
      <c r="AE118" s="375">
        <f t="shared" si="1"/>
        <v>632</v>
      </c>
      <c r="AG118" s="373"/>
      <c r="AH118" s="373"/>
      <c r="AJ118" s="373"/>
    </row>
    <row r="119" spans="1:36" ht="15.75" thickBot="1" x14ac:dyDescent="0.3">
      <c r="A119" s="431">
        <v>32</v>
      </c>
      <c r="B119" s="84" t="s">
        <v>47</v>
      </c>
      <c r="C119" s="805"/>
      <c r="D119" s="594"/>
      <c r="E119" s="559">
        <v>3.43</v>
      </c>
      <c r="F119" s="629">
        <v>111</v>
      </c>
      <c r="G119" s="805"/>
      <c r="H119" s="594"/>
      <c r="I119" s="472">
        <v>3.26</v>
      </c>
      <c r="J119" s="629">
        <v>56</v>
      </c>
      <c r="K119" s="699">
        <v>80</v>
      </c>
      <c r="L119" s="594">
        <v>3.7875000000000001</v>
      </c>
      <c r="M119" s="472">
        <v>3.91</v>
      </c>
      <c r="N119" s="473">
        <v>70</v>
      </c>
      <c r="O119" s="700">
        <v>52</v>
      </c>
      <c r="P119" s="509">
        <v>3.5</v>
      </c>
      <c r="Q119" s="472">
        <v>3.91</v>
      </c>
      <c r="R119" s="473">
        <v>106</v>
      </c>
      <c r="S119" s="701">
        <v>49</v>
      </c>
      <c r="T119" s="509">
        <v>3.6326530612244898</v>
      </c>
      <c r="U119" s="702">
        <v>3.9</v>
      </c>
      <c r="V119" s="101">
        <v>87</v>
      </c>
      <c r="W119" s="703">
        <v>47</v>
      </c>
      <c r="X119" s="704">
        <v>3.64</v>
      </c>
      <c r="Y119" s="705">
        <v>3.71</v>
      </c>
      <c r="Z119" s="101">
        <v>60</v>
      </c>
      <c r="AA119" s="703">
        <v>46</v>
      </c>
      <c r="AB119" s="704">
        <v>3.4</v>
      </c>
      <c r="AC119" s="479">
        <v>3.57</v>
      </c>
      <c r="AD119" s="101">
        <v>75</v>
      </c>
      <c r="AE119" s="615">
        <f t="shared" si="1"/>
        <v>565</v>
      </c>
      <c r="AG119" s="373"/>
      <c r="AH119" s="373"/>
      <c r="AJ119" s="373"/>
    </row>
    <row r="120" spans="1:36" ht="15.75" thickBot="1" x14ac:dyDescent="0.3">
      <c r="A120" s="442"/>
      <c r="B120" s="391" t="s">
        <v>133</v>
      </c>
      <c r="C120" s="392">
        <f>SUM(C121:C131)</f>
        <v>793</v>
      </c>
      <c r="D120" s="354">
        <f>AVERAGE(D121:D131)</f>
        <v>3.5165994664574427</v>
      </c>
      <c r="E120" s="355">
        <v>3.43</v>
      </c>
      <c r="F120" s="356"/>
      <c r="G120" s="392">
        <f>SUM(G121:G131)</f>
        <v>219</v>
      </c>
      <c r="H120" s="354">
        <f>AVERAGE(H121:H131)</f>
        <v>3.1944199999999996</v>
      </c>
      <c r="I120" s="116">
        <v>3.26</v>
      </c>
      <c r="J120" s="356"/>
      <c r="K120" s="392">
        <f>SUM(K121:K131)</f>
        <v>716</v>
      </c>
      <c r="L120" s="354">
        <f>AVERAGE(L121:L131)</f>
        <v>3.935914483461926</v>
      </c>
      <c r="M120" s="116">
        <v>3.91</v>
      </c>
      <c r="N120" s="356"/>
      <c r="O120" s="392">
        <f>SUM(O121:O131)</f>
        <v>748</v>
      </c>
      <c r="P120" s="354">
        <f>AVERAGE(P121:P131)</f>
        <v>3.7901622374065633</v>
      </c>
      <c r="Q120" s="355">
        <v>3.91</v>
      </c>
      <c r="R120" s="356"/>
      <c r="S120" s="393">
        <f>SUM(S121:S131)</f>
        <v>608</v>
      </c>
      <c r="T120" s="394">
        <f>AVERAGE(T121:T131)</f>
        <v>3.9038505215205981</v>
      </c>
      <c r="U120" s="395">
        <v>3.9</v>
      </c>
      <c r="V120" s="396"/>
      <c r="W120" s="351">
        <f>SUM(W121:W131)</f>
        <v>543</v>
      </c>
      <c r="X120" s="397">
        <f>AVERAGE(X121:X131)</f>
        <v>3.8600000000000003</v>
      </c>
      <c r="Y120" s="398">
        <v>3.71</v>
      </c>
      <c r="Z120" s="396"/>
      <c r="AA120" s="351">
        <f>SUM(AA121:AA131)</f>
        <v>538</v>
      </c>
      <c r="AB120" s="399">
        <f>AVERAGE(AB121:AB131)</f>
        <v>3.6333333333333337</v>
      </c>
      <c r="AC120" s="398">
        <v>3.57</v>
      </c>
      <c r="AD120" s="396"/>
      <c r="AE120" s="400"/>
      <c r="AG120" s="373"/>
      <c r="AH120" s="373"/>
      <c r="AJ120" s="373"/>
    </row>
    <row r="121" spans="1:36" ht="15" customHeight="1" x14ac:dyDescent="0.25">
      <c r="A121" s="360">
        <v>1</v>
      </c>
      <c r="B121" s="57" t="s">
        <v>78</v>
      </c>
      <c r="C121" s="569">
        <v>84</v>
      </c>
      <c r="D121" s="574">
        <v>3.75</v>
      </c>
      <c r="E121" s="553">
        <v>3.43</v>
      </c>
      <c r="F121" s="622">
        <v>9</v>
      </c>
      <c r="G121" s="569"/>
      <c r="H121" s="574"/>
      <c r="I121" s="376">
        <v>3.26</v>
      </c>
      <c r="J121" s="622">
        <v>56</v>
      </c>
      <c r="K121" s="669">
        <v>88</v>
      </c>
      <c r="L121" s="574">
        <v>4.4318181818181817</v>
      </c>
      <c r="M121" s="376">
        <v>3.91</v>
      </c>
      <c r="N121" s="365">
        <v>3</v>
      </c>
      <c r="O121" s="680">
        <v>92</v>
      </c>
      <c r="P121" s="502">
        <v>4.2826086956521738</v>
      </c>
      <c r="Q121" s="376">
        <v>3.91</v>
      </c>
      <c r="R121" s="365">
        <v>5</v>
      </c>
      <c r="S121" s="681">
        <v>98</v>
      </c>
      <c r="T121" s="502">
        <v>4.2300000000000004</v>
      </c>
      <c r="U121" s="634">
        <v>3.9</v>
      </c>
      <c r="V121" s="190">
        <v>11</v>
      </c>
      <c r="W121" s="683">
        <v>81</v>
      </c>
      <c r="X121" s="635">
        <v>4.21</v>
      </c>
      <c r="Y121" s="636">
        <v>3.71</v>
      </c>
      <c r="Z121" s="190">
        <v>7</v>
      </c>
      <c r="AA121" s="683">
        <v>81</v>
      </c>
      <c r="AB121" s="635">
        <v>3.9</v>
      </c>
      <c r="AC121" s="371">
        <v>3.57</v>
      </c>
      <c r="AD121" s="190">
        <v>18</v>
      </c>
      <c r="AE121" s="402">
        <f t="shared" si="1"/>
        <v>109</v>
      </c>
      <c r="AG121" s="373"/>
      <c r="AH121" s="373"/>
      <c r="AJ121" s="373"/>
    </row>
    <row r="122" spans="1:36" x14ac:dyDescent="0.25">
      <c r="A122" s="417">
        <v>2</v>
      </c>
      <c r="B122" s="57" t="s">
        <v>77</v>
      </c>
      <c r="C122" s="569">
        <v>76</v>
      </c>
      <c r="D122" s="574">
        <v>3.6578947368421053</v>
      </c>
      <c r="E122" s="553">
        <v>3.43</v>
      </c>
      <c r="F122" s="622">
        <v>15</v>
      </c>
      <c r="G122" s="569">
        <v>71</v>
      </c>
      <c r="H122" s="574">
        <v>3.3662000000000001</v>
      </c>
      <c r="I122" s="376">
        <v>3.26</v>
      </c>
      <c r="J122" s="622">
        <v>7</v>
      </c>
      <c r="K122" s="669">
        <v>92</v>
      </c>
      <c r="L122" s="574">
        <v>4.2173913043478262</v>
      </c>
      <c r="M122" s="376">
        <v>3.91</v>
      </c>
      <c r="N122" s="365">
        <v>8</v>
      </c>
      <c r="O122" s="680">
        <v>98</v>
      </c>
      <c r="P122" s="502">
        <v>3.7551020408163267</v>
      </c>
      <c r="Q122" s="376">
        <v>3.91</v>
      </c>
      <c r="R122" s="190">
        <v>73</v>
      </c>
      <c r="S122" s="681">
        <v>77</v>
      </c>
      <c r="T122" s="502">
        <v>4.2597402597402594</v>
      </c>
      <c r="U122" s="634">
        <v>3.9</v>
      </c>
      <c r="V122" s="190">
        <v>8</v>
      </c>
      <c r="W122" s="683">
        <v>70</v>
      </c>
      <c r="X122" s="635">
        <v>3.93</v>
      </c>
      <c r="Y122" s="636">
        <v>3.71</v>
      </c>
      <c r="Z122" s="190">
        <v>15</v>
      </c>
      <c r="AA122" s="683">
        <v>79</v>
      </c>
      <c r="AB122" s="635">
        <v>4</v>
      </c>
      <c r="AC122" s="371">
        <v>3.57</v>
      </c>
      <c r="AD122" s="190">
        <v>11</v>
      </c>
      <c r="AE122" s="375">
        <f t="shared" si="1"/>
        <v>137</v>
      </c>
      <c r="AG122" s="373"/>
      <c r="AH122" s="373"/>
      <c r="AJ122" s="373"/>
    </row>
    <row r="123" spans="1:36" x14ac:dyDescent="0.25">
      <c r="A123" s="417">
        <v>3</v>
      </c>
      <c r="B123" s="57" t="s">
        <v>138</v>
      </c>
      <c r="C123" s="569">
        <v>104</v>
      </c>
      <c r="D123" s="574">
        <v>3.6634615384615383</v>
      </c>
      <c r="E123" s="553">
        <v>3.43</v>
      </c>
      <c r="F123" s="622">
        <v>16</v>
      </c>
      <c r="G123" s="569"/>
      <c r="H123" s="574"/>
      <c r="I123" s="376">
        <v>3.26</v>
      </c>
      <c r="J123" s="622">
        <v>56</v>
      </c>
      <c r="K123" s="669">
        <v>80</v>
      </c>
      <c r="L123" s="574">
        <v>4.2125000000000004</v>
      </c>
      <c r="M123" s="376">
        <v>3.91</v>
      </c>
      <c r="N123" s="365">
        <v>9</v>
      </c>
      <c r="O123" s="680">
        <v>107</v>
      </c>
      <c r="P123" s="502">
        <v>4.3457943925233646</v>
      </c>
      <c r="Q123" s="376">
        <v>3.91</v>
      </c>
      <c r="R123" s="190">
        <v>2</v>
      </c>
      <c r="S123" s="681">
        <v>102</v>
      </c>
      <c r="T123" s="502">
        <v>4.4803921568627452</v>
      </c>
      <c r="U123" s="634">
        <v>3.9</v>
      </c>
      <c r="V123" s="190">
        <v>2</v>
      </c>
      <c r="W123" s="683">
        <v>111</v>
      </c>
      <c r="X123" s="635">
        <v>4.25</v>
      </c>
      <c r="Y123" s="636">
        <v>3.71</v>
      </c>
      <c r="Z123" s="190">
        <v>5</v>
      </c>
      <c r="AA123" s="683">
        <v>81</v>
      </c>
      <c r="AB123" s="635">
        <v>4.2</v>
      </c>
      <c r="AC123" s="371">
        <v>3.57</v>
      </c>
      <c r="AD123" s="190">
        <v>2</v>
      </c>
      <c r="AE123" s="375">
        <f t="shared" si="1"/>
        <v>92</v>
      </c>
      <c r="AG123" s="373"/>
      <c r="AH123" s="373"/>
      <c r="AJ123" s="373"/>
    </row>
    <row r="124" spans="1:36" x14ac:dyDescent="0.25">
      <c r="A124" s="417">
        <v>4</v>
      </c>
      <c r="B124" s="57" t="s">
        <v>118</v>
      </c>
      <c r="C124" s="569">
        <v>103</v>
      </c>
      <c r="D124" s="574">
        <v>3.592233009708738</v>
      </c>
      <c r="E124" s="553">
        <v>3.43</v>
      </c>
      <c r="F124" s="622">
        <v>24</v>
      </c>
      <c r="G124" s="569"/>
      <c r="H124" s="574"/>
      <c r="I124" s="376">
        <v>3.26</v>
      </c>
      <c r="J124" s="622">
        <v>56</v>
      </c>
      <c r="K124" s="669">
        <v>97</v>
      </c>
      <c r="L124" s="574">
        <v>3.9896907216494846</v>
      </c>
      <c r="M124" s="376">
        <v>3.91</v>
      </c>
      <c r="N124" s="365">
        <v>34</v>
      </c>
      <c r="O124" s="680">
        <v>77</v>
      </c>
      <c r="P124" s="502">
        <v>3.948051948051948</v>
      </c>
      <c r="Q124" s="376">
        <v>3.91</v>
      </c>
      <c r="R124" s="190">
        <v>40</v>
      </c>
      <c r="S124" s="681">
        <v>69</v>
      </c>
      <c r="T124" s="502">
        <v>3.9275362318840581</v>
      </c>
      <c r="U124" s="634">
        <v>3.9</v>
      </c>
      <c r="V124" s="190">
        <v>38</v>
      </c>
      <c r="W124" s="683">
        <v>61</v>
      </c>
      <c r="X124" s="635">
        <v>3.77</v>
      </c>
      <c r="Y124" s="636">
        <v>3.71</v>
      </c>
      <c r="Z124" s="190">
        <v>43</v>
      </c>
      <c r="AA124" s="683">
        <v>81</v>
      </c>
      <c r="AB124" s="635">
        <v>3.7</v>
      </c>
      <c r="AC124" s="371">
        <v>3.57</v>
      </c>
      <c r="AD124" s="190">
        <v>27</v>
      </c>
      <c r="AE124" s="375">
        <f t="shared" si="1"/>
        <v>262</v>
      </c>
      <c r="AG124" s="373"/>
      <c r="AH124" s="373"/>
      <c r="AJ124" s="373"/>
    </row>
    <row r="125" spans="1:36" x14ac:dyDescent="0.25">
      <c r="A125" s="417">
        <v>5</v>
      </c>
      <c r="B125" s="57" t="s">
        <v>93</v>
      </c>
      <c r="C125" s="569">
        <v>51</v>
      </c>
      <c r="D125" s="574">
        <v>3.5098039215686274</v>
      </c>
      <c r="E125" s="553">
        <v>3.43</v>
      </c>
      <c r="F125" s="622">
        <v>33</v>
      </c>
      <c r="G125" s="569">
        <v>42</v>
      </c>
      <c r="H125" s="574">
        <v>3.1904999999999997</v>
      </c>
      <c r="I125" s="376">
        <v>3.26</v>
      </c>
      <c r="J125" s="622">
        <v>19</v>
      </c>
      <c r="K125" s="669">
        <v>59</v>
      </c>
      <c r="L125" s="574">
        <v>3.847457627118644</v>
      </c>
      <c r="M125" s="376">
        <v>3.91</v>
      </c>
      <c r="N125" s="365">
        <v>60</v>
      </c>
      <c r="O125" s="680">
        <v>78</v>
      </c>
      <c r="P125" s="502">
        <v>3.8974358974358974</v>
      </c>
      <c r="Q125" s="376">
        <v>3.91</v>
      </c>
      <c r="R125" s="190">
        <v>53</v>
      </c>
      <c r="S125" s="681">
        <v>55</v>
      </c>
      <c r="T125" s="502">
        <v>3.7818181818181817</v>
      </c>
      <c r="U125" s="634">
        <v>3.9</v>
      </c>
      <c r="V125" s="190">
        <v>67</v>
      </c>
      <c r="W125" s="683">
        <v>56</v>
      </c>
      <c r="X125" s="635">
        <v>3.61</v>
      </c>
      <c r="Y125" s="636">
        <v>3.71</v>
      </c>
      <c r="Z125" s="190">
        <v>65</v>
      </c>
      <c r="AA125" s="683">
        <v>64</v>
      </c>
      <c r="AB125" s="635">
        <v>3.5</v>
      </c>
      <c r="AC125" s="371">
        <v>3.57</v>
      </c>
      <c r="AD125" s="190">
        <v>56</v>
      </c>
      <c r="AE125" s="375">
        <f t="shared" si="1"/>
        <v>353</v>
      </c>
      <c r="AG125" s="373"/>
      <c r="AH125" s="373"/>
      <c r="AJ125" s="373"/>
    </row>
    <row r="126" spans="1:36" x14ac:dyDescent="0.25">
      <c r="A126" s="417">
        <v>6</v>
      </c>
      <c r="B126" s="618" t="s">
        <v>95</v>
      </c>
      <c r="C126" s="817">
        <v>50</v>
      </c>
      <c r="D126" s="664">
        <v>3.5</v>
      </c>
      <c r="E126" s="997">
        <v>3.43</v>
      </c>
      <c r="F126" s="818">
        <v>40</v>
      </c>
      <c r="G126" s="817"/>
      <c r="H126" s="664"/>
      <c r="I126" s="663">
        <v>3.26</v>
      </c>
      <c r="J126" s="818">
        <v>56</v>
      </c>
      <c r="K126" s="679">
        <v>47</v>
      </c>
      <c r="L126" s="664">
        <v>3.7872340425531914</v>
      </c>
      <c r="M126" s="663">
        <v>3.91</v>
      </c>
      <c r="N126" s="365">
        <v>71</v>
      </c>
      <c r="O126" s="680">
        <v>46</v>
      </c>
      <c r="P126" s="502">
        <v>3.7173913043478262</v>
      </c>
      <c r="Q126" s="651">
        <v>3.91</v>
      </c>
      <c r="R126" s="365">
        <v>81</v>
      </c>
      <c r="S126" s="681">
        <v>25</v>
      </c>
      <c r="T126" s="502">
        <v>3.68</v>
      </c>
      <c r="U126" s="634">
        <v>3.9</v>
      </c>
      <c r="V126" s="190">
        <v>81</v>
      </c>
      <c r="W126" s="683">
        <v>34</v>
      </c>
      <c r="X126" s="635">
        <v>3.94</v>
      </c>
      <c r="Y126" s="636">
        <v>3.71</v>
      </c>
      <c r="Z126" s="190">
        <v>14</v>
      </c>
      <c r="AA126" s="683">
        <v>46</v>
      </c>
      <c r="AB126" s="635">
        <v>3.2</v>
      </c>
      <c r="AC126" s="371">
        <v>3.57</v>
      </c>
      <c r="AD126" s="190">
        <v>102</v>
      </c>
      <c r="AE126" s="375">
        <f t="shared" si="1"/>
        <v>445</v>
      </c>
      <c r="AG126" s="373"/>
      <c r="AH126" s="373"/>
      <c r="AJ126" s="373"/>
    </row>
    <row r="127" spans="1:36" x14ac:dyDescent="0.25">
      <c r="A127" s="417">
        <v>7</v>
      </c>
      <c r="B127" s="57" t="s">
        <v>150</v>
      </c>
      <c r="C127" s="569">
        <v>206</v>
      </c>
      <c r="D127" s="574">
        <v>3.470873786407767</v>
      </c>
      <c r="E127" s="553">
        <v>3.43</v>
      </c>
      <c r="F127" s="622">
        <v>44</v>
      </c>
      <c r="G127" s="569">
        <v>25</v>
      </c>
      <c r="H127" s="574">
        <v>2.84</v>
      </c>
      <c r="I127" s="376">
        <v>3.26</v>
      </c>
      <c r="J127" s="622">
        <v>46</v>
      </c>
      <c r="K127" s="669">
        <v>215</v>
      </c>
      <c r="L127" s="574">
        <v>3.7906976744186047</v>
      </c>
      <c r="M127" s="376">
        <v>3.91</v>
      </c>
      <c r="N127" s="365">
        <v>69</v>
      </c>
      <c r="O127" s="680">
        <v>151</v>
      </c>
      <c r="P127" s="502">
        <v>3.76</v>
      </c>
      <c r="Q127" s="376">
        <v>3.91</v>
      </c>
      <c r="R127" s="190">
        <v>71</v>
      </c>
      <c r="S127" s="681">
        <v>78</v>
      </c>
      <c r="T127" s="502">
        <v>3.8205128205128207</v>
      </c>
      <c r="U127" s="634">
        <v>3.9</v>
      </c>
      <c r="V127" s="190">
        <v>55</v>
      </c>
      <c r="W127" s="683">
        <v>51</v>
      </c>
      <c r="X127" s="635">
        <v>3.53</v>
      </c>
      <c r="Y127" s="636">
        <v>3.71</v>
      </c>
      <c r="Z127" s="190">
        <v>78</v>
      </c>
      <c r="AA127" s="683"/>
      <c r="AB127" s="635"/>
      <c r="AC127" s="371">
        <v>3.57</v>
      </c>
      <c r="AD127" s="190">
        <v>116</v>
      </c>
      <c r="AE127" s="375">
        <f t="shared" si="1"/>
        <v>479</v>
      </c>
      <c r="AG127" s="373"/>
      <c r="AH127" s="373"/>
      <c r="AJ127" s="373"/>
    </row>
    <row r="128" spans="1:36" x14ac:dyDescent="0.25">
      <c r="A128" s="417">
        <v>8</v>
      </c>
      <c r="B128" s="57" t="s">
        <v>161</v>
      </c>
      <c r="C128" s="569">
        <v>80</v>
      </c>
      <c r="D128" s="574">
        <v>3.3</v>
      </c>
      <c r="E128" s="553">
        <v>3.43</v>
      </c>
      <c r="F128" s="622">
        <v>68</v>
      </c>
      <c r="G128" s="569">
        <v>64</v>
      </c>
      <c r="H128" s="574">
        <v>3.2815999999999996</v>
      </c>
      <c r="I128" s="376">
        <v>3.26</v>
      </c>
      <c r="J128" s="622">
        <v>11</v>
      </c>
      <c r="K128" s="669"/>
      <c r="L128" s="574"/>
      <c r="M128" s="376">
        <v>3.91</v>
      </c>
      <c r="N128" s="365">
        <v>114</v>
      </c>
      <c r="O128" s="680"/>
      <c r="P128" s="502"/>
      <c r="Q128" s="376">
        <v>3.91</v>
      </c>
      <c r="R128" s="190">
        <v>115</v>
      </c>
      <c r="S128" s="681"/>
      <c r="T128" s="502"/>
      <c r="U128" s="634">
        <v>3.9</v>
      </c>
      <c r="V128" s="190">
        <v>117</v>
      </c>
      <c r="W128" s="683"/>
      <c r="X128" s="635"/>
      <c r="Y128" s="636">
        <v>3.71</v>
      </c>
      <c r="Z128" s="190">
        <v>117</v>
      </c>
      <c r="AA128" s="683"/>
      <c r="AB128" s="635"/>
      <c r="AC128" s="371">
        <v>3.57</v>
      </c>
      <c r="AD128" s="190">
        <v>116</v>
      </c>
      <c r="AE128" s="375">
        <f t="shared" si="1"/>
        <v>658</v>
      </c>
      <c r="AH128" s="373"/>
    </row>
    <row r="129" spans="1:34" x14ac:dyDescent="0.25">
      <c r="A129" s="374">
        <v>9</v>
      </c>
      <c r="B129" s="57" t="s">
        <v>103</v>
      </c>
      <c r="C129" s="569">
        <v>39</v>
      </c>
      <c r="D129" s="574">
        <v>3.2051282051282053</v>
      </c>
      <c r="E129" s="553">
        <v>3.43</v>
      </c>
      <c r="F129" s="622">
        <v>81</v>
      </c>
      <c r="G129" s="569">
        <v>17</v>
      </c>
      <c r="H129" s="574">
        <v>3.2938000000000001</v>
      </c>
      <c r="I129" s="376">
        <v>3.26</v>
      </c>
      <c r="J129" s="622">
        <v>9</v>
      </c>
      <c r="K129" s="669">
        <v>38</v>
      </c>
      <c r="L129" s="574">
        <v>3.2105263157894739</v>
      </c>
      <c r="M129" s="376">
        <v>3.91</v>
      </c>
      <c r="N129" s="365">
        <v>113</v>
      </c>
      <c r="O129" s="680">
        <v>48</v>
      </c>
      <c r="P129" s="502">
        <v>3.5</v>
      </c>
      <c r="Q129" s="376">
        <v>3.91</v>
      </c>
      <c r="R129" s="190">
        <v>107</v>
      </c>
      <c r="S129" s="681">
        <v>37</v>
      </c>
      <c r="T129" s="502">
        <v>3.2702702702702702</v>
      </c>
      <c r="U129" s="634">
        <v>3.9</v>
      </c>
      <c r="V129" s="190">
        <v>113</v>
      </c>
      <c r="W129" s="683">
        <v>30</v>
      </c>
      <c r="X129" s="635">
        <v>3.37</v>
      </c>
      <c r="Y129" s="636">
        <v>3.71</v>
      </c>
      <c r="Z129" s="190">
        <v>103</v>
      </c>
      <c r="AA129" s="683">
        <v>47</v>
      </c>
      <c r="AB129" s="635">
        <v>3.2</v>
      </c>
      <c r="AC129" s="371">
        <v>3.57</v>
      </c>
      <c r="AD129" s="190">
        <v>100</v>
      </c>
      <c r="AE129" s="390">
        <f t="shared" si="1"/>
        <v>626</v>
      </c>
      <c r="AH129" s="373"/>
    </row>
    <row r="130" spans="1:34" x14ac:dyDescent="0.25">
      <c r="A130" s="374">
        <v>10</v>
      </c>
      <c r="B130" s="57" t="s">
        <v>137</v>
      </c>
      <c r="C130" s="569"/>
      <c r="D130" s="574"/>
      <c r="E130" s="553">
        <v>3.43</v>
      </c>
      <c r="F130" s="622">
        <v>111</v>
      </c>
      <c r="G130" s="569"/>
      <c r="H130" s="574"/>
      <c r="I130" s="376">
        <v>3.26</v>
      </c>
      <c r="J130" s="622">
        <v>56</v>
      </c>
      <c r="K130" s="669"/>
      <c r="L130" s="574"/>
      <c r="M130" s="376">
        <v>3.91</v>
      </c>
      <c r="N130" s="365">
        <v>114</v>
      </c>
      <c r="O130" s="680">
        <v>21</v>
      </c>
      <c r="P130" s="502">
        <v>3.4285714285714284</v>
      </c>
      <c r="Q130" s="376">
        <v>3.91</v>
      </c>
      <c r="R130" s="190">
        <v>111</v>
      </c>
      <c r="S130" s="681">
        <v>17</v>
      </c>
      <c r="T130" s="502">
        <v>4.5882352941176467</v>
      </c>
      <c r="U130" s="634">
        <v>3.9</v>
      </c>
      <c r="V130" s="190">
        <v>1</v>
      </c>
      <c r="W130" s="683">
        <v>9</v>
      </c>
      <c r="X130" s="635">
        <v>4.5599999999999996</v>
      </c>
      <c r="Y130" s="636">
        <v>3.71</v>
      </c>
      <c r="Z130" s="190">
        <v>1</v>
      </c>
      <c r="AA130" s="683">
        <v>9</v>
      </c>
      <c r="AB130" s="635">
        <v>4.3</v>
      </c>
      <c r="AC130" s="371">
        <v>3.57</v>
      </c>
      <c r="AD130" s="190">
        <v>1</v>
      </c>
      <c r="AE130" s="375">
        <f t="shared" si="1"/>
        <v>395</v>
      </c>
      <c r="AH130" s="373"/>
    </row>
    <row r="131" spans="1:34" ht="15" customHeight="1" thickBot="1" x14ac:dyDescent="0.3">
      <c r="A131" s="452">
        <v>11</v>
      </c>
      <c r="B131" s="178" t="s">
        <v>139</v>
      </c>
      <c r="C131" s="819"/>
      <c r="D131" s="821"/>
      <c r="E131" s="998">
        <v>3.43</v>
      </c>
      <c r="F131" s="820">
        <v>111</v>
      </c>
      <c r="G131" s="819"/>
      <c r="H131" s="821"/>
      <c r="I131" s="707">
        <v>3.26</v>
      </c>
      <c r="J131" s="820">
        <v>56</v>
      </c>
      <c r="K131" s="706"/>
      <c r="L131" s="821"/>
      <c r="M131" s="707">
        <v>3.91</v>
      </c>
      <c r="N131" s="486">
        <v>114</v>
      </c>
      <c r="O131" s="708">
        <v>30</v>
      </c>
      <c r="P131" s="505">
        <v>3.2666666666666666</v>
      </c>
      <c r="Q131" s="707">
        <v>3.91</v>
      </c>
      <c r="R131" s="189">
        <v>113</v>
      </c>
      <c r="S131" s="709">
        <v>50</v>
      </c>
      <c r="T131" s="505">
        <v>3</v>
      </c>
      <c r="U131" s="710">
        <v>3.9</v>
      </c>
      <c r="V131" s="189">
        <v>116</v>
      </c>
      <c r="W131" s="711">
        <v>40</v>
      </c>
      <c r="X131" s="712">
        <v>3.43</v>
      </c>
      <c r="Y131" s="713">
        <v>3.71</v>
      </c>
      <c r="Z131" s="189">
        <v>92</v>
      </c>
      <c r="AA131" s="711">
        <v>50</v>
      </c>
      <c r="AB131" s="712">
        <v>2.7</v>
      </c>
      <c r="AC131" s="492">
        <v>3.57</v>
      </c>
      <c r="AD131" s="189">
        <v>115</v>
      </c>
      <c r="AE131" s="493">
        <f t="shared" si="1"/>
        <v>717</v>
      </c>
      <c r="AH131" s="373"/>
    </row>
    <row r="132" spans="1:34" x14ac:dyDescent="0.25">
      <c r="A132" s="453" t="s">
        <v>158</v>
      </c>
      <c r="B132" s="454"/>
      <c r="C132" s="454"/>
      <c r="D132" s="455">
        <f>AVERAGE(D5,D7:D14,D16:D29,D31:D49,D51:D69,D71:D86,D88:D119,D121:D131)</f>
        <v>3.379676311167461</v>
      </c>
      <c r="E132" s="454"/>
      <c r="F132" s="454"/>
      <c r="G132" s="454"/>
      <c r="H132" s="455">
        <f>AVERAGE(H5,H7:H14,H16:H29,H31:H49,H51:H69,H71:H86,H88:H119,H121:H131)</f>
        <v>3.0316490909090916</v>
      </c>
      <c r="I132" s="454"/>
      <c r="J132" s="454"/>
      <c r="K132" s="454"/>
      <c r="L132" s="455">
        <f>AVERAGE(L5,L7:L14,L16:L29,L31:L49,L51:L69,L71:L86,L88:L119,L121:L131)</f>
        <v>3.8624218238081971</v>
      </c>
      <c r="M132" s="454"/>
      <c r="N132" s="454"/>
      <c r="O132" s="454"/>
      <c r="P132" s="455">
        <f>AVERAGE(P5,P7:P14,P16:P29,P31:P49,P51:P69,P71:P86,P88:P119,P121:P131)</f>
        <v>3.8540542655207002</v>
      </c>
      <c r="Q132" s="454"/>
      <c r="R132" s="454"/>
      <c r="S132" s="456"/>
      <c r="T132" s="163">
        <f>AVERAGE(T5,T7:T14,T16:T29,T31:T49,T51:T69,T71:T86,T88:T119,T121:T131)</f>
        <v>3.8111281278844378</v>
      </c>
      <c r="U132" s="457"/>
      <c r="V132" s="457"/>
      <c r="W132" s="457"/>
      <c r="X132" s="457">
        <f>AVERAGE(X5,X7:X14,X16:X29,X31:X49,X51:X69,X71:X86,X88:X119,X121:X131)</f>
        <v>3.6713793103448267</v>
      </c>
      <c r="Y132" s="457"/>
      <c r="Z132" s="457"/>
      <c r="AA132" s="457"/>
      <c r="AB132" s="457">
        <f>AVERAGE(AB5,AB7:AB14,AB16:AB29,AB31:AB49,AB51:AB69,AB71:AB86,AB88:AB119,AB121:AB131)</f>
        <v>3.5275652173913041</v>
      </c>
      <c r="AC132" s="457"/>
    </row>
    <row r="133" spans="1:34" x14ac:dyDescent="0.25">
      <c r="A133" s="458" t="s">
        <v>159</v>
      </c>
      <c r="D133" s="459">
        <v>3.43</v>
      </c>
      <c r="H133" s="459">
        <v>3.26</v>
      </c>
      <c r="L133" s="459">
        <v>3.91</v>
      </c>
      <c r="P133" s="459">
        <v>3.91</v>
      </c>
      <c r="T133" s="460">
        <v>3.9</v>
      </c>
      <c r="U133" s="461"/>
      <c r="V133" s="461"/>
      <c r="W133" s="461"/>
      <c r="X133" s="461">
        <v>3.71</v>
      </c>
      <c r="Y133" s="461"/>
      <c r="Z133" s="461"/>
      <c r="AA133" s="461"/>
      <c r="AB133" s="461">
        <v>3.57</v>
      </c>
      <c r="AC133" s="461"/>
    </row>
  </sheetData>
  <mergeCells count="10">
    <mergeCell ref="AE2:AE3"/>
    <mergeCell ref="K2:N2"/>
    <mergeCell ref="A2:A3"/>
    <mergeCell ref="B2:B3"/>
    <mergeCell ref="O2:R2"/>
    <mergeCell ref="S2:V2"/>
    <mergeCell ref="W2:Z2"/>
    <mergeCell ref="AA2:AD2"/>
    <mergeCell ref="G2:J2"/>
    <mergeCell ref="C2:F2"/>
  </mergeCells>
  <conditionalFormatting sqref="L4:L133">
    <cfRule type="containsBlanks" dxfId="116" priority="12" stopIfTrue="1">
      <formula>LEN(TRIM(L4))=0</formula>
    </cfRule>
    <cfRule type="cellIs" dxfId="115" priority="13" stopIfTrue="1" operator="between">
      <formula>$L$132</formula>
      <formula>3.855</formula>
    </cfRule>
    <cfRule type="cellIs" dxfId="114" priority="39" stopIfTrue="1" operator="lessThan">
      <formula>3.5</formula>
    </cfRule>
    <cfRule type="cellIs" dxfId="113" priority="40" stopIfTrue="1" operator="between">
      <formula>$L$132</formula>
      <formula>3.5</formula>
    </cfRule>
    <cfRule type="cellIs" dxfId="112" priority="41" stopIfTrue="1" operator="between">
      <formula>4.5</formula>
      <formula>$L$132</formula>
    </cfRule>
    <cfRule type="cellIs" dxfId="111" priority="42" stopIfTrue="1" operator="greaterThanOrEqual">
      <formula>4.5</formula>
    </cfRule>
  </conditionalFormatting>
  <conditionalFormatting sqref="AB4:AB133">
    <cfRule type="cellIs" dxfId="110" priority="5" stopIfTrue="1" operator="between">
      <formula>$AB$132</formula>
      <formula>3.526</formula>
    </cfRule>
    <cfRule type="containsBlanks" dxfId="109" priority="32" stopIfTrue="1">
      <formula>LEN(TRIM(AB4))=0</formula>
    </cfRule>
    <cfRule type="cellIs" dxfId="108" priority="33" stopIfTrue="1" operator="lessThan">
      <formula>3.5</formula>
    </cfRule>
    <cfRule type="cellIs" dxfId="107" priority="34" stopIfTrue="1" operator="between">
      <formula>$AB$132</formula>
      <formula>3.5</formula>
    </cfRule>
    <cfRule type="cellIs" dxfId="106" priority="35" stopIfTrue="1" operator="between">
      <formula>4.5</formula>
      <formula>$AB$132</formula>
    </cfRule>
    <cfRule type="cellIs" dxfId="105" priority="36" stopIfTrue="1" operator="greaterThanOrEqual">
      <formula>4.5</formula>
    </cfRule>
  </conditionalFormatting>
  <conditionalFormatting sqref="X4:X133">
    <cfRule type="containsBlanks" dxfId="104" priority="26" stopIfTrue="1">
      <formula>LEN(TRIM(X4))=0</formula>
    </cfRule>
    <cfRule type="cellIs" dxfId="103" priority="27" stopIfTrue="1" operator="equal">
      <formula>$X$132</formula>
    </cfRule>
    <cfRule type="cellIs" dxfId="102" priority="28" stopIfTrue="1" operator="lessThan">
      <formula>3.5</formula>
    </cfRule>
    <cfRule type="cellIs" dxfId="101" priority="29" stopIfTrue="1" operator="between">
      <formula>$X$132</formula>
      <formula>3.5</formula>
    </cfRule>
    <cfRule type="cellIs" dxfId="100" priority="30" stopIfTrue="1" operator="between">
      <formula>4.5</formula>
      <formula>$X$132</formula>
    </cfRule>
    <cfRule type="cellIs" dxfId="99" priority="31" stopIfTrue="1" operator="greaterThanOrEqual">
      <formula>4.5</formula>
    </cfRule>
  </conditionalFormatting>
  <conditionalFormatting sqref="T4:T133">
    <cfRule type="containsBlanks" dxfId="98" priority="20" stopIfTrue="1">
      <formula>LEN(TRIM(T4))=0</formula>
    </cfRule>
    <cfRule type="cellIs" dxfId="97" priority="21" stopIfTrue="1" operator="equal">
      <formula>$T$132</formula>
    </cfRule>
    <cfRule type="cellIs" dxfId="96" priority="22" stopIfTrue="1" operator="lessThan">
      <formula>3.5</formula>
    </cfRule>
    <cfRule type="cellIs" dxfId="95" priority="23" stopIfTrue="1" operator="between">
      <formula>$T$132</formula>
      <formula>3.5</formula>
    </cfRule>
    <cfRule type="cellIs" dxfId="94" priority="24" stopIfTrue="1" operator="between">
      <formula>4.5</formula>
      <formula>$T$132</formula>
    </cfRule>
    <cfRule type="cellIs" dxfId="93" priority="25" stopIfTrue="1" operator="greaterThanOrEqual">
      <formula>4.5</formula>
    </cfRule>
  </conditionalFormatting>
  <conditionalFormatting sqref="P4:P133">
    <cfRule type="containsBlanks" dxfId="92" priority="14" stopIfTrue="1">
      <formula>LEN(TRIM(P4))=0</formula>
    </cfRule>
    <cfRule type="cellIs" dxfId="91" priority="15" stopIfTrue="1" operator="equal">
      <formula>$P$132</formula>
    </cfRule>
    <cfRule type="cellIs" dxfId="90" priority="16" stopIfTrue="1" operator="lessThan">
      <formula>3.5</formula>
    </cfRule>
    <cfRule type="cellIs" dxfId="89" priority="17" stopIfTrue="1" operator="between">
      <formula>$P$132</formula>
      <formula>3.5</formula>
    </cfRule>
    <cfRule type="cellIs" dxfId="88" priority="18" stopIfTrue="1" operator="between">
      <formula>4.5</formula>
      <formula>$P$132</formula>
    </cfRule>
    <cfRule type="cellIs" dxfId="87" priority="19" stopIfTrue="1" operator="greaterThanOrEqual">
      <formula>4.5</formula>
    </cfRule>
  </conditionalFormatting>
  <conditionalFormatting sqref="H4:H133">
    <cfRule type="containsBlanks" dxfId="86" priority="6" stopIfTrue="1">
      <formula>LEN(TRIM(H4))=0</formula>
    </cfRule>
    <cfRule type="cellIs" dxfId="85" priority="8" stopIfTrue="1" operator="lessThan">
      <formula>3.5</formula>
    </cfRule>
    <cfRule type="cellIs" dxfId="84" priority="9" stopIfTrue="1" operator="between">
      <formula>3.5</formula>
      <formula>4</formula>
    </cfRule>
    <cfRule type="cellIs" dxfId="83" priority="10" stopIfTrue="1" operator="between">
      <formula>4.5</formula>
      <formula>4</formula>
    </cfRule>
  </conditionalFormatting>
  <conditionalFormatting sqref="D4:D133">
    <cfRule type="containsBlanks" dxfId="82" priority="1">
      <formula>LEN(TRIM(D4))=0</formula>
    </cfRule>
    <cfRule type="cellIs" dxfId="81" priority="2" operator="lessThan">
      <formula>3.5</formula>
    </cfRule>
    <cfRule type="cellIs" dxfId="80" priority="3" operator="between">
      <formula>4</formula>
      <formula>3.5</formula>
    </cfRule>
    <cfRule type="cellIs" dxfId="79" priority="4" operator="between">
      <formula>4.5</formula>
      <formula>4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9.140625" defaultRowHeight="15" x14ac:dyDescent="0.25"/>
  <cols>
    <col min="1" max="1" width="4.7109375" style="265" customWidth="1"/>
    <col min="2" max="2" width="18.7109375" style="265" customWidth="1"/>
    <col min="3" max="3" width="31.7109375" style="265" customWidth="1"/>
    <col min="4" max="5" width="7.7109375" style="265" customWidth="1"/>
    <col min="6" max="6" width="18.7109375" style="265" customWidth="1"/>
    <col min="7" max="7" width="31.7109375" style="265" customWidth="1"/>
    <col min="8" max="9" width="7.7109375" style="265" customWidth="1"/>
    <col min="10" max="10" width="18.7109375" style="265" customWidth="1"/>
    <col min="11" max="11" width="31.7109375" style="265" customWidth="1"/>
    <col min="12" max="13" width="7.7109375" style="265" customWidth="1"/>
    <col min="14" max="14" width="18.7109375" style="265" customWidth="1"/>
    <col min="15" max="15" width="31.7109375" style="265" customWidth="1"/>
    <col min="16" max="17" width="7.7109375" style="265" customWidth="1"/>
    <col min="18" max="18" width="18.7109375" style="265" customWidth="1"/>
    <col min="19" max="19" width="31.7109375" style="265" customWidth="1"/>
    <col min="20" max="21" width="7.7109375" style="266" customWidth="1"/>
    <col min="22" max="22" width="18.5703125" style="266" customWidth="1"/>
    <col min="23" max="23" width="31.7109375" style="266" customWidth="1"/>
    <col min="24" max="25" width="7.7109375" style="266" customWidth="1"/>
    <col min="26" max="26" width="18.5703125" style="266" customWidth="1"/>
    <col min="27" max="27" width="31.7109375" style="266" customWidth="1"/>
    <col min="28" max="29" width="7.7109375" style="266" customWidth="1"/>
    <col min="30" max="30" width="7.7109375" style="265" customWidth="1"/>
    <col min="31" max="16384" width="9.140625" style="265"/>
  </cols>
  <sheetData>
    <row r="1" spans="1:32" x14ac:dyDescent="0.25">
      <c r="AE1" s="153"/>
      <c r="AF1" s="10" t="s">
        <v>109</v>
      </c>
    </row>
    <row r="2" spans="1:32" ht="15.75" x14ac:dyDescent="0.25">
      <c r="K2" s="267" t="s">
        <v>149</v>
      </c>
      <c r="P2" s="534"/>
      <c r="Q2" s="534"/>
      <c r="V2" s="267"/>
      <c r="AE2" s="133"/>
      <c r="AF2" s="10" t="s">
        <v>110</v>
      </c>
    </row>
    <row r="3" spans="1:32" ht="15" customHeight="1" thickBot="1" x14ac:dyDescent="0.3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9"/>
      <c r="T3" s="270"/>
      <c r="U3" s="270"/>
      <c r="V3" s="270"/>
      <c r="W3" s="270"/>
      <c r="X3" s="270"/>
      <c r="Y3" s="270"/>
      <c r="Z3" s="270"/>
      <c r="AA3" s="271"/>
      <c r="AB3" s="271"/>
      <c r="AC3" s="271"/>
      <c r="AE3" s="132"/>
      <c r="AF3" s="10" t="s">
        <v>111</v>
      </c>
    </row>
    <row r="4" spans="1:32" ht="15" customHeight="1" thickBot="1" x14ac:dyDescent="0.3">
      <c r="A4" s="1025" t="s">
        <v>72</v>
      </c>
      <c r="B4" s="1030">
        <v>2021</v>
      </c>
      <c r="C4" s="1027"/>
      <c r="D4" s="1027"/>
      <c r="E4" s="1028"/>
      <c r="F4" s="1027">
        <v>2020</v>
      </c>
      <c r="G4" s="1027"/>
      <c r="H4" s="1027"/>
      <c r="I4" s="1028"/>
      <c r="J4" s="1027">
        <v>2019</v>
      </c>
      <c r="K4" s="1027"/>
      <c r="L4" s="1027"/>
      <c r="M4" s="1028"/>
      <c r="N4" s="1027">
        <v>2018</v>
      </c>
      <c r="O4" s="1027"/>
      <c r="P4" s="1027"/>
      <c r="Q4" s="1028"/>
      <c r="R4" s="1027">
        <v>2017</v>
      </c>
      <c r="S4" s="1027"/>
      <c r="T4" s="1027"/>
      <c r="U4" s="1028"/>
      <c r="V4" s="1029">
        <v>2016</v>
      </c>
      <c r="W4" s="1027"/>
      <c r="X4" s="1027"/>
      <c r="Y4" s="1028"/>
      <c r="Z4" s="1027">
        <v>2015</v>
      </c>
      <c r="AA4" s="1027"/>
      <c r="AB4" s="1027"/>
      <c r="AC4" s="1028"/>
      <c r="AE4" s="31"/>
      <c r="AF4" s="10" t="s">
        <v>112</v>
      </c>
    </row>
    <row r="5" spans="1:32" ht="45.75" thickBot="1" x14ac:dyDescent="0.3">
      <c r="A5" s="1026"/>
      <c r="B5" s="827" t="s">
        <v>73</v>
      </c>
      <c r="C5" s="23" t="s">
        <v>152</v>
      </c>
      <c r="D5" s="109" t="s">
        <v>153</v>
      </c>
      <c r="E5" s="272" t="s">
        <v>154</v>
      </c>
      <c r="F5" s="23" t="s">
        <v>73</v>
      </c>
      <c r="G5" s="23" t="s">
        <v>152</v>
      </c>
      <c r="H5" s="109" t="s">
        <v>153</v>
      </c>
      <c r="I5" s="272" t="s">
        <v>154</v>
      </c>
      <c r="J5" s="23" t="s">
        <v>73</v>
      </c>
      <c r="K5" s="23" t="s">
        <v>152</v>
      </c>
      <c r="L5" s="109" t="s">
        <v>153</v>
      </c>
      <c r="M5" s="272" t="s">
        <v>154</v>
      </c>
      <c r="N5" s="23" t="s">
        <v>73</v>
      </c>
      <c r="O5" s="23" t="s">
        <v>152</v>
      </c>
      <c r="P5" s="85" t="s">
        <v>153</v>
      </c>
      <c r="Q5" s="272" t="s">
        <v>154</v>
      </c>
      <c r="R5" s="23" t="s">
        <v>73</v>
      </c>
      <c r="S5" s="23" t="s">
        <v>152</v>
      </c>
      <c r="T5" s="85" t="s">
        <v>153</v>
      </c>
      <c r="U5" s="272" t="s">
        <v>154</v>
      </c>
      <c r="V5" s="264" t="s">
        <v>73</v>
      </c>
      <c r="W5" s="23" t="s">
        <v>152</v>
      </c>
      <c r="X5" s="85" t="s">
        <v>153</v>
      </c>
      <c r="Y5" s="272" t="s">
        <v>154</v>
      </c>
      <c r="Z5" s="23" t="s">
        <v>73</v>
      </c>
      <c r="AA5" s="23" t="s">
        <v>152</v>
      </c>
      <c r="AB5" s="85" t="s">
        <v>153</v>
      </c>
      <c r="AC5" s="272" t="s">
        <v>154</v>
      </c>
    </row>
    <row r="6" spans="1:32" ht="15" customHeight="1" x14ac:dyDescent="0.25">
      <c r="A6" s="828">
        <v>1</v>
      </c>
      <c r="B6" s="917" t="s">
        <v>69</v>
      </c>
      <c r="C6" s="722" t="s">
        <v>76</v>
      </c>
      <c r="D6" s="912">
        <v>3.96</v>
      </c>
      <c r="E6" s="633">
        <v>3.43</v>
      </c>
      <c r="F6" s="722" t="s">
        <v>67</v>
      </c>
      <c r="G6" s="722" t="s">
        <v>3</v>
      </c>
      <c r="H6" s="508">
        <v>4.3754</v>
      </c>
      <c r="I6" s="633">
        <v>3.26</v>
      </c>
      <c r="J6" s="525" t="s">
        <v>69</v>
      </c>
      <c r="K6" s="32" t="s">
        <v>76</v>
      </c>
      <c r="L6" s="500">
        <v>4.4413793103448276</v>
      </c>
      <c r="M6" s="633">
        <v>3.91</v>
      </c>
      <c r="N6" s="517" t="s">
        <v>69</v>
      </c>
      <c r="O6" s="32" t="s">
        <v>141</v>
      </c>
      <c r="P6" s="273">
        <v>4.6399999999999997</v>
      </c>
      <c r="Q6" s="730">
        <v>3.91</v>
      </c>
      <c r="R6" s="274" t="s">
        <v>66</v>
      </c>
      <c r="S6" s="32" t="s">
        <v>137</v>
      </c>
      <c r="T6" s="275">
        <v>4.5882352941176467</v>
      </c>
      <c r="U6" s="734">
        <v>3.9</v>
      </c>
      <c r="V6" s="274" t="s">
        <v>66</v>
      </c>
      <c r="W6" s="32" t="s">
        <v>137</v>
      </c>
      <c r="X6" s="276">
        <v>4.5599999999999996</v>
      </c>
      <c r="Y6" s="739">
        <v>3.71</v>
      </c>
      <c r="Z6" s="274" t="s">
        <v>66</v>
      </c>
      <c r="AA6" s="32" t="s">
        <v>137</v>
      </c>
      <c r="AB6" s="276">
        <v>4.3</v>
      </c>
      <c r="AC6" s="746">
        <v>3.57</v>
      </c>
    </row>
    <row r="7" spans="1:32" ht="15" customHeight="1" x14ac:dyDescent="0.25">
      <c r="A7" s="829">
        <v>2</v>
      </c>
      <c r="B7" s="918" t="s">
        <v>65</v>
      </c>
      <c r="C7" s="723" t="s">
        <v>75</v>
      </c>
      <c r="D7" s="913">
        <v>3.8807339449541285</v>
      </c>
      <c r="E7" s="715">
        <v>3.43</v>
      </c>
      <c r="F7" s="723" t="s">
        <v>71</v>
      </c>
      <c r="G7" s="723" t="s">
        <v>147</v>
      </c>
      <c r="H7" s="506">
        <v>3.6718000000000002</v>
      </c>
      <c r="I7" s="715">
        <v>3.26</v>
      </c>
      <c r="J7" s="526" t="s">
        <v>69</v>
      </c>
      <c r="K7" s="33" t="s">
        <v>141</v>
      </c>
      <c r="L7" s="501">
        <v>4.4375</v>
      </c>
      <c r="M7" s="715">
        <v>3.91</v>
      </c>
      <c r="N7" s="518" t="s">
        <v>66</v>
      </c>
      <c r="O7" s="11" t="s">
        <v>138</v>
      </c>
      <c r="P7" s="277">
        <v>4.3457943925233646</v>
      </c>
      <c r="Q7" s="731">
        <v>3.91</v>
      </c>
      <c r="R7" s="278" t="s">
        <v>66</v>
      </c>
      <c r="S7" s="11" t="s">
        <v>138</v>
      </c>
      <c r="T7" s="279">
        <v>4.4803921568627452</v>
      </c>
      <c r="U7" s="735">
        <v>3.9</v>
      </c>
      <c r="V7" s="278" t="s">
        <v>65</v>
      </c>
      <c r="W7" s="280" t="s">
        <v>75</v>
      </c>
      <c r="X7" s="281">
        <v>4.3499999999999996</v>
      </c>
      <c r="Y7" s="740">
        <v>3.71</v>
      </c>
      <c r="Z7" s="278" t="s">
        <v>66</v>
      </c>
      <c r="AA7" s="11" t="s">
        <v>138</v>
      </c>
      <c r="AB7" s="281">
        <v>4.2</v>
      </c>
      <c r="AC7" s="747">
        <v>3.57</v>
      </c>
    </row>
    <row r="8" spans="1:32" ht="15" customHeight="1" x14ac:dyDescent="0.25">
      <c r="A8" s="829">
        <v>3</v>
      </c>
      <c r="B8" s="918" t="s">
        <v>69</v>
      </c>
      <c r="C8" s="723" t="s">
        <v>164</v>
      </c>
      <c r="D8" s="913">
        <v>3.88</v>
      </c>
      <c r="E8" s="715">
        <v>3.43</v>
      </c>
      <c r="F8" s="723" t="s">
        <v>71</v>
      </c>
      <c r="G8" s="723" t="s">
        <v>117</v>
      </c>
      <c r="H8" s="504">
        <v>3.6667000000000001</v>
      </c>
      <c r="I8" s="715">
        <v>3.26</v>
      </c>
      <c r="J8" s="527" t="s">
        <v>66</v>
      </c>
      <c r="K8" s="35" t="s">
        <v>78</v>
      </c>
      <c r="L8" s="502">
        <v>4.4318181818181817</v>
      </c>
      <c r="M8" s="715">
        <v>3.91</v>
      </c>
      <c r="N8" s="519" t="s">
        <v>69</v>
      </c>
      <c r="O8" s="33" t="s">
        <v>76</v>
      </c>
      <c r="P8" s="277">
        <v>4.3137254901960782</v>
      </c>
      <c r="Q8" s="731">
        <v>3.91</v>
      </c>
      <c r="R8" s="278" t="s">
        <v>65</v>
      </c>
      <c r="S8" s="282" t="s">
        <v>75</v>
      </c>
      <c r="T8" s="279">
        <v>4.4680851063829783</v>
      </c>
      <c r="U8" s="735">
        <v>3.9</v>
      </c>
      <c r="V8" s="278" t="s">
        <v>69</v>
      </c>
      <c r="W8" s="33" t="s">
        <v>76</v>
      </c>
      <c r="X8" s="281">
        <v>4.26</v>
      </c>
      <c r="Y8" s="740">
        <v>3.71</v>
      </c>
      <c r="Z8" s="278" t="s">
        <v>70</v>
      </c>
      <c r="AA8" s="33" t="s">
        <v>40</v>
      </c>
      <c r="AB8" s="281">
        <v>4.2</v>
      </c>
      <c r="AC8" s="747">
        <v>3.57</v>
      </c>
    </row>
    <row r="9" spans="1:32" ht="15" customHeight="1" x14ac:dyDescent="0.25">
      <c r="A9" s="829">
        <v>4</v>
      </c>
      <c r="B9" s="918" t="s">
        <v>71</v>
      </c>
      <c r="C9" s="723" t="s">
        <v>64</v>
      </c>
      <c r="D9" s="913">
        <v>3.8301886792452828</v>
      </c>
      <c r="E9" s="715">
        <v>3.43</v>
      </c>
      <c r="F9" s="727" t="s">
        <v>65</v>
      </c>
      <c r="G9" s="727" t="s">
        <v>80</v>
      </c>
      <c r="H9" s="515">
        <v>3.5865000000000005</v>
      </c>
      <c r="I9" s="726">
        <v>3.26</v>
      </c>
      <c r="J9" s="528" t="s">
        <v>69</v>
      </c>
      <c r="K9" s="33" t="s">
        <v>142</v>
      </c>
      <c r="L9" s="503">
        <v>4.360655737704918</v>
      </c>
      <c r="M9" s="716">
        <v>3.91</v>
      </c>
      <c r="N9" s="520" t="s">
        <v>65</v>
      </c>
      <c r="O9" s="283" t="s">
        <v>75</v>
      </c>
      <c r="P9" s="277">
        <v>4.2846153846153845</v>
      </c>
      <c r="Q9" s="731">
        <v>3.91</v>
      </c>
      <c r="R9" s="278" t="s">
        <v>69</v>
      </c>
      <c r="S9" s="35" t="s">
        <v>29</v>
      </c>
      <c r="T9" s="284">
        <v>4.4142857142857146</v>
      </c>
      <c r="U9" s="735">
        <v>3.9</v>
      </c>
      <c r="V9" s="278" t="s">
        <v>69</v>
      </c>
      <c r="W9" s="35" t="s">
        <v>141</v>
      </c>
      <c r="X9" s="281">
        <v>4.26</v>
      </c>
      <c r="Y9" s="740">
        <v>3.71</v>
      </c>
      <c r="Z9" s="278" t="s">
        <v>69</v>
      </c>
      <c r="AA9" s="35" t="s">
        <v>141</v>
      </c>
      <c r="AB9" s="281">
        <v>4.2</v>
      </c>
      <c r="AC9" s="747">
        <v>3.57</v>
      </c>
    </row>
    <row r="10" spans="1:32" ht="15" customHeight="1" x14ac:dyDescent="0.25">
      <c r="A10" s="829">
        <v>5</v>
      </c>
      <c r="B10" s="918" t="s">
        <v>70</v>
      </c>
      <c r="C10" s="723" t="s">
        <v>83</v>
      </c>
      <c r="D10" s="913">
        <v>3.8068181818181817</v>
      </c>
      <c r="E10" s="715">
        <v>3.43</v>
      </c>
      <c r="F10" s="723" t="s">
        <v>70</v>
      </c>
      <c r="G10" s="723" t="s">
        <v>39</v>
      </c>
      <c r="H10" s="509">
        <v>3.5661</v>
      </c>
      <c r="I10" s="715">
        <v>3.26</v>
      </c>
      <c r="J10" s="527" t="s">
        <v>65</v>
      </c>
      <c r="K10" s="12" t="s">
        <v>0</v>
      </c>
      <c r="L10" s="502">
        <v>4.3185840707964598</v>
      </c>
      <c r="M10" s="715">
        <v>3.91</v>
      </c>
      <c r="N10" s="519" t="s">
        <v>66</v>
      </c>
      <c r="O10" s="33" t="s">
        <v>78</v>
      </c>
      <c r="P10" s="277">
        <v>4.2826086956521738</v>
      </c>
      <c r="Q10" s="731">
        <v>3.91</v>
      </c>
      <c r="R10" s="278" t="s">
        <v>69</v>
      </c>
      <c r="S10" s="33" t="s">
        <v>76</v>
      </c>
      <c r="T10" s="284">
        <v>4.387596899224806</v>
      </c>
      <c r="U10" s="735">
        <v>3.9</v>
      </c>
      <c r="V10" s="278" t="s">
        <v>66</v>
      </c>
      <c r="W10" s="33" t="s">
        <v>138</v>
      </c>
      <c r="X10" s="281">
        <v>4.25</v>
      </c>
      <c r="Y10" s="740">
        <v>3.71</v>
      </c>
      <c r="Z10" s="278" t="s">
        <v>65</v>
      </c>
      <c r="AA10" s="282" t="s">
        <v>75</v>
      </c>
      <c r="AB10" s="281">
        <v>4.0999999999999996</v>
      </c>
      <c r="AC10" s="747">
        <v>3.57</v>
      </c>
    </row>
    <row r="11" spans="1:32" ht="15" customHeight="1" x14ac:dyDescent="0.25">
      <c r="A11" s="829">
        <v>6</v>
      </c>
      <c r="B11" s="918" t="s">
        <v>69</v>
      </c>
      <c r="C11" s="723" t="s">
        <v>28</v>
      </c>
      <c r="D11" s="913">
        <v>3.7684210526315791</v>
      </c>
      <c r="E11" s="715">
        <v>3.43</v>
      </c>
      <c r="F11" s="723" t="s">
        <v>70</v>
      </c>
      <c r="G11" s="723" t="s">
        <v>79</v>
      </c>
      <c r="H11" s="502">
        <v>3.5334000000000003</v>
      </c>
      <c r="I11" s="715">
        <v>3.26</v>
      </c>
      <c r="J11" s="527" t="s">
        <v>71</v>
      </c>
      <c r="K11" s="33" t="s">
        <v>117</v>
      </c>
      <c r="L11" s="502">
        <v>4.2362204724409445</v>
      </c>
      <c r="M11" s="715">
        <v>3.91</v>
      </c>
      <c r="N11" s="519" t="s">
        <v>69</v>
      </c>
      <c r="O11" s="33" t="s">
        <v>85</v>
      </c>
      <c r="P11" s="277">
        <v>4.2456140350877192</v>
      </c>
      <c r="Q11" s="731">
        <v>3.91</v>
      </c>
      <c r="R11" s="278" t="s">
        <v>70</v>
      </c>
      <c r="S11" s="33" t="s">
        <v>36</v>
      </c>
      <c r="T11" s="279">
        <v>4.3529411764705879</v>
      </c>
      <c r="U11" s="735">
        <v>3.9</v>
      </c>
      <c r="V11" s="278" t="s">
        <v>65</v>
      </c>
      <c r="W11" s="282" t="s">
        <v>0</v>
      </c>
      <c r="X11" s="281">
        <v>4.25</v>
      </c>
      <c r="Y11" s="740">
        <v>3.71</v>
      </c>
      <c r="Z11" s="278" t="s">
        <v>69</v>
      </c>
      <c r="AA11" s="33" t="s">
        <v>76</v>
      </c>
      <c r="AB11" s="281">
        <v>4.0999999999999996</v>
      </c>
      <c r="AC11" s="747">
        <v>3.57</v>
      </c>
    </row>
    <row r="12" spans="1:32" ht="15" customHeight="1" x14ac:dyDescent="0.25">
      <c r="A12" s="829">
        <v>7</v>
      </c>
      <c r="B12" s="918" t="s">
        <v>69</v>
      </c>
      <c r="C12" s="723" t="s">
        <v>29</v>
      </c>
      <c r="D12" s="913">
        <v>3.7578947368421054</v>
      </c>
      <c r="E12" s="715">
        <v>3.43</v>
      </c>
      <c r="F12" s="723" t="s">
        <v>66</v>
      </c>
      <c r="G12" s="723" t="s">
        <v>77</v>
      </c>
      <c r="H12" s="504">
        <v>3.3662000000000001</v>
      </c>
      <c r="I12" s="715">
        <v>3.26</v>
      </c>
      <c r="J12" s="527" t="s">
        <v>69</v>
      </c>
      <c r="K12" s="33" t="s">
        <v>35</v>
      </c>
      <c r="L12" s="504">
        <v>4.2173913043478262</v>
      </c>
      <c r="M12" s="715">
        <v>3.91</v>
      </c>
      <c r="N12" s="519" t="s">
        <v>65</v>
      </c>
      <c r="O12" s="282" t="s">
        <v>0</v>
      </c>
      <c r="P12" s="277">
        <v>4.2448979591836737</v>
      </c>
      <c r="Q12" s="731">
        <v>3.91</v>
      </c>
      <c r="R12" s="278" t="s">
        <v>68</v>
      </c>
      <c r="S12" s="285" t="s">
        <v>22</v>
      </c>
      <c r="T12" s="279">
        <v>4.323943661971831</v>
      </c>
      <c r="U12" s="735">
        <v>3.9</v>
      </c>
      <c r="V12" s="278" t="s">
        <v>66</v>
      </c>
      <c r="W12" s="33" t="s">
        <v>78</v>
      </c>
      <c r="X12" s="281">
        <v>4.21</v>
      </c>
      <c r="Y12" s="740">
        <v>3.71</v>
      </c>
      <c r="Z12" s="278" t="s">
        <v>70</v>
      </c>
      <c r="AA12" s="33" t="s">
        <v>36</v>
      </c>
      <c r="AB12" s="281">
        <v>4.0999999999999996</v>
      </c>
      <c r="AC12" s="747">
        <v>3.57</v>
      </c>
    </row>
    <row r="13" spans="1:32" ht="15" customHeight="1" x14ac:dyDescent="0.25">
      <c r="A13" s="829">
        <v>8</v>
      </c>
      <c r="B13" s="918" t="s">
        <v>71</v>
      </c>
      <c r="C13" s="723" t="s">
        <v>117</v>
      </c>
      <c r="D13" s="913">
        <v>3.7557251908396947</v>
      </c>
      <c r="E13" s="715">
        <v>3.43</v>
      </c>
      <c r="F13" s="723" t="s">
        <v>66</v>
      </c>
      <c r="G13" s="723" t="s">
        <v>103</v>
      </c>
      <c r="H13" s="504">
        <v>3.2938000000000001</v>
      </c>
      <c r="I13" s="715">
        <v>3.26</v>
      </c>
      <c r="J13" s="527" t="s">
        <v>66</v>
      </c>
      <c r="K13" s="33" t="s">
        <v>77</v>
      </c>
      <c r="L13" s="502">
        <v>4.2173913043478262</v>
      </c>
      <c r="M13" s="715">
        <v>3.91</v>
      </c>
      <c r="N13" s="519" t="s">
        <v>69</v>
      </c>
      <c r="O13" s="33" t="s">
        <v>142</v>
      </c>
      <c r="P13" s="277">
        <v>4.2321428571428568</v>
      </c>
      <c r="Q13" s="731">
        <v>3.91</v>
      </c>
      <c r="R13" s="278" t="s">
        <v>66</v>
      </c>
      <c r="S13" s="33" t="s">
        <v>77</v>
      </c>
      <c r="T13" s="279">
        <v>4.2597402597402594</v>
      </c>
      <c r="U13" s="735">
        <v>3.9</v>
      </c>
      <c r="V13" s="278" t="s">
        <v>69</v>
      </c>
      <c r="W13" s="33" t="s">
        <v>142</v>
      </c>
      <c r="X13" s="281">
        <v>4.1900000000000004</v>
      </c>
      <c r="Y13" s="740">
        <v>3.71</v>
      </c>
      <c r="Z13" s="278" t="s">
        <v>65</v>
      </c>
      <c r="AA13" s="33" t="s">
        <v>80</v>
      </c>
      <c r="AB13" s="281">
        <v>4.0999999999999996</v>
      </c>
      <c r="AC13" s="747">
        <v>3.57</v>
      </c>
    </row>
    <row r="14" spans="1:32" ht="15" customHeight="1" x14ac:dyDescent="0.25">
      <c r="A14" s="829">
        <v>9</v>
      </c>
      <c r="B14" s="918" t="s">
        <v>66</v>
      </c>
      <c r="C14" s="723" t="s">
        <v>78</v>
      </c>
      <c r="D14" s="913">
        <v>3.75</v>
      </c>
      <c r="E14" s="715">
        <v>3.43</v>
      </c>
      <c r="F14" s="723" t="s">
        <v>71</v>
      </c>
      <c r="G14" s="723" t="s">
        <v>144</v>
      </c>
      <c r="H14" s="504">
        <v>3.2883</v>
      </c>
      <c r="I14" s="715">
        <v>3.26</v>
      </c>
      <c r="J14" s="529" t="s">
        <v>66</v>
      </c>
      <c r="K14" s="152" t="s">
        <v>138</v>
      </c>
      <c r="L14" s="502">
        <v>4.2125000000000004</v>
      </c>
      <c r="M14" s="715">
        <v>3.91</v>
      </c>
      <c r="N14" s="519" t="s">
        <v>69</v>
      </c>
      <c r="O14" s="33" t="s">
        <v>28</v>
      </c>
      <c r="P14" s="277">
        <v>4.2038834951456314</v>
      </c>
      <c r="Q14" s="731">
        <v>3.91</v>
      </c>
      <c r="R14" s="278" t="s">
        <v>69</v>
      </c>
      <c r="S14" s="33" t="s">
        <v>94</v>
      </c>
      <c r="T14" s="284">
        <v>4.25</v>
      </c>
      <c r="U14" s="735">
        <v>3.9</v>
      </c>
      <c r="V14" s="278" t="s">
        <v>69</v>
      </c>
      <c r="W14" s="33" t="s">
        <v>29</v>
      </c>
      <c r="X14" s="281">
        <v>4.0599999999999996</v>
      </c>
      <c r="Y14" s="740">
        <v>3.71</v>
      </c>
      <c r="Z14" s="278" t="s">
        <v>71</v>
      </c>
      <c r="AA14" s="33" t="s">
        <v>146</v>
      </c>
      <c r="AB14" s="281">
        <v>4</v>
      </c>
      <c r="AC14" s="747">
        <v>3.57</v>
      </c>
    </row>
    <row r="15" spans="1:32" ht="15" customHeight="1" thickBot="1" x14ac:dyDescent="0.3">
      <c r="A15" s="830">
        <v>10</v>
      </c>
      <c r="B15" s="919" t="s">
        <v>65</v>
      </c>
      <c r="C15" s="725" t="s">
        <v>0</v>
      </c>
      <c r="D15" s="914">
        <v>3.7397260273972601</v>
      </c>
      <c r="E15" s="717">
        <v>3.43</v>
      </c>
      <c r="F15" s="725" t="s">
        <v>69</v>
      </c>
      <c r="G15" s="725" t="s">
        <v>35</v>
      </c>
      <c r="H15" s="505">
        <v>3.2840999999999996</v>
      </c>
      <c r="I15" s="717">
        <v>3.26</v>
      </c>
      <c r="J15" s="530" t="s">
        <v>71</v>
      </c>
      <c r="K15" s="34" t="s">
        <v>64</v>
      </c>
      <c r="L15" s="505">
        <v>4.2049689440993792</v>
      </c>
      <c r="M15" s="717">
        <v>3.91</v>
      </c>
      <c r="N15" s="521" t="s">
        <v>67</v>
      </c>
      <c r="O15" s="286" t="s">
        <v>3</v>
      </c>
      <c r="P15" s="287">
        <v>4.1756756756756754</v>
      </c>
      <c r="Q15" s="732">
        <v>3.91</v>
      </c>
      <c r="R15" s="288" t="s">
        <v>71</v>
      </c>
      <c r="S15" s="154" t="s">
        <v>117</v>
      </c>
      <c r="T15" s="289">
        <v>4.243243243243243</v>
      </c>
      <c r="U15" s="736">
        <v>3.9</v>
      </c>
      <c r="V15" s="288" t="s">
        <v>69</v>
      </c>
      <c r="W15" s="154" t="s">
        <v>27</v>
      </c>
      <c r="X15" s="290">
        <v>4.04</v>
      </c>
      <c r="Y15" s="741">
        <v>3.71</v>
      </c>
      <c r="Z15" s="288" t="s">
        <v>71</v>
      </c>
      <c r="AA15" s="154" t="s">
        <v>117</v>
      </c>
      <c r="AB15" s="290">
        <v>4</v>
      </c>
      <c r="AC15" s="748">
        <v>3.57</v>
      </c>
    </row>
    <row r="16" spans="1:32" ht="15" customHeight="1" x14ac:dyDescent="0.25">
      <c r="A16" s="829">
        <v>11</v>
      </c>
      <c r="B16" s="918" t="s">
        <v>71</v>
      </c>
      <c r="C16" s="723" t="s">
        <v>146</v>
      </c>
      <c r="D16" s="913">
        <v>3.738219895287958</v>
      </c>
      <c r="E16" s="715">
        <v>3.43</v>
      </c>
      <c r="F16" s="723" t="s">
        <v>66</v>
      </c>
      <c r="G16" s="723" t="s">
        <v>161</v>
      </c>
      <c r="H16" s="500">
        <v>3.2815999999999996</v>
      </c>
      <c r="I16" s="715">
        <v>3.26</v>
      </c>
      <c r="J16" s="526" t="s">
        <v>69</v>
      </c>
      <c r="K16" s="11" t="s">
        <v>85</v>
      </c>
      <c r="L16" s="506">
        <v>4.1787709497206702</v>
      </c>
      <c r="M16" s="715">
        <v>3.91</v>
      </c>
      <c r="N16" s="518" t="s">
        <v>68</v>
      </c>
      <c r="O16" s="291" t="s">
        <v>22</v>
      </c>
      <c r="P16" s="277">
        <v>4.1842105263157894</v>
      </c>
      <c r="Q16" s="731">
        <v>3.91</v>
      </c>
      <c r="R16" s="274" t="s">
        <v>66</v>
      </c>
      <c r="S16" s="32" t="s">
        <v>78</v>
      </c>
      <c r="T16" s="275">
        <v>4.2300000000000004</v>
      </c>
      <c r="U16" s="737">
        <v>3.9</v>
      </c>
      <c r="V16" s="274" t="s">
        <v>71</v>
      </c>
      <c r="W16" s="32" t="s">
        <v>146</v>
      </c>
      <c r="X16" s="292">
        <v>3.99</v>
      </c>
      <c r="Y16" s="742">
        <v>3.71</v>
      </c>
      <c r="Z16" s="274" t="s">
        <v>66</v>
      </c>
      <c r="AA16" s="32" t="s">
        <v>77</v>
      </c>
      <c r="AB16" s="292">
        <v>4</v>
      </c>
      <c r="AC16" s="749">
        <v>3.57</v>
      </c>
    </row>
    <row r="17" spans="1:29" ht="15" customHeight="1" x14ac:dyDescent="0.25">
      <c r="A17" s="829">
        <v>12</v>
      </c>
      <c r="B17" s="918" t="s">
        <v>69</v>
      </c>
      <c r="C17" s="723" t="s">
        <v>85</v>
      </c>
      <c r="D17" s="913">
        <v>3.6778846153846154</v>
      </c>
      <c r="E17" s="715">
        <v>3.43</v>
      </c>
      <c r="F17" s="723" t="s">
        <v>65</v>
      </c>
      <c r="G17" s="723" t="s">
        <v>135</v>
      </c>
      <c r="H17" s="502">
        <v>3.2726999999999999</v>
      </c>
      <c r="I17" s="715">
        <v>3.26</v>
      </c>
      <c r="J17" s="527" t="s">
        <v>70</v>
      </c>
      <c r="K17" s="33" t="s">
        <v>79</v>
      </c>
      <c r="L17" s="502">
        <v>4.1807228915662646</v>
      </c>
      <c r="M17" s="715">
        <v>3.91</v>
      </c>
      <c r="N17" s="519" t="s">
        <v>70</v>
      </c>
      <c r="O17" s="33" t="s">
        <v>36</v>
      </c>
      <c r="P17" s="277">
        <v>4.18</v>
      </c>
      <c r="Q17" s="731">
        <v>3.91</v>
      </c>
      <c r="R17" s="278" t="s">
        <v>69</v>
      </c>
      <c r="S17" s="33" t="s">
        <v>142</v>
      </c>
      <c r="T17" s="284">
        <v>4.192982456140351</v>
      </c>
      <c r="U17" s="735">
        <v>3.9</v>
      </c>
      <c r="V17" s="278" t="s">
        <v>67</v>
      </c>
      <c r="W17" s="285" t="s">
        <v>13</v>
      </c>
      <c r="X17" s="281">
        <v>3.96</v>
      </c>
      <c r="Y17" s="740">
        <v>3.71</v>
      </c>
      <c r="Z17" s="278" t="s">
        <v>70</v>
      </c>
      <c r="AA17" s="33" t="s">
        <v>79</v>
      </c>
      <c r="AB17" s="281">
        <v>4</v>
      </c>
      <c r="AC17" s="747">
        <v>3.57</v>
      </c>
    </row>
    <row r="18" spans="1:29" ht="15" customHeight="1" x14ac:dyDescent="0.25">
      <c r="A18" s="829">
        <v>13</v>
      </c>
      <c r="B18" s="918" t="s">
        <v>69</v>
      </c>
      <c r="C18" s="723" t="s">
        <v>35</v>
      </c>
      <c r="D18" s="913">
        <v>3.6730769230769229</v>
      </c>
      <c r="E18" s="715">
        <v>3.43</v>
      </c>
      <c r="F18" s="723" t="s">
        <v>71</v>
      </c>
      <c r="G18" s="723" t="s">
        <v>160</v>
      </c>
      <c r="H18" s="504">
        <v>3.2602999999999995</v>
      </c>
      <c r="I18" s="715">
        <v>3.26</v>
      </c>
      <c r="J18" s="527" t="s">
        <v>69</v>
      </c>
      <c r="K18" s="33" t="s">
        <v>29</v>
      </c>
      <c r="L18" s="504">
        <v>4.1341463414634143</v>
      </c>
      <c r="M18" s="715">
        <v>3.91</v>
      </c>
      <c r="N18" s="519" t="s">
        <v>71</v>
      </c>
      <c r="O18" s="33" t="s">
        <v>146</v>
      </c>
      <c r="P18" s="277">
        <v>4.1694915254237293</v>
      </c>
      <c r="Q18" s="731">
        <v>3.91</v>
      </c>
      <c r="R18" s="278" t="s">
        <v>65</v>
      </c>
      <c r="S18" s="282" t="s">
        <v>0</v>
      </c>
      <c r="T18" s="279">
        <v>4.1891891891891895</v>
      </c>
      <c r="U18" s="735">
        <v>3.9</v>
      </c>
      <c r="V18" s="278" t="s">
        <v>70</v>
      </c>
      <c r="W18" s="33" t="s">
        <v>79</v>
      </c>
      <c r="X18" s="281">
        <v>3.95</v>
      </c>
      <c r="Y18" s="740">
        <v>3.71</v>
      </c>
      <c r="Z18" s="278" t="s">
        <v>69</v>
      </c>
      <c r="AA18" s="33" t="s">
        <v>143</v>
      </c>
      <c r="AB18" s="281">
        <v>4</v>
      </c>
      <c r="AC18" s="747">
        <v>3.57</v>
      </c>
    </row>
    <row r="19" spans="1:29" ht="15" customHeight="1" x14ac:dyDescent="0.25">
      <c r="A19" s="829">
        <v>14</v>
      </c>
      <c r="B19" s="918" t="s">
        <v>67</v>
      </c>
      <c r="C19" s="723" t="s">
        <v>3</v>
      </c>
      <c r="D19" s="913">
        <v>3.6709677419354838</v>
      </c>
      <c r="E19" s="715">
        <v>3.43</v>
      </c>
      <c r="F19" s="723" t="s">
        <v>65</v>
      </c>
      <c r="G19" s="723" t="s">
        <v>0</v>
      </c>
      <c r="H19" s="502">
        <v>3.2407999999999997</v>
      </c>
      <c r="I19" s="715">
        <v>3.26</v>
      </c>
      <c r="J19" s="527" t="s">
        <v>69</v>
      </c>
      <c r="K19" s="33" t="s">
        <v>114</v>
      </c>
      <c r="L19" s="504">
        <v>4.1077844311377243</v>
      </c>
      <c r="M19" s="715">
        <v>3.91</v>
      </c>
      <c r="N19" s="519" t="s">
        <v>69</v>
      </c>
      <c r="O19" s="33" t="s">
        <v>35</v>
      </c>
      <c r="P19" s="277">
        <v>4.166666666666667</v>
      </c>
      <c r="Q19" s="731">
        <v>3.91</v>
      </c>
      <c r="R19" s="278" t="s">
        <v>69</v>
      </c>
      <c r="S19" s="33" t="s">
        <v>141</v>
      </c>
      <c r="T19" s="284">
        <v>4.1282051282051286</v>
      </c>
      <c r="U19" s="735">
        <v>3.9</v>
      </c>
      <c r="V19" s="278" t="s">
        <v>66</v>
      </c>
      <c r="W19" s="33" t="s">
        <v>95</v>
      </c>
      <c r="X19" s="281">
        <v>3.94</v>
      </c>
      <c r="Y19" s="740">
        <v>3.71</v>
      </c>
      <c r="Z19" s="278" t="s">
        <v>70</v>
      </c>
      <c r="AA19" s="33" t="s">
        <v>116</v>
      </c>
      <c r="AB19" s="281">
        <v>4</v>
      </c>
      <c r="AC19" s="747">
        <v>3.57</v>
      </c>
    </row>
    <row r="20" spans="1:29" ht="15" customHeight="1" x14ac:dyDescent="0.25">
      <c r="A20" s="829">
        <v>15</v>
      </c>
      <c r="B20" s="918" t="s">
        <v>66</v>
      </c>
      <c r="C20" s="723" t="s">
        <v>138</v>
      </c>
      <c r="D20" s="913">
        <v>3.6634615384615383</v>
      </c>
      <c r="E20" s="715">
        <v>3.43</v>
      </c>
      <c r="F20" s="723" t="s">
        <v>69</v>
      </c>
      <c r="G20" s="723" t="s">
        <v>85</v>
      </c>
      <c r="H20" s="502">
        <v>3.2370000000000001</v>
      </c>
      <c r="I20" s="715">
        <v>3.26</v>
      </c>
      <c r="J20" s="527" t="s">
        <v>70</v>
      </c>
      <c r="K20" s="33" t="s">
        <v>83</v>
      </c>
      <c r="L20" s="502">
        <v>4.1092436974789912</v>
      </c>
      <c r="M20" s="715">
        <v>3.91</v>
      </c>
      <c r="N20" s="519" t="s">
        <v>71</v>
      </c>
      <c r="O20" s="33" t="s">
        <v>64</v>
      </c>
      <c r="P20" s="277">
        <v>4.1314285714285717</v>
      </c>
      <c r="Q20" s="731">
        <v>3.91</v>
      </c>
      <c r="R20" s="278" t="s">
        <v>71</v>
      </c>
      <c r="S20" s="33" t="s">
        <v>64</v>
      </c>
      <c r="T20" s="279">
        <v>4.117647058823529</v>
      </c>
      <c r="U20" s="735">
        <v>3.9</v>
      </c>
      <c r="V20" s="278" t="s">
        <v>66</v>
      </c>
      <c r="W20" s="33" t="s">
        <v>77</v>
      </c>
      <c r="X20" s="281">
        <v>3.93</v>
      </c>
      <c r="Y20" s="740">
        <v>3.71</v>
      </c>
      <c r="Z20" s="278" t="s">
        <v>69</v>
      </c>
      <c r="AA20" s="33" t="s">
        <v>28</v>
      </c>
      <c r="AB20" s="281">
        <v>3.92</v>
      </c>
      <c r="AC20" s="747">
        <v>3.57</v>
      </c>
    </row>
    <row r="21" spans="1:29" ht="15" customHeight="1" x14ac:dyDescent="0.25">
      <c r="A21" s="829">
        <v>16</v>
      </c>
      <c r="B21" s="918" t="s">
        <v>66</v>
      </c>
      <c r="C21" s="723" t="s">
        <v>77</v>
      </c>
      <c r="D21" s="913">
        <v>3.6578947368421053</v>
      </c>
      <c r="E21" s="715">
        <v>3.43</v>
      </c>
      <c r="F21" s="723" t="s">
        <v>71</v>
      </c>
      <c r="G21" s="723" t="s">
        <v>49</v>
      </c>
      <c r="H21" s="502">
        <v>3.2352000000000003</v>
      </c>
      <c r="I21" s="715">
        <v>3.26</v>
      </c>
      <c r="J21" s="527" t="s">
        <v>71</v>
      </c>
      <c r="K21" s="33" t="s">
        <v>46</v>
      </c>
      <c r="L21" s="502">
        <v>4.0962962962962965</v>
      </c>
      <c r="M21" s="715">
        <v>3.91</v>
      </c>
      <c r="N21" s="519" t="s">
        <v>71</v>
      </c>
      <c r="O21" s="33" t="s">
        <v>117</v>
      </c>
      <c r="P21" s="277">
        <v>4.1307692307692312</v>
      </c>
      <c r="Q21" s="731">
        <v>3.91</v>
      </c>
      <c r="R21" s="278" t="s">
        <v>65</v>
      </c>
      <c r="S21" s="282" t="s">
        <v>1</v>
      </c>
      <c r="T21" s="279">
        <v>4.081818181818182</v>
      </c>
      <c r="U21" s="735">
        <v>3.9</v>
      </c>
      <c r="V21" s="278" t="s">
        <v>70</v>
      </c>
      <c r="W21" s="33" t="s">
        <v>115</v>
      </c>
      <c r="X21" s="281">
        <v>3.93</v>
      </c>
      <c r="Y21" s="740">
        <v>3.71</v>
      </c>
      <c r="Z21" s="278" t="s">
        <v>71</v>
      </c>
      <c r="AA21" s="33" t="s">
        <v>145</v>
      </c>
      <c r="AB21" s="281">
        <v>3.9</v>
      </c>
      <c r="AC21" s="747">
        <v>3.57</v>
      </c>
    </row>
    <row r="22" spans="1:29" ht="15" customHeight="1" x14ac:dyDescent="0.25">
      <c r="A22" s="829">
        <v>17</v>
      </c>
      <c r="B22" s="918" t="s">
        <v>69</v>
      </c>
      <c r="C22" s="723" t="s">
        <v>33</v>
      </c>
      <c r="D22" s="913">
        <v>3.6451612903225805</v>
      </c>
      <c r="E22" s="715">
        <v>3.43</v>
      </c>
      <c r="F22" s="723" t="s">
        <v>65</v>
      </c>
      <c r="G22" s="723" t="s">
        <v>88</v>
      </c>
      <c r="H22" s="502">
        <v>3.2050999999999998</v>
      </c>
      <c r="I22" s="715">
        <v>3.26</v>
      </c>
      <c r="J22" s="527" t="s">
        <v>67</v>
      </c>
      <c r="K22" s="14" t="s">
        <v>3</v>
      </c>
      <c r="L22" s="502">
        <v>4.0931677018633543</v>
      </c>
      <c r="M22" s="715">
        <v>3.91</v>
      </c>
      <c r="N22" s="519" t="s">
        <v>67</v>
      </c>
      <c r="O22" s="285" t="s">
        <v>13</v>
      </c>
      <c r="P22" s="277">
        <v>4.1224489795918364</v>
      </c>
      <c r="Q22" s="731">
        <v>3.91</v>
      </c>
      <c r="R22" s="278" t="s">
        <v>67</v>
      </c>
      <c r="S22" s="285" t="s">
        <v>5</v>
      </c>
      <c r="T22" s="279">
        <v>4.0707964601769913</v>
      </c>
      <c r="U22" s="735">
        <v>3.9</v>
      </c>
      <c r="V22" s="278" t="s">
        <v>70</v>
      </c>
      <c r="W22" s="33" t="s">
        <v>87</v>
      </c>
      <c r="X22" s="281">
        <v>3.93</v>
      </c>
      <c r="Y22" s="740">
        <v>3.71</v>
      </c>
      <c r="Z22" s="278" t="s">
        <v>69</v>
      </c>
      <c r="AA22" s="33" t="s">
        <v>114</v>
      </c>
      <c r="AB22" s="281">
        <v>3.9</v>
      </c>
      <c r="AC22" s="747">
        <v>3.57</v>
      </c>
    </row>
    <row r="23" spans="1:29" ht="15" customHeight="1" x14ac:dyDescent="0.25">
      <c r="A23" s="829">
        <v>18</v>
      </c>
      <c r="B23" s="918" t="s">
        <v>69</v>
      </c>
      <c r="C23" s="723" t="s">
        <v>30</v>
      </c>
      <c r="D23" s="913">
        <v>3.6315789473684212</v>
      </c>
      <c r="E23" s="715">
        <v>3.43</v>
      </c>
      <c r="F23" s="723" t="s">
        <v>66</v>
      </c>
      <c r="G23" s="723" t="s">
        <v>93</v>
      </c>
      <c r="H23" s="504">
        <v>3.1904999999999997</v>
      </c>
      <c r="I23" s="715">
        <v>3.26</v>
      </c>
      <c r="J23" s="527" t="s">
        <v>71</v>
      </c>
      <c r="K23" s="33" t="s">
        <v>146</v>
      </c>
      <c r="L23" s="502">
        <v>4.083333333333333</v>
      </c>
      <c r="M23" s="715">
        <v>3.91</v>
      </c>
      <c r="N23" s="519" t="s">
        <v>68</v>
      </c>
      <c r="O23" s="33" t="s">
        <v>17</v>
      </c>
      <c r="P23" s="277">
        <v>4.115384615384615</v>
      </c>
      <c r="Q23" s="731">
        <v>3.91</v>
      </c>
      <c r="R23" s="278" t="s">
        <v>69</v>
      </c>
      <c r="S23" s="33" t="s">
        <v>143</v>
      </c>
      <c r="T23" s="43">
        <v>4.0675675675675675</v>
      </c>
      <c r="U23" s="735">
        <v>3.9</v>
      </c>
      <c r="V23" s="278" t="s">
        <v>70</v>
      </c>
      <c r="W23" s="33" t="s">
        <v>39</v>
      </c>
      <c r="X23" s="281">
        <v>3.91</v>
      </c>
      <c r="Y23" s="740">
        <v>3.71</v>
      </c>
      <c r="Z23" s="278" t="s">
        <v>66</v>
      </c>
      <c r="AA23" s="33" t="s">
        <v>78</v>
      </c>
      <c r="AB23" s="281">
        <v>3.9</v>
      </c>
      <c r="AC23" s="747">
        <v>3.57</v>
      </c>
    </row>
    <row r="24" spans="1:29" ht="15" customHeight="1" x14ac:dyDescent="0.25">
      <c r="A24" s="829">
        <v>19</v>
      </c>
      <c r="B24" s="918" t="s">
        <v>71</v>
      </c>
      <c r="C24" s="723" t="s">
        <v>54</v>
      </c>
      <c r="D24" s="913">
        <v>3.6133333333333333</v>
      </c>
      <c r="E24" s="715">
        <v>3.43</v>
      </c>
      <c r="F24" s="723" t="s">
        <v>68</v>
      </c>
      <c r="G24" s="723" t="s">
        <v>81</v>
      </c>
      <c r="H24" s="502">
        <v>3.1855000000000002</v>
      </c>
      <c r="I24" s="715">
        <v>3.26</v>
      </c>
      <c r="J24" s="527" t="s">
        <v>65</v>
      </c>
      <c r="K24" s="33" t="s">
        <v>80</v>
      </c>
      <c r="L24" s="502">
        <v>4.0750000000000002</v>
      </c>
      <c r="M24" s="715">
        <v>3.91</v>
      </c>
      <c r="N24" s="519" t="s">
        <v>71</v>
      </c>
      <c r="O24" s="33" t="s">
        <v>45</v>
      </c>
      <c r="P24" s="277">
        <v>4.0961538461538458</v>
      </c>
      <c r="Q24" s="731">
        <v>3.91</v>
      </c>
      <c r="R24" s="278" t="s">
        <v>69</v>
      </c>
      <c r="S24" s="33" t="s">
        <v>28</v>
      </c>
      <c r="T24" s="284">
        <v>4.0684931506849313</v>
      </c>
      <c r="U24" s="735">
        <v>3.9</v>
      </c>
      <c r="V24" s="278" t="s">
        <v>69</v>
      </c>
      <c r="W24" s="33" t="s">
        <v>35</v>
      </c>
      <c r="X24" s="281">
        <v>3.9</v>
      </c>
      <c r="Y24" s="740">
        <v>3.71</v>
      </c>
      <c r="Z24" s="278" t="s">
        <v>67</v>
      </c>
      <c r="AA24" s="285" t="s">
        <v>5</v>
      </c>
      <c r="AB24" s="281">
        <v>3.8</v>
      </c>
      <c r="AC24" s="747">
        <v>3.57</v>
      </c>
    </row>
    <row r="25" spans="1:29" ht="15" customHeight="1" thickBot="1" x14ac:dyDescent="0.3">
      <c r="A25" s="831">
        <v>20</v>
      </c>
      <c r="B25" s="920" t="s">
        <v>68</v>
      </c>
      <c r="C25" s="724" t="s">
        <v>140</v>
      </c>
      <c r="D25" s="915">
        <v>3.6086956521739131</v>
      </c>
      <c r="E25" s="716">
        <v>3.43</v>
      </c>
      <c r="F25" s="724" t="s">
        <v>71</v>
      </c>
      <c r="G25" s="724" t="s">
        <v>42</v>
      </c>
      <c r="H25" s="728">
        <v>3.1471</v>
      </c>
      <c r="I25" s="716">
        <v>3.26</v>
      </c>
      <c r="J25" s="528" t="s">
        <v>68</v>
      </c>
      <c r="K25" s="35" t="s">
        <v>81</v>
      </c>
      <c r="L25" s="507">
        <v>4.08</v>
      </c>
      <c r="M25" s="716">
        <v>3.91</v>
      </c>
      <c r="N25" s="520" t="s">
        <v>70</v>
      </c>
      <c r="O25" s="35" t="s">
        <v>83</v>
      </c>
      <c r="P25" s="293">
        <v>4.0909090909090908</v>
      </c>
      <c r="Q25" s="733">
        <v>3.91</v>
      </c>
      <c r="R25" s="288" t="s">
        <v>65</v>
      </c>
      <c r="S25" s="86" t="s">
        <v>80</v>
      </c>
      <c r="T25" s="289">
        <v>4.068965517241379</v>
      </c>
      <c r="U25" s="738">
        <v>3.9</v>
      </c>
      <c r="V25" s="288" t="s">
        <v>69</v>
      </c>
      <c r="W25" s="86" t="s">
        <v>92</v>
      </c>
      <c r="X25" s="294">
        <v>3.9</v>
      </c>
      <c r="Y25" s="743">
        <v>3.71</v>
      </c>
      <c r="Z25" s="288" t="s">
        <v>67</v>
      </c>
      <c r="AA25" s="295" t="s">
        <v>2</v>
      </c>
      <c r="AB25" s="294">
        <v>3.8</v>
      </c>
      <c r="AC25" s="750">
        <v>3.57</v>
      </c>
    </row>
    <row r="26" spans="1:29" ht="15" customHeight="1" x14ac:dyDescent="0.25">
      <c r="A26" s="828">
        <v>21</v>
      </c>
      <c r="B26" s="917" t="s">
        <v>71</v>
      </c>
      <c r="C26" s="722" t="s">
        <v>42</v>
      </c>
      <c r="D26" s="912">
        <v>3.6025641025641026</v>
      </c>
      <c r="E26" s="633">
        <v>3.43</v>
      </c>
      <c r="F26" s="722" t="s">
        <v>71</v>
      </c>
      <c r="G26" s="722" t="s">
        <v>54</v>
      </c>
      <c r="H26" s="506">
        <v>3.1324000000000001</v>
      </c>
      <c r="I26" s="633">
        <v>3.26</v>
      </c>
      <c r="J26" s="525" t="s">
        <v>71</v>
      </c>
      <c r="K26" s="32" t="s">
        <v>147</v>
      </c>
      <c r="L26" s="508">
        <v>4.0550847457627119</v>
      </c>
      <c r="M26" s="633">
        <v>3.91</v>
      </c>
      <c r="N26" s="517" t="s">
        <v>65</v>
      </c>
      <c r="O26" s="296" t="s">
        <v>84</v>
      </c>
      <c r="P26" s="273">
        <v>4.0802919708029197</v>
      </c>
      <c r="Q26" s="730">
        <v>3.91</v>
      </c>
      <c r="R26" s="297" t="s">
        <v>71</v>
      </c>
      <c r="S26" s="11" t="s">
        <v>147</v>
      </c>
      <c r="T26" s="298">
        <v>4.0575916230366493</v>
      </c>
      <c r="U26" s="734">
        <v>3.9</v>
      </c>
      <c r="V26" s="297" t="s">
        <v>71</v>
      </c>
      <c r="W26" s="11" t="s">
        <v>147</v>
      </c>
      <c r="X26" s="276">
        <v>3.89</v>
      </c>
      <c r="Y26" s="739">
        <v>3.71</v>
      </c>
      <c r="Z26" s="274" t="s">
        <v>70</v>
      </c>
      <c r="AA26" s="32" t="s">
        <v>83</v>
      </c>
      <c r="AB26" s="276">
        <v>3.8</v>
      </c>
      <c r="AC26" s="746">
        <v>3.57</v>
      </c>
    </row>
    <row r="27" spans="1:29" ht="15" customHeight="1" x14ac:dyDescent="0.25">
      <c r="A27" s="829">
        <v>22</v>
      </c>
      <c r="B27" s="918" t="s">
        <v>71</v>
      </c>
      <c r="C27" s="723" t="s">
        <v>145</v>
      </c>
      <c r="D27" s="913">
        <v>3.5942028985507246</v>
      </c>
      <c r="E27" s="715">
        <v>3.43</v>
      </c>
      <c r="F27" s="723" t="s">
        <v>71</v>
      </c>
      <c r="G27" s="723" t="s">
        <v>41</v>
      </c>
      <c r="H27" s="502">
        <v>3.1080999999999999</v>
      </c>
      <c r="I27" s="715">
        <v>3.26</v>
      </c>
      <c r="J27" s="527" t="s">
        <v>71</v>
      </c>
      <c r="K27" s="33" t="s">
        <v>45</v>
      </c>
      <c r="L27" s="502">
        <v>4.0535714285714288</v>
      </c>
      <c r="M27" s="715">
        <v>3.91</v>
      </c>
      <c r="N27" s="519" t="s">
        <v>70</v>
      </c>
      <c r="O27" s="33" t="s">
        <v>37</v>
      </c>
      <c r="P27" s="277">
        <v>4.0821917808219181</v>
      </c>
      <c r="Q27" s="731">
        <v>3.91</v>
      </c>
      <c r="R27" s="278" t="s">
        <v>67</v>
      </c>
      <c r="S27" s="291" t="s">
        <v>3</v>
      </c>
      <c r="T27" s="279">
        <v>4.0392156862745097</v>
      </c>
      <c r="U27" s="735">
        <v>3.9</v>
      </c>
      <c r="V27" s="278" t="s">
        <v>68</v>
      </c>
      <c r="W27" s="11" t="s">
        <v>81</v>
      </c>
      <c r="X27" s="281">
        <v>3.89</v>
      </c>
      <c r="Y27" s="740">
        <v>3.71</v>
      </c>
      <c r="Z27" s="278" t="s">
        <v>70</v>
      </c>
      <c r="AA27" s="11" t="s">
        <v>96</v>
      </c>
      <c r="AB27" s="281">
        <v>3.8</v>
      </c>
      <c r="AC27" s="747">
        <v>3.57</v>
      </c>
    </row>
    <row r="28" spans="1:29" ht="15" customHeight="1" x14ac:dyDescent="0.25">
      <c r="A28" s="829">
        <v>23</v>
      </c>
      <c r="B28" s="918" t="s">
        <v>66</v>
      </c>
      <c r="C28" s="723" t="s">
        <v>118</v>
      </c>
      <c r="D28" s="913">
        <v>3.592233009708738</v>
      </c>
      <c r="E28" s="715">
        <v>3.43</v>
      </c>
      <c r="F28" s="723" t="s">
        <v>69</v>
      </c>
      <c r="G28" s="723" t="s">
        <v>29</v>
      </c>
      <c r="H28" s="509">
        <v>3.1072000000000002</v>
      </c>
      <c r="I28" s="715">
        <v>3.26</v>
      </c>
      <c r="J28" s="526" t="s">
        <v>71</v>
      </c>
      <c r="K28" s="11" t="s">
        <v>145</v>
      </c>
      <c r="L28" s="509">
        <v>4.041666666666667</v>
      </c>
      <c r="M28" s="715">
        <v>3.91</v>
      </c>
      <c r="N28" s="518" t="s">
        <v>68</v>
      </c>
      <c r="O28" s="11" t="s">
        <v>81</v>
      </c>
      <c r="P28" s="277">
        <v>4.0684931506849313</v>
      </c>
      <c r="Q28" s="731">
        <v>3.91</v>
      </c>
      <c r="R28" s="278" t="s">
        <v>70</v>
      </c>
      <c r="S28" s="33" t="s">
        <v>79</v>
      </c>
      <c r="T28" s="279">
        <v>4.0235294117647058</v>
      </c>
      <c r="U28" s="735">
        <v>3.9</v>
      </c>
      <c r="V28" s="278" t="s">
        <v>67</v>
      </c>
      <c r="W28" s="285" t="s">
        <v>4</v>
      </c>
      <c r="X28" s="281">
        <v>3.89</v>
      </c>
      <c r="Y28" s="740">
        <v>3.71</v>
      </c>
      <c r="Z28" s="278" t="s">
        <v>65</v>
      </c>
      <c r="AA28" s="282" t="s">
        <v>0</v>
      </c>
      <c r="AB28" s="281">
        <v>3.8</v>
      </c>
      <c r="AC28" s="747">
        <v>3.57</v>
      </c>
    </row>
    <row r="29" spans="1:29" ht="15" customHeight="1" x14ac:dyDescent="0.25">
      <c r="A29" s="829">
        <v>24</v>
      </c>
      <c r="B29" s="918" t="s">
        <v>67</v>
      </c>
      <c r="C29" s="723" t="s">
        <v>4</v>
      </c>
      <c r="D29" s="913">
        <v>3.5862068965517242</v>
      </c>
      <c r="E29" s="715">
        <v>3.43</v>
      </c>
      <c r="F29" s="723" t="s">
        <v>65</v>
      </c>
      <c r="G29" s="723" t="s">
        <v>75</v>
      </c>
      <c r="H29" s="502">
        <v>3.1029</v>
      </c>
      <c r="I29" s="715">
        <v>3.26</v>
      </c>
      <c r="J29" s="527" t="s">
        <v>65</v>
      </c>
      <c r="K29" s="12" t="s">
        <v>75</v>
      </c>
      <c r="L29" s="502">
        <v>4.032</v>
      </c>
      <c r="M29" s="715">
        <v>3.91</v>
      </c>
      <c r="N29" s="519" t="s">
        <v>69</v>
      </c>
      <c r="O29" s="33" t="s">
        <v>143</v>
      </c>
      <c r="P29" s="277">
        <v>4.0684931506849313</v>
      </c>
      <c r="Q29" s="731">
        <v>3.91</v>
      </c>
      <c r="R29" s="278" t="s">
        <v>71</v>
      </c>
      <c r="S29" s="11" t="s">
        <v>145</v>
      </c>
      <c r="T29" s="279">
        <v>4.0092592592592595</v>
      </c>
      <c r="U29" s="735">
        <v>3.9</v>
      </c>
      <c r="V29" s="278" t="s">
        <v>65</v>
      </c>
      <c r="W29" s="280" t="s">
        <v>1</v>
      </c>
      <c r="X29" s="281">
        <v>3.88</v>
      </c>
      <c r="Y29" s="740">
        <v>3.71</v>
      </c>
      <c r="Z29" s="278" t="s">
        <v>67</v>
      </c>
      <c r="AA29" s="285" t="s">
        <v>13</v>
      </c>
      <c r="AB29" s="281">
        <v>3.7</v>
      </c>
      <c r="AC29" s="747">
        <v>3.57</v>
      </c>
    </row>
    <row r="30" spans="1:29" ht="15" customHeight="1" x14ac:dyDescent="0.25">
      <c r="A30" s="829">
        <v>25</v>
      </c>
      <c r="B30" s="918" t="s">
        <v>69</v>
      </c>
      <c r="C30" s="723" t="s">
        <v>141</v>
      </c>
      <c r="D30" s="913">
        <v>3.5862068965517242</v>
      </c>
      <c r="E30" s="715">
        <v>3.43</v>
      </c>
      <c r="F30" s="723" t="s">
        <v>71</v>
      </c>
      <c r="G30" s="723" t="s">
        <v>64</v>
      </c>
      <c r="H30" s="504">
        <v>3.0886</v>
      </c>
      <c r="I30" s="715">
        <v>3.26</v>
      </c>
      <c r="J30" s="527" t="s">
        <v>71</v>
      </c>
      <c r="K30" s="33" t="s">
        <v>48</v>
      </c>
      <c r="L30" s="502">
        <v>4.0222222222222221</v>
      </c>
      <c r="M30" s="715">
        <v>3.91</v>
      </c>
      <c r="N30" s="519" t="s">
        <v>71</v>
      </c>
      <c r="O30" s="33" t="s">
        <v>145</v>
      </c>
      <c r="P30" s="277">
        <v>4.0555555555555554</v>
      </c>
      <c r="Q30" s="731">
        <v>3.91</v>
      </c>
      <c r="R30" s="278" t="s">
        <v>69</v>
      </c>
      <c r="S30" s="33" t="s">
        <v>114</v>
      </c>
      <c r="T30" s="284">
        <v>4</v>
      </c>
      <c r="U30" s="735">
        <v>3.9</v>
      </c>
      <c r="V30" s="278" t="s">
        <v>71</v>
      </c>
      <c r="W30" s="33" t="s">
        <v>117</v>
      </c>
      <c r="X30" s="281">
        <v>3.88</v>
      </c>
      <c r="Y30" s="740">
        <v>3.71</v>
      </c>
      <c r="Z30" s="278" t="s">
        <v>68</v>
      </c>
      <c r="AA30" s="33" t="s">
        <v>140</v>
      </c>
      <c r="AB30" s="281">
        <v>3.7</v>
      </c>
      <c r="AC30" s="747">
        <v>3.57</v>
      </c>
    </row>
    <row r="31" spans="1:29" ht="15" customHeight="1" x14ac:dyDescent="0.25">
      <c r="A31" s="829">
        <v>26</v>
      </c>
      <c r="B31" s="918" t="s">
        <v>65</v>
      </c>
      <c r="C31" s="723" t="s">
        <v>1</v>
      </c>
      <c r="D31" s="913">
        <v>3.5535714285714284</v>
      </c>
      <c r="E31" s="715">
        <v>3.43</v>
      </c>
      <c r="F31" s="723" t="s">
        <v>70</v>
      </c>
      <c r="G31" s="723" t="s">
        <v>90</v>
      </c>
      <c r="H31" s="509">
        <v>3.0882000000000001</v>
      </c>
      <c r="I31" s="715">
        <v>3.26</v>
      </c>
      <c r="J31" s="526" t="s">
        <v>65</v>
      </c>
      <c r="K31" s="155" t="s">
        <v>1</v>
      </c>
      <c r="L31" s="509">
        <v>4.0235294117647058</v>
      </c>
      <c r="M31" s="715">
        <v>3.91</v>
      </c>
      <c r="N31" s="518" t="s">
        <v>67</v>
      </c>
      <c r="O31" s="291" t="s">
        <v>5</v>
      </c>
      <c r="P31" s="277">
        <v>4.0504201680672267</v>
      </c>
      <c r="Q31" s="731">
        <v>3.91</v>
      </c>
      <c r="R31" s="278" t="s">
        <v>71</v>
      </c>
      <c r="S31" s="33" t="s">
        <v>55</v>
      </c>
      <c r="T31" s="279">
        <v>4</v>
      </c>
      <c r="U31" s="735">
        <v>3.9</v>
      </c>
      <c r="V31" s="278" t="s">
        <v>67</v>
      </c>
      <c r="W31" s="285" t="s">
        <v>3</v>
      </c>
      <c r="X31" s="281">
        <v>3.87</v>
      </c>
      <c r="Y31" s="740">
        <v>3.71</v>
      </c>
      <c r="Z31" s="278" t="s">
        <v>65</v>
      </c>
      <c r="AA31" s="280" t="s">
        <v>1</v>
      </c>
      <c r="AB31" s="281">
        <v>3.7</v>
      </c>
      <c r="AC31" s="747">
        <v>3.57</v>
      </c>
    </row>
    <row r="32" spans="1:29" ht="15" customHeight="1" x14ac:dyDescent="0.25">
      <c r="A32" s="829">
        <v>27</v>
      </c>
      <c r="B32" s="918" t="s">
        <v>71</v>
      </c>
      <c r="C32" s="723" t="s">
        <v>144</v>
      </c>
      <c r="D32" s="913">
        <v>3.5418994413407821</v>
      </c>
      <c r="E32" s="715">
        <v>3.43</v>
      </c>
      <c r="F32" s="723" t="s">
        <v>70</v>
      </c>
      <c r="G32" s="723" t="s">
        <v>96</v>
      </c>
      <c r="H32" s="502">
        <v>3.0823999999999994</v>
      </c>
      <c r="I32" s="715">
        <v>3.26</v>
      </c>
      <c r="J32" s="527" t="s">
        <v>70</v>
      </c>
      <c r="K32" s="14" t="s">
        <v>116</v>
      </c>
      <c r="L32" s="502">
        <v>4.0188679245283021</v>
      </c>
      <c r="M32" s="715">
        <v>3.91</v>
      </c>
      <c r="N32" s="519" t="s">
        <v>70</v>
      </c>
      <c r="O32" s="33" t="s">
        <v>90</v>
      </c>
      <c r="P32" s="277">
        <v>4.0392156862745097</v>
      </c>
      <c r="Q32" s="731">
        <v>3.91</v>
      </c>
      <c r="R32" s="278" t="s">
        <v>70</v>
      </c>
      <c r="S32" s="11" t="s">
        <v>37</v>
      </c>
      <c r="T32" s="279">
        <v>4</v>
      </c>
      <c r="U32" s="735">
        <v>3.9</v>
      </c>
      <c r="V32" s="278" t="s">
        <v>71</v>
      </c>
      <c r="W32" s="11" t="s">
        <v>144</v>
      </c>
      <c r="X32" s="281">
        <v>3.86</v>
      </c>
      <c r="Y32" s="740">
        <v>3.71</v>
      </c>
      <c r="Z32" s="278" t="s">
        <v>66</v>
      </c>
      <c r="AA32" s="33" t="s">
        <v>118</v>
      </c>
      <c r="AB32" s="281">
        <v>3.7</v>
      </c>
      <c r="AC32" s="747">
        <v>3.57</v>
      </c>
    </row>
    <row r="33" spans="1:29" ht="15" customHeight="1" x14ac:dyDescent="0.25">
      <c r="A33" s="829">
        <v>28</v>
      </c>
      <c r="B33" s="918" t="s">
        <v>71</v>
      </c>
      <c r="C33" s="723" t="s">
        <v>45</v>
      </c>
      <c r="D33" s="913">
        <v>3.5416666666666665</v>
      </c>
      <c r="E33" s="715">
        <v>3.43</v>
      </c>
      <c r="F33" s="723" t="s">
        <v>69</v>
      </c>
      <c r="G33" s="723" t="s">
        <v>28</v>
      </c>
      <c r="H33" s="502">
        <v>3.0822000000000003</v>
      </c>
      <c r="I33" s="715">
        <v>3.26</v>
      </c>
      <c r="J33" s="527" t="s">
        <v>70</v>
      </c>
      <c r="K33" s="33" t="s">
        <v>115</v>
      </c>
      <c r="L33" s="502">
        <v>4.021505376344086</v>
      </c>
      <c r="M33" s="715">
        <v>3.91</v>
      </c>
      <c r="N33" s="519" t="s">
        <v>67</v>
      </c>
      <c r="O33" s="285" t="s">
        <v>4</v>
      </c>
      <c r="P33" s="277">
        <v>4.04</v>
      </c>
      <c r="Q33" s="731">
        <v>3.91</v>
      </c>
      <c r="R33" s="278" t="s">
        <v>69</v>
      </c>
      <c r="S33" s="33" t="s">
        <v>30</v>
      </c>
      <c r="T33" s="284">
        <v>4</v>
      </c>
      <c r="U33" s="735">
        <v>3.9</v>
      </c>
      <c r="V33" s="278" t="s">
        <v>71</v>
      </c>
      <c r="W33" s="33" t="s">
        <v>145</v>
      </c>
      <c r="X33" s="281">
        <v>3.86</v>
      </c>
      <c r="Y33" s="740">
        <v>3.71</v>
      </c>
      <c r="Z33" s="278" t="s">
        <v>68</v>
      </c>
      <c r="AA33" s="33" t="s">
        <v>82</v>
      </c>
      <c r="AB33" s="281">
        <v>3.7</v>
      </c>
      <c r="AC33" s="747">
        <v>3.57</v>
      </c>
    </row>
    <row r="34" spans="1:29" ht="15" customHeight="1" x14ac:dyDescent="0.25">
      <c r="A34" s="829">
        <v>29</v>
      </c>
      <c r="B34" s="918" t="s">
        <v>68</v>
      </c>
      <c r="C34" s="723" t="s">
        <v>81</v>
      </c>
      <c r="D34" s="913">
        <v>3.5333333333333332</v>
      </c>
      <c r="E34" s="715">
        <v>3.43</v>
      </c>
      <c r="F34" s="723" t="s">
        <v>70</v>
      </c>
      <c r="G34" s="723" t="s">
        <v>115</v>
      </c>
      <c r="H34" s="502">
        <v>3.0497000000000001</v>
      </c>
      <c r="I34" s="715">
        <v>3.26</v>
      </c>
      <c r="J34" s="531" t="s">
        <v>70</v>
      </c>
      <c r="K34" s="33" t="s">
        <v>36</v>
      </c>
      <c r="L34" s="502">
        <v>4.0235294117647058</v>
      </c>
      <c r="M34" s="715">
        <v>3.91</v>
      </c>
      <c r="N34" s="519" t="s">
        <v>70</v>
      </c>
      <c r="O34" s="33" t="s">
        <v>79</v>
      </c>
      <c r="P34" s="277">
        <v>4.0306122448979593</v>
      </c>
      <c r="Q34" s="731">
        <v>3.91</v>
      </c>
      <c r="R34" s="278" t="s">
        <v>69</v>
      </c>
      <c r="S34" s="33" t="s">
        <v>99</v>
      </c>
      <c r="T34" s="284">
        <v>4</v>
      </c>
      <c r="U34" s="735">
        <v>3.9</v>
      </c>
      <c r="V34" s="278" t="s">
        <v>65</v>
      </c>
      <c r="W34" s="33" t="s">
        <v>80</v>
      </c>
      <c r="X34" s="281">
        <v>3.85</v>
      </c>
      <c r="Y34" s="740">
        <v>3.71</v>
      </c>
      <c r="Z34" s="278" t="s">
        <v>70</v>
      </c>
      <c r="AA34" s="33" t="s">
        <v>90</v>
      </c>
      <c r="AB34" s="281">
        <v>3.7</v>
      </c>
      <c r="AC34" s="747">
        <v>3.57</v>
      </c>
    </row>
    <row r="35" spans="1:29" ht="15" customHeight="1" thickBot="1" x14ac:dyDescent="0.3">
      <c r="A35" s="830">
        <v>30</v>
      </c>
      <c r="B35" s="919" t="s">
        <v>71</v>
      </c>
      <c r="C35" s="725" t="s">
        <v>62</v>
      </c>
      <c r="D35" s="914">
        <v>3.5256410256410255</v>
      </c>
      <c r="E35" s="717">
        <v>3.43</v>
      </c>
      <c r="F35" s="725" t="s">
        <v>68</v>
      </c>
      <c r="G35" s="725" t="s">
        <v>82</v>
      </c>
      <c r="H35" s="511">
        <v>3.0183</v>
      </c>
      <c r="I35" s="717">
        <v>3.26</v>
      </c>
      <c r="J35" s="532" t="s">
        <v>69</v>
      </c>
      <c r="K35" s="34" t="s">
        <v>143</v>
      </c>
      <c r="L35" s="510">
        <v>4.024096385542169</v>
      </c>
      <c r="M35" s="717">
        <v>3.91</v>
      </c>
      <c r="N35" s="522" t="s">
        <v>69</v>
      </c>
      <c r="O35" s="34" t="s">
        <v>29</v>
      </c>
      <c r="P35" s="287">
        <v>4.0263157894736841</v>
      </c>
      <c r="Q35" s="732">
        <v>3.91</v>
      </c>
      <c r="R35" s="299" t="s">
        <v>65</v>
      </c>
      <c r="S35" s="283" t="s">
        <v>84</v>
      </c>
      <c r="T35" s="300">
        <v>3.9910714285714284</v>
      </c>
      <c r="U35" s="736">
        <v>3.9</v>
      </c>
      <c r="V35" s="299" t="s">
        <v>69</v>
      </c>
      <c r="W35" s="35" t="s">
        <v>85</v>
      </c>
      <c r="X35" s="290">
        <v>3.84</v>
      </c>
      <c r="Y35" s="741">
        <v>3.71</v>
      </c>
      <c r="Z35" s="301" t="s">
        <v>68</v>
      </c>
      <c r="AA35" s="154" t="s">
        <v>81</v>
      </c>
      <c r="AB35" s="290">
        <v>3.7</v>
      </c>
      <c r="AC35" s="748">
        <v>3.57</v>
      </c>
    </row>
    <row r="36" spans="1:29" ht="15" customHeight="1" x14ac:dyDescent="0.25">
      <c r="A36" s="829">
        <v>31</v>
      </c>
      <c r="B36" s="918" t="s">
        <v>70</v>
      </c>
      <c r="C36" s="723" t="s">
        <v>116</v>
      </c>
      <c r="D36" s="913">
        <v>3.5252525252525251</v>
      </c>
      <c r="E36" s="715">
        <v>3.43</v>
      </c>
      <c r="F36" s="723" t="s">
        <v>69</v>
      </c>
      <c r="G36" s="723" t="s">
        <v>99</v>
      </c>
      <c r="H36" s="508">
        <v>3</v>
      </c>
      <c r="I36" s="715">
        <v>3.26</v>
      </c>
      <c r="J36" s="525" t="s">
        <v>67</v>
      </c>
      <c r="K36" s="28" t="s">
        <v>13</v>
      </c>
      <c r="L36" s="508">
        <v>4.0129870129870131</v>
      </c>
      <c r="M36" s="715">
        <v>3.91</v>
      </c>
      <c r="N36" s="518" t="s">
        <v>67</v>
      </c>
      <c r="O36" s="291" t="s">
        <v>2</v>
      </c>
      <c r="P36" s="277">
        <v>4.0101010101010104</v>
      </c>
      <c r="Q36" s="731">
        <v>3.91</v>
      </c>
      <c r="R36" s="274" t="s">
        <v>68</v>
      </c>
      <c r="S36" s="32" t="s">
        <v>81</v>
      </c>
      <c r="T36" s="275">
        <v>3.9833333333333334</v>
      </c>
      <c r="U36" s="737">
        <v>3.9</v>
      </c>
      <c r="V36" s="274" t="s">
        <v>67</v>
      </c>
      <c r="W36" s="302" t="s">
        <v>5</v>
      </c>
      <c r="X36" s="292">
        <v>3.84</v>
      </c>
      <c r="Y36" s="742">
        <v>3.71</v>
      </c>
      <c r="Z36" s="274" t="s">
        <v>70</v>
      </c>
      <c r="AA36" s="32" t="s">
        <v>91</v>
      </c>
      <c r="AB36" s="292">
        <v>3.7</v>
      </c>
      <c r="AC36" s="749">
        <v>3.57</v>
      </c>
    </row>
    <row r="37" spans="1:29" ht="15" customHeight="1" x14ac:dyDescent="0.25">
      <c r="A37" s="829">
        <v>32</v>
      </c>
      <c r="B37" s="918" t="s">
        <v>68</v>
      </c>
      <c r="C37" s="723" t="s">
        <v>82</v>
      </c>
      <c r="D37" s="913">
        <v>3.5210084033613445</v>
      </c>
      <c r="E37" s="715">
        <v>3.43</v>
      </c>
      <c r="F37" s="723" t="s">
        <v>71</v>
      </c>
      <c r="G37" s="723" t="s">
        <v>146</v>
      </c>
      <c r="H37" s="504">
        <v>2.9996999999999998</v>
      </c>
      <c r="I37" s="715">
        <v>3.26</v>
      </c>
      <c r="J37" s="527" t="s">
        <v>71</v>
      </c>
      <c r="K37" s="33" t="s">
        <v>144</v>
      </c>
      <c r="L37" s="502">
        <v>3.9951456310679609</v>
      </c>
      <c r="M37" s="715">
        <v>3.91</v>
      </c>
      <c r="N37" s="519" t="s">
        <v>69</v>
      </c>
      <c r="O37" s="33" t="s">
        <v>94</v>
      </c>
      <c r="P37" s="277">
        <v>4</v>
      </c>
      <c r="Q37" s="731">
        <v>3.91</v>
      </c>
      <c r="R37" s="278" t="s">
        <v>68</v>
      </c>
      <c r="S37" s="11" t="s">
        <v>82</v>
      </c>
      <c r="T37" s="279">
        <v>3.9655172413793105</v>
      </c>
      <c r="U37" s="735">
        <v>3.9</v>
      </c>
      <c r="V37" s="278" t="s">
        <v>68</v>
      </c>
      <c r="W37" s="11" t="s">
        <v>82</v>
      </c>
      <c r="X37" s="281">
        <v>3.83</v>
      </c>
      <c r="Y37" s="740">
        <v>3.71</v>
      </c>
      <c r="Z37" s="278" t="s">
        <v>70</v>
      </c>
      <c r="AA37" s="33" t="s">
        <v>86</v>
      </c>
      <c r="AB37" s="281">
        <v>3.7</v>
      </c>
      <c r="AC37" s="747">
        <v>3.57</v>
      </c>
    </row>
    <row r="38" spans="1:29" ht="15" customHeight="1" x14ac:dyDescent="0.25">
      <c r="A38" s="829">
        <v>33</v>
      </c>
      <c r="B38" s="918" t="s">
        <v>65</v>
      </c>
      <c r="C38" s="723" t="s">
        <v>84</v>
      </c>
      <c r="D38" s="913">
        <v>3.5138888888888888</v>
      </c>
      <c r="E38" s="715">
        <v>3.43</v>
      </c>
      <c r="F38" s="723" t="s">
        <v>68</v>
      </c>
      <c r="G38" s="723" t="s">
        <v>16</v>
      </c>
      <c r="H38" s="502">
        <v>2.9843999999999999</v>
      </c>
      <c r="I38" s="715">
        <v>3.26</v>
      </c>
      <c r="J38" s="527" t="s">
        <v>68</v>
      </c>
      <c r="K38" s="33" t="s">
        <v>89</v>
      </c>
      <c r="L38" s="502">
        <v>3.989795918367347</v>
      </c>
      <c r="M38" s="715">
        <v>3.91</v>
      </c>
      <c r="N38" s="519" t="s">
        <v>71</v>
      </c>
      <c r="O38" s="33" t="s">
        <v>63</v>
      </c>
      <c r="P38" s="277">
        <v>3.9866666666666668</v>
      </c>
      <c r="Q38" s="731">
        <v>3.91</v>
      </c>
      <c r="R38" s="278" t="s">
        <v>70</v>
      </c>
      <c r="S38" s="303" t="s">
        <v>126</v>
      </c>
      <c r="T38" s="279">
        <v>3.9642857142857144</v>
      </c>
      <c r="U38" s="735">
        <v>3.9</v>
      </c>
      <c r="V38" s="278" t="s">
        <v>69</v>
      </c>
      <c r="W38" s="33" t="s">
        <v>143</v>
      </c>
      <c r="X38" s="281">
        <v>3.83</v>
      </c>
      <c r="Y38" s="740">
        <v>3.71</v>
      </c>
      <c r="Z38" s="278" t="s">
        <v>68</v>
      </c>
      <c r="AA38" s="285" t="s">
        <v>22</v>
      </c>
      <c r="AB38" s="281">
        <v>3.7</v>
      </c>
      <c r="AC38" s="747">
        <v>3.57</v>
      </c>
    </row>
    <row r="39" spans="1:29" ht="15" customHeight="1" x14ac:dyDescent="0.25">
      <c r="A39" s="829">
        <v>34</v>
      </c>
      <c r="B39" s="918" t="s">
        <v>66</v>
      </c>
      <c r="C39" s="723" t="s">
        <v>93</v>
      </c>
      <c r="D39" s="913">
        <v>3.5098039215686274</v>
      </c>
      <c r="E39" s="715">
        <v>3.43</v>
      </c>
      <c r="F39" s="723" t="s">
        <v>71</v>
      </c>
      <c r="G39" s="723" t="s">
        <v>60</v>
      </c>
      <c r="H39" s="504">
        <v>2.9824999999999995</v>
      </c>
      <c r="I39" s="715">
        <v>3.26</v>
      </c>
      <c r="J39" s="527" t="s">
        <v>66</v>
      </c>
      <c r="K39" s="33" t="s">
        <v>118</v>
      </c>
      <c r="L39" s="502">
        <v>3.9896907216494846</v>
      </c>
      <c r="M39" s="715">
        <v>3.91</v>
      </c>
      <c r="N39" s="519" t="s">
        <v>71</v>
      </c>
      <c r="O39" s="33" t="s">
        <v>144</v>
      </c>
      <c r="P39" s="277">
        <v>3.9774774774774775</v>
      </c>
      <c r="Q39" s="731">
        <v>3.91</v>
      </c>
      <c r="R39" s="278" t="s">
        <v>67</v>
      </c>
      <c r="S39" s="285" t="s">
        <v>14</v>
      </c>
      <c r="T39" s="279">
        <v>3.9629629629629628</v>
      </c>
      <c r="U39" s="735">
        <v>3.9</v>
      </c>
      <c r="V39" s="278" t="s">
        <v>70</v>
      </c>
      <c r="W39" s="33" t="s">
        <v>36</v>
      </c>
      <c r="X39" s="281">
        <v>3.83</v>
      </c>
      <c r="Y39" s="740">
        <v>3.71</v>
      </c>
      <c r="Z39" s="278" t="s">
        <v>70</v>
      </c>
      <c r="AA39" s="33" t="s">
        <v>37</v>
      </c>
      <c r="AB39" s="281">
        <v>3.7</v>
      </c>
      <c r="AC39" s="747">
        <v>3.57</v>
      </c>
    </row>
    <row r="40" spans="1:29" ht="15" customHeight="1" x14ac:dyDescent="0.25">
      <c r="A40" s="829">
        <v>35</v>
      </c>
      <c r="B40" s="918" t="s">
        <v>70</v>
      </c>
      <c r="C40" s="723" t="s">
        <v>90</v>
      </c>
      <c r="D40" s="913">
        <v>3.5081967213114753</v>
      </c>
      <c r="E40" s="715">
        <v>3.43</v>
      </c>
      <c r="F40" s="723" t="s">
        <v>67</v>
      </c>
      <c r="G40" s="723" t="s">
        <v>8</v>
      </c>
      <c r="H40" s="502">
        <v>2.9814999999999996</v>
      </c>
      <c r="I40" s="715">
        <v>3.26</v>
      </c>
      <c r="J40" s="527" t="s">
        <v>71</v>
      </c>
      <c r="K40" s="33" t="s">
        <v>62</v>
      </c>
      <c r="L40" s="502">
        <v>3.9821428571428572</v>
      </c>
      <c r="M40" s="715">
        <v>3.91</v>
      </c>
      <c r="N40" s="519" t="s">
        <v>68</v>
      </c>
      <c r="O40" s="33" t="s">
        <v>82</v>
      </c>
      <c r="P40" s="277">
        <v>3.9803921568627452</v>
      </c>
      <c r="Q40" s="731">
        <v>3.91</v>
      </c>
      <c r="R40" s="278" t="s">
        <v>71</v>
      </c>
      <c r="S40" s="33" t="s">
        <v>45</v>
      </c>
      <c r="T40" s="279">
        <v>3.9361702127659575</v>
      </c>
      <c r="U40" s="735">
        <v>3.9</v>
      </c>
      <c r="V40" s="278" t="s">
        <v>70</v>
      </c>
      <c r="W40" s="33" t="s">
        <v>83</v>
      </c>
      <c r="X40" s="281">
        <v>3.82</v>
      </c>
      <c r="Y40" s="740">
        <v>3.71</v>
      </c>
      <c r="Z40" s="278" t="s">
        <v>69</v>
      </c>
      <c r="AA40" s="11" t="s">
        <v>142</v>
      </c>
      <c r="AB40" s="281">
        <v>3.7</v>
      </c>
      <c r="AC40" s="747">
        <v>3.57</v>
      </c>
    </row>
    <row r="41" spans="1:29" ht="15" customHeight="1" x14ac:dyDescent="0.25">
      <c r="A41" s="829">
        <v>36</v>
      </c>
      <c r="B41" s="918" t="s">
        <v>70</v>
      </c>
      <c r="C41" s="723" t="s">
        <v>115</v>
      </c>
      <c r="D41" s="913">
        <v>3.506849315068493</v>
      </c>
      <c r="E41" s="715">
        <v>3.43</v>
      </c>
      <c r="F41" s="723" t="s">
        <v>68</v>
      </c>
      <c r="G41" s="723" t="s">
        <v>101</v>
      </c>
      <c r="H41" s="502">
        <v>2.9772000000000003</v>
      </c>
      <c r="I41" s="715">
        <v>3.26</v>
      </c>
      <c r="J41" s="527" t="s">
        <v>65</v>
      </c>
      <c r="K41" s="12" t="s">
        <v>84</v>
      </c>
      <c r="L41" s="502">
        <v>3.9658119658119659</v>
      </c>
      <c r="M41" s="715">
        <v>3.91</v>
      </c>
      <c r="N41" s="519" t="s">
        <v>71</v>
      </c>
      <c r="O41" s="33" t="s">
        <v>48</v>
      </c>
      <c r="P41" s="277">
        <v>3.9583333333333335</v>
      </c>
      <c r="Q41" s="731">
        <v>3.91</v>
      </c>
      <c r="R41" s="278" t="s">
        <v>71</v>
      </c>
      <c r="S41" s="33" t="s">
        <v>144</v>
      </c>
      <c r="T41" s="279">
        <v>3.925925925925926</v>
      </c>
      <c r="U41" s="735">
        <v>3.9</v>
      </c>
      <c r="V41" s="278" t="s">
        <v>69</v>
      </c>
      <c r="W41" s="33" t="s">
        <v>114</v>
      </c>
      <c r="X41" s="281">
        <v>3.81</v>
      </c>
      <c r="Y41" s="740">
        <v>3.71</v>
      </c>
      <c r="Z41" s="278" t="s">
        <v>69</v>
      </c>
      <c r="AA41" s="33" t="s">
        <v>30</v>
      </c>
      <c r="AB41" s="281">
        <v>3.7</v>
      </c>
      <c r="AC41" s="747">
        <v>3.57</v>
      </c>
    </row>
    <row r="42" spans="1:29" ht="15" customHeight="1" x14ac:dyDescent="0.25">
      <c r="A42" s="829">
        <v>37</v>
      </c>
      <c r="B42" s="918" t="s">
        <v>69</v>
      </c>
      <c r="C42" s="723" t="s">
        <v>27</v>
      </c>
      <c r="D42" s="913">
        <v>3.5063291139240507</v>
      </c>
      <c r="E42" s="715">
        <v>3.43</v>
      </c>
      <c r="F42" s="723" t="s">
        <v>68</v>
      </c>
      <c r="G42" s="723" t="s">
        <v>25</v>
      </c>
      <c r="H42" s="502">
        <v>2.9681000000000002</v>
      </c>
      <c r="I42" s="715">
        <v>3.26</v>
      </c>
      <c r="J42" s="527" t="s">
        <v>69</v>
      </c>
      <c r="K42" s="33" t="s">
        <v>28</v>
      </c>
      <c r="L42" s="504">
        <v>3.9702970297029703</v>
      </c>
      <c r="M42" s="715">
        <v>3.91</v>
      </c>
      <c r="N42" s="519" t="s">
        <v>69</v>
      </c>
      <c r="O42" s="33" t="s">
        <v>27</v>
      </c>
      <c r="P42" s="277">
        <v>3.9583333333333335</v>
      </c>
      <c r="Q42" s="731">
        <v>3.91</v>
      </c>
      <c r="R42" s="278" t="s">
        <v>68</v>
      </c>
      <c r="S42" s="285" t="s">
        <v>26</v>
      </c>
      <c r="T42" s="279">
        <v>3.9315068493150687</v>
      </c>
      <c r="U42" s="735">
        <v>3.9</v>
      </c>
      <c r="V42" s="278" t="s">
        <v>68</v>
      </c>
      <c r="W42" s="285" t="s">
        <v>25</v>
      </c>
      <c r="X42" s="281">
        <v>3.8</v>
      </c>
      <c r="Y42" s="740">
        <v>3.71</v>
      </c>
      <c r="Z42" s="278" t="s">
        <v>71</v>
      </c>
      <c r="AA42" s="33" t="s">
        <v>144</v>
      </c>
      <c r="AB42" s="281">
        <v>3.6</v>
      </c>
      <c r="AC42" s="747">
        <v>3.57</v>
      </c>
    </row>
    <row r="43" spans="1:29" ht="15" customHeight="1" x14ac:dyDescent="0.25">
      <c r="A43" s="829">
        <v>38</v>
      </c>
      <c r="B43" s="918" t="s">
        <v>71</v>
      </c>
      <c r="C43" s="723" t="s">
        <v>151</v>
      </c>
      <c r="D43" s="913">
        <v>3.5063291139240507</v>
      </c>
      <c r="E43" s="715">
        <v>3.43</v>
      </c>
      <c r="F43" s="723" t="s">
        <v>68</v>
      </c>
      <c r="G43" s="723" t="s">
        <v>89</v>
      </c>
      <c r="H43" s="502">
        <v>2.9647999999999994</v>
      </c>
      <c r="I43" s="715">
        <v>3.26</v>
      </c>
      <c r="J43" s="527" t="s">
        <v>71</v>
      </c>
      <c r="K43" s="33" t="s">
        <v>63</v>
      </c>
      <c r="L43" s="502">
        <v>3.9746835443037973</v>
      </c>
      <c r="M43" s="715">
        <v>3.91</v>
      </c>
      <c r="N43" s="519" t="s">
        <v>69</v>
      </c>
      <c r="O43" s="33" t="s">
        <v>30</v>
      </c>
      <c r="P43" s="277">
        <v>3.96</v>
      </c>
      <c r="Q43" s="731">
        <v>3.91</v>
      </c>
      <c r="R43" s="278" t="s">
        <v>66</v>
      </c>
      <c r="S43" s="33" t="s">
        <v>118</v>
      </c>
      <c r="T43" s="279">
        <v>3.9275362318840581</v>
      </c>
      <c r="U43" s="735">
        <v>3.9</v>
      </c>
      <c r="V43" s="278" t="s">
        <v>68</v>
      </c>
      <c r="W43" s="33" t="s">
        <v>140</v>
      </c>
      <c r="X43" s="281">
        <v>3.8</v>
      </c>
      <c r="Y43" s="740">
        <v>3.71</v>
      </c>
      <c r="Z43" s="278" t="s">
        <v>71</v>
      </c>
      <c r="AA43" s="33" t="s">
        <v>147</v>
      </c>
      <c r="AB43" s="281">
        <v>3.6</v>
      </c>
      <c r="AC43" s="747">
        <v>3.57</v>
      </c>
    </row>
    <row r="44" spans="1:29" ht="15" customHeight="1" x14ac:dyDescent="0.25">
      <c r="A44" s="829">
        <v>39</v>
      </c>
      <c r="B44" s="918" t="s">
        <v>70</v>
      </c>
      <c r="C44" s="723" t="s">
        <v>36</v>
      </c>
      <c r="D44" s="913">
        <v>3.5060240963855422</v>
      </c>
      <c r="E44" s="715">
        <v>3.43</v>
      </c>
      <c r="F44" s="723" t="s">
        <v>70</v>
      </c>
      <c r="G44" s="723" t="s">
        <v>83</v>
      </c>
      <c r="H44" s="502">
        <v>2.9420000000000006</v>
      </c>
      <c r="I44" s="715">
        <v>3.26</v>
      </c>
      <c r="J44" s="527" t="s">
        <v>69</v>
      </c>
      <c r="K44" s="36" t="s">
        <v>33</v>
      </c>
      <c r="L44" s="504">
        <v>3.9705882352941178</v>
      </c>
      <c r="M44" s="715">
        <v>3.91</v>
      </c>
      <c r="N44" s="519" t="s">
        <v>71</v>
      </c>
      <c r="O44" s="33" t="s">
        <v>147</v>
      </c>
      <c r="P44" s="277">
        <v>3.9502487562189055</v>
      </c>
      <c r="Q44" s="731">
        <v>3.91</v>
      </c>
      <c r="R44" s="278" t="s">
        <v>69</v>
      </c>
      <c r="S44" s="33" t="s">
        <v>33</v>
      </c>
      <c r="T44" s="284">
        <v>3.9318181818181817</v>
      </c>
      <c r="U44" s="735">
        <v>3.9</v>
      </c>
      <c r="V44" s="278" t="s">
        <v>71</v>
      </c>
      <c r="W44" s="33" t="s">
        <v>57</v>
      </c>
      <c r="X44" s="281">
        <v>3.8</v>
      </c>
      <c r="Y44" s="740">
        <v>3.71</v>
      </c>
      <c r="Z44" s="278" t="s">
        <v>71</v>
      </c>
      <c r="AA44" s="33" t="s">
        <v>64</v>
      </c>
      <c r="AB44" s="281">
        <v>3.6</v>
      </c>
      <c r="AC44" s="747">
        <v>3.57</v>
      </c>
    </row>
    <row r="45" spans="1:29" ht="15" customHeight="1" thickBot="1" x14ac:dyDescent="0.3">
      <c r="A45" s="831">
        <v>40</v>
      </c>
      <c r="B45" s="920" t="s">
        <v>67</v>
      </c>
      <c r="C45" s="724" t="s">
        <v>9</v>
      </c>
      <c r="D45" s="915">
        <v>3.5</v>
      </c>
      <c r="E45" s="716">
        <v>3.43</v>
      </c>
      <c r="F45" s="724" t="s">
        <v>67</v>
      </c>
      <c r="G45" s="724" t="s">
        <v>9</v>
      </c>
      <c r="H45" s="511">
        <v>2.9133</v>
      </c>
      <c r="I45" s="716">
        <v>3.26</v>
      </c>
      <c r="J45" s="532" t="s">
        <v>67</v>
      </c>
      <c r="K45" s="30" t="s">
        <v>4</v>
      </c>
      <c r="L45" s="511">
        <v>3.955223880597015</v>
      </c>
      <c r="M45" s="716">
        <v>3.91</v>
      </c>
      <c r="N45" s="520" t="s">
        <v>66</v>
      </c>
      <c r="O45" s="35" t="s">
        <v>118</v>
      </c>
      <c r="P45" s="293">
        <v>3.948051948051948</v>
      </c>
      <c r="Q45" s="733">
        <v>3.91</v>
      </c>
      <c r="R45" s="288" t="s">
        <v>69</v>
      </c>
      <c r="S45" s="34" t="s">
        <v>27</v>
      </c>
      <c r="T45" s="304">
        <v>3.9069767441860463</v>
      </c>
      <c r="U45" s="738">
        <v>3.9</v>
      </c>
      <c r="V45" s="288" t="s">
        <v>71</v>
      </c>
      <c r="W45" s="34" t="s">
        <v>64</v>
      </c>
      <c r="X45" s="294">
        <v>3.79</v>
      </c>
      <c r="Y45" s="743">
        <v>3.71</v>
      </c>
      <c r="Z45" s="301" t="s">
        <v>71</v>
      </c>
      <c r="AA45" s="154" t="s">
        <v>45</v>
      </c>
      <c r="AB45" s="294">
        <v>3.6</v>
      </c>
      <c r="AC45" s="750">
        <v>3.57</v>
      </c>
    </row>
    <row r="46" spans="1:29" ht="15" customHeight="1" x14ac:dyDescent="0.25">
      <c r="A46" s="828">
        <v>41</v>
      </c>
      <c r="B46" s="917" t="s">
        <v>71</v>
      </c>
      <c r="C46" s="722" t="s">
        <v>147</v>
      </c>
      <c r="D46" s="912">
        <v>3.5</v>
      </c>
      <c r="E46" s="633">
        <v>3.43</v>
      </c>
      <c r="F46" s="722" t="s">
        <v>69</v>
      </c>
      <c r="G46" s="722" t="s">
        <v>30</v>
      </c>
      <c r="H46" s="508">
        <v>2.9126999999999996</v>
      </c>
      <c r="I46" s="633">
        <v>3.26</v>
      </c>
      <c r="J46" s="525" t="s">
        <v>67</v>
      </c>
      <c r="K46" s="28" t="s">
        <v>5</v>
      </c>
      <c r="L46" s="508">
        <v>3.9583333333333335</v>
      </c>
      <c r="M46" s="633">
        <v>3.91</v>
      </c>
      <c r="N46" s="517" t="s">
        <v>68</v>
      </c>
      <c r="O46" s="32" t="s">
        <v>140</v>
      </c>
      <c r="P46" s="273">
        <v>3.9385964912280702</v>
      </c>
      <c r="Q46" s="730">
        <v>3.91</v>
      </c>
      <c r="R46" s="297" t="s">
        <v>71</v>
      </c>
      <c r="S46" s="11" t="s">
        <v>146</v>
      </c>
      <c r="T46" s="298">
        <v>3.8953488372093021</v>
      </c>
      <c r="U46" s="734">
        <v>3.9</v>
      </c>
      <c r="V46" s="297" t="s">
        <v>65</v>
      </c>
      <c r="W46" s="11" t="s">
        <v>88</v>
      </c>
      <c r="X46" s="276">
        <v>3.78</v>
      </c>
      <c r="Y46" s="739">
        <v>3.71</v>
      </c>
      <c r="Z46" s="274" t="s">
        <v>65</v>
      </c>
      <c r="AA46" s="296" t="s">
        <v>84</v>
      </c>
      <c r="AB46" s="276">
        <v>3.6</v>
      </c>
      <c r="AC46" s="746">
        <v>3.57</v>
      </c>
    </row>
    <row r="47" spans="1:29" ht="15" customHeight="1" x14ac:dyDescent="0.25">
      <c r="A47" s="829">
        <v>42</v>
      </c>
      <c r="B47" s="918" t="s">
        <v>66</v>
      </c>
      <c r="C47" s="723" t="s">
        <v>95</v>
      </c>
      <c r="D47" s="913">
        <v>3.5</v>
      </c>
      <c r="E47" s="715">
        <v>3.43</v>
      </c>
      <c r="F47" s="723" t="s">
        <v>67</v>
      </c>
      <c r="G47" s="723" t="s">
        <v>5</v>
      </c>
      <c r="H47" s="509">
        <v>2.9092000000000002</v>
      </c>
      <c r="I47" s="715">
        <v>3.26</v>
      </c>
      <c r="J47" s="526" t="s">
        <v>71</v>
      </c>
      <c r="K47" s="11" t="s">
        <v>44</v>
      </c>
      <c r="L47" s="509">
        <v>3.9514563106796117</v>
      </c>
      <c r="M47" s="715">
        <v>3.91</v>
      </c>
      <c r="N47" s="518" t="s">
        <v>70</v>
      </c>
      <c r="O47" s="11" t="s">
        <v>40</v>
      </c>
      <c r="P47" s="277">
        <v>3.9423076923076925</v>
      </c>
      <c r="Q47" s="731">
        <v>3.91</v>
      </c>
      <c r="R47" s="278" t="s">
        <v>69</v>
      </c>
      <c r="S47" s="11" t="s">
        <v>85</v>
      </c>
      <c r="T47" s="284">
        <v>3.8993288590604025</v>
      </c>
      <c r="U47" s="735">
        <v>3.9</v>
      </c>
      <c r="V47" s="278" t="s">
        <v>68</v>
      </c>
      <c r="W47" s="291" t="s">
        <v>22</v>
      </c>
      <c r="X47" s="281">
        <v>3.77</v>
      </c>
      <c r="Y47" s="740">
        <v>3.71</v>
      </c>
      <c r="Z47" s="278" t="s">
        <v>71</v>
      </c>
      <c r="AA47" s="11" t="s">
        <v>46</v>
      </c>
      <c r="AB47" s="281">
        <v>3.6</v>
      </c>
      <c r="AC47" s="747">
        <v>3.57</v>
      </c>
    </row>
    <row r="48" spans="1:29" ht="15" customHeight="1" x14ac:dyDescent="0.25">
      <c r="A48" s="829">
        <v>43</v>
      </c>
      <c r="B48" s="918" t="s">
        <v>70</v>
      </c>
      <c r="C48" s="723" t="s">
        <v>79</v>
      </c>
      <c r="D48" s="913">
        <v>3.4864864864864864</v>
      </c>
      <c r="E48" s="715">
        <v>3.43</v>
      </c>
      <c r="F48" s="723" t="s">
        <v>67</v>
      </c>
      <c r="G48" s="723" t="s">
        <v>113</v>
      </c>
      <c r="H48" s="502">
        <v>2.9091000000000005</v>
      </c>
      <c r="I48" s="715">
        <v>3.26</v>
      </c>
      <c r="J48" s="527" t="s">
        <v>71</v>
      </c>
      <c r="K48" s="33" t="s">
        <v>151</v>
      </c>
      <c r="L48" s="502">
        <v>3.9473684210526314</v>
      </c>
      <c r="M48" s="715">
        <v>3.91</v>
      </c>
      <c r="N48" s="519" t="s">
        <v>69</v>
      </c>
      <c r="O48" s="33" t="s">
        <v>33</v>
      </c>
      <c r="P48" s="277">
        <v>3.9318181818181817</v>
      </c>
      <c r="Q48" s="731">
        <v>3.91</v>
      </c>
      <c r="R48" s="278" t="s">
        <v>70</v>
      </c>
      <c r="S48" s="11" t="s">
        <v>83</v>
      </c>
      <c r="T48" s="279">
        <v>3.8958333333333335</v>
      </c>
      <c r="U48" s="735">
        <v>3.9</v>
      </c>
      <c r="V48" s="278" t="s">
        <v>66</v>
      </c>
      <c r="W48" s="11" t="s">
        <v>118</v>
      </c>
      <c r="X48" s="281">
        <v>3.77</v>
      </c>
      <c r="Y48" s="740">
        <v>3.71</v>
      </c>
      <c r="Z48" s="278" t="s">
        <v>70</v>
      </c>
      <c r="AA48" s="33" t="s">
        <v>115</v>
      </c>
      <c r="AB48" s="281">
        <v>3.6</v>
      </c>
      <c r="AC48" s="747">
        <v>3.57</v>
      </c>
    </row>
    <row r="49" spans="1:29" ht="15" customHeight="1" x14ac:dyDescent="0.25">
      <c r="A49" s="829">
        <v>44</v>
      </c>
      <c r="B49" s="918" t="s">
        <v>66</v>
      </c>
      <c r="C49" s="723" t="s">
        <v>150</v>
      </c>
      <c r="D49" s="913">
        <v>3.470873786407767</v>
      </c>
      <c r="E49" s="715">
        <v>3.43</v>
      </c>
      <c r="F49" s="723" t="s">
        <v>68</v>
      </c>
      <c r="G49" s="723" t="s">
        <v>102</v>
      </c>
      <c r="H49" s="502">
        <v>2.8936999999999999</v>
      </c>
      <c r="I49" s="715">
        <v>3.26</v>
      </c>
      <c r="J49" s="527" t="s">
        <v>68</v>
      </c>
      <c r="K49" s="33" t="s">
        <v>140</v>
      </c>
      <c r="L49" s="502">
        <v>3.9396551724137931</v>
      </c>
      <c r="M49" s="715">
        <v>3.91</v>
      </c>
      <c r="N49" s="519" t="s">
        <v>71</v>
      </c>
      <c r="O49" s="33" t="s">
        <v>52</v>
      </c>
      <c r="P49" s="277">
        <v>3.9222222222222221</v>
      </c>
      <c r="Q49" s="731">
        <v>3.91</v>
      </c>
      <c r="R49" s="278" t="s">
        <v>70</v>
      </c>
      <c r="S49" s="33" t="s">
        <v>115</v>
      </c>
      <c r="T49" s="279">
        <v>3.901098901098901</v>
      </c>
      <c r="U49" s="735">
        <v>3.9</v>
      </c>
      <c r="V49" s="278" t="s">
        <v>71</v>
      </c>
      <c r="W49" s="33" t="s">
        <v>44</v>
      </c>
      <c r="X49" s="281">
        <v>3.75</v>
      </c>
      <c r="Y49" s="740">
        <v>3.71</v>
      </c>
      <c r="Z49" s="278" t="s">
        <v>67</v>
      </c>
      <c r="AA49" s="285" t="s">
        <v>6</v>
      </c>
      <c r="AB49" s="281">
        <v>3.6</v>
      </c>
      <c r="AC49" s="747">
        <v>3.57</v>
      </c>
    </row>
    <row r="50" spans="1:29" ht="15" customHeight="1" x14ac:dyDescent="0.25">
      <c r="A50" s="829">
        <v>45</v>
      </c>
      <c r="B50" s="918" t="s">
        <v>71</v>
      </c>
      <c r="C50" s="723" t="s">
        <v>46</v>
      </c>
      <c r="D50" s="913">
        <v>3.4485981308411215</v>
      </c>
      <c r="E50" s="715">
        <v>3.43</v>
      </c>
      <c r="F50" s="723" t="s">
        <v>69</v>
      </c>
      <c r="G50" s="723" t="s">
        <v>98</v>
      </c>
      <c r="H50" s="502">
        <v>2.8808999999999996</v>
      </c>
      <c r="I50" s="715">
        <v>3.26</v>
      </c>
      <c r="J50" s="527" t="s">
        <v>70</v>
      </c>
      <c r="K50" s="33" t="s">
        <v>90</v>
      </c>
      <c r="L50" s="502">
        <v>3.9081632653061225</v>
      </c>
      <c r="M50" s="715">
        <v>3.91</v>
      </c>
      <c r="N50" s="519" t="s">
        <v>65</v>
      </c>
      <c r="O50" s="33" t="s">
        <v>135</v>
      </c>
      <c r="P50" s="277">
        <v>3.92</v>
      </c>
      <c r="Q50" s="731">
        <v>3.91</v>
      </c>
      <c r="R50" s="278" t="s">
        <v>70</v>
      </c>
      <c r="S50" s="33" t="s">
        <v>40</v>
      </c>
      <c r="T50" s="279">
        <v>3.9</v>
      </c>
      <c r="U50" s="735">
        <v>3.9</v>
      </c>
      <c r="V50" s="278" t="s">
        <v>67</v>
      </c>
      <c r="W50" s="285" t="s">
        <v>8</v>
      </c>
      <c r="X50" s="281">
        <v>3.75</v>
      </c>
      <c r="Y50" s="740">
        <v>3.71</v>
      </c>
      <c r="Z50" s="278" t="s">
        <v>71</v>
      </c>
      <c r="AA50" s="33" t="s">
        <v>44</v>
      </c>
      <c r="AB50" s="281">
        <v>3.6</v>
      </c>
      <c r="AC50" s="747">
        <v>3.57</v>
      </c>
    </row>
    <row r="51" spans="1:29" ht="15" customHeight="1" x14ac:dyDescent="0.25">
      <c r="A51" s="829">
        <v>46</v>
      </c>
      <c r="B51" s="918" t="s">
        <v>67</v>
      </c>
      <c r="C51" s="723" t="s">
        <v>2</v>
      </c>
      <c r="D51" s="913">
        <v>3.4464285714285716</v>
      </c>
      <c r="E51" s="715">
        <v>3.43</v>
      </c>
      <c r="F51" s="723" t="s">
        <v>66</v>
      </c>
      <c r="G51" s="723" t="s">
        <v>150</v>
      </c>
      <c r="H51" s="504">
        <v>2.84</v>
      </c>
      <c r="I51" s="715">
        <v>3.26</v>
      </c>
      <c r="J51" s="527" t="s">
        <v>68</v>
      </c>
      <c r="K51" s="14" t="s">
        <v>22</v>
      </c>
      <c r="L51" s="512">
        <v>3.8969072164948453</v>
      </c>
      <c r="M51" s="715">
        <v>3.91</v>
      </c>
      <c r="N51" s="519" t="s">
        <v>69</v>
      </c>
      <c r="O51" s="33" t="s">
        <v>114</v>
      </c>
      <c r="P51" s="277">
        <v>3.9135802469135803</v>
      </c>
      <c r="Q51" s="731">
        <v>3.91</v>
      </c>
      <c r="R51" s="278" t="s">
        <v>68</v>
      </c>
      <c r="S51" s="33" t="s">
        <v>140</v>
      </c>
      <c r="T51" s="279">
        <v>3.8923076923076922</v>
      </c>
      <c r="U51" s="735">
        <v>3.9</v>
      </c>
      <c r="V51" s="278" t="s">
        <v>71</v>
      </c>
      <c r="W51" s="33" t="s">
        <v>62</v>
      </c>
      <c r="X51" s="281">
        <v>3.74</v>
      </c>
      <c r="Y51" s="740">
        <v>3.71</v>
      </c>
      <c r="Z51" s="278" t="s">
        <v>68</v>
      </c>
      <c r="AA51" s="285" t="s">
        <v>26</v>
      </c>
      <c r="AB51" s="281">
        <v>3.6</v>
      </c>
      <c r="AC51" s="747">
        <v>3.57</v>
      </c>
    </row>
    <row r="52" spans="1:29" ht="15" customHeight="1" x14ac:dyDescent="0.25">
      <c r="A52" s="829">
        <v>47</v>
      </c>
      <c r="B52" s="918" t="s">
        <v>67</v>
      </c>
      <c r="C52" s="723" t="s">
        <v>5</v>
      </c>
      <c r="D52" s="913">
        <v>3.4344262295081966</v>
      </c>
      <c r="E52" s="715">
        <v>3.43</v>
      </c>
      <c r="F52" s="723" t="s">
        <v>69</v>
      </c>
      <c r="G52" s="723" t="s">
        <v>92</v>
      </c>
      <c r="H52" s="502">
        <v>2.7751999999999999</v>
      </c>
      <c r="I52" s="715">
        <v>3.26</v>
      </c>
      <c r="J52" s="531" t="s">
        <v>71</v>
      </c>
      <c r="K52" s="102" t="s">
        <v>42</v>
      </c>
      <c r="L52" s="502">
        <v>3.9024390243902438</v>
      </c>
      <c r="M52" s="715">
        <v>3.91</v>
      </c>
      <c r="N52" s="519" t="s">
        <v>71</v>
      </c>
      <c r="O52" s="33" t="s">
        <v>62</v>
      </c>
      <c r="P52" s="277">
        <v>3.9090909090909092</v>
      </c>
      <c r="Q52" s="731">
        <v>3.91</v>
      </c>
      <c r="R52" s="278" t="s">
        <v>68</v>
      </c>
      <c r="S52" s="285" t="s">
        <v>89</v>
      </c>
      <c r="T52" s="279">
        <v>3.8932038834951457</v>
      </c>
      <c r="U52" s="735">
        <v>3.9</v>
      </c>
      <c r="V52" s="278" t="s">
        <v>69</v>
      </c>
      <c r="W52" s="33" t="s">
        <v>28</v>
      </c>
      <c r="X52" s="281">
        <v>3.74</v>
      </c>
      <c r="Y52" s="740">
        <v>3.71</v>
      </c>
      <c r="Z52" s="278" t="s">
        <v>67</v>
      </c>
      <c r="AA52" s="285" t="s">
        <v>4</v>
      </c>
      <c r="AB52" s="281">
        <v>3.6</v>
      </c>
      <c r="AC52" s="747">
        <v>3.57</v>
      </c>
    </row>
    <row r="53" spans="1:29" ht="15" customHeight="1" x14ac:dyDescent="0.25">
      <c r="A53" s="829">
        <v>48</v>
      </c>
      <c r="B53" s="918" t="s">
        <v>71</v>
      </c>
      <c r="C53" s="723" t="s">
        <v>49</v>
      </c>
      <c r="D53" s="913">
        <v>3.4285714285714284</v>
      </c>
      <c r="E53" s="715">
        <v>3.43</v>
      </c>
      <c r="F53" s="723" t="s">
        <v>71</v>
      </c>
      <c r="G53" s="723" t="s">
        <v>55</v>
      </c>
      <c r="H53" s="504">
        <v>2.7516999999999996</v>
      </c>
      <c r="I53" s="715">
        <v>3.26</v>
      </c>
      <c r="J53" s="527" t="s">
        <v>70</v>
      </c>
      <c r="K53" s="33" t="s">
        <v>87</v>
      </c>
      <c r="L53" s="502">
        <v>3.9</v>
      </c>
      <c r="M53" s="715">
        <v>3.91</v>
      </c>
      <c r="N53" s="519" t="s">
        <v>68</v>
      </c>
      <c r="O53" s="285" t="s">
        <v>89</v>
      </c>
      <c r="P53" s="277">
        <v>3.910569105691057</v>
      </c>
      <c r="Q53" s="731">
        <v>3.91</v>
      </c>
      <c r="R53" s="278" t="s">
        <v>71</v>
      </c>
      <c r="S53" s="33" t="s">
        <v>62</v>
      </c>
      <c r="T53" s="279">
        <v>3.891089108910891</v>
      </c>
      <c r="U53" s="735">
        <v>3.9</v>
      </c>
      <c r="V53" s="278" t="s">
        <v>70</v>
      </c>
      <c r="W53" s="285" t="s">
        <v>125</v>
      </c>
      <c r="X53" s="281">
        <v>3.73</v>
      </c>
      <c r="Y53" s="740">
        <v>3.71</v>
      </c>
      <c r="Z53" s="278" t="s">
        <v>71</v>
      </c>
      <c r="AA53" s="33" t="s">
        <v>61</v>
      </c>
      <c r="AB53" s="281">
        <v>3.6</v>
      </c>
      <c r="AC53" s="747">
        <v>3.57</v>
      </c>
    </row>
    <row r="54" spans="1:29" ht="15" customHeight="1" x14ac:dyDescent="0.25">
      <c r="A54" s="829">
        <v>49</v>
      </c>
      <c r="B54" s="918" t="s">
        <v>70</v>
      </c>
      <c r="C54" s="723" t="s">
        <v>97</v>
      </c>
      <c r="D54" s="913">
        <v>3.4150943396226414</v>
      </c>
      <c r="E54" s="715">
        <v>3.43</v>
      </c>
      <c r="F54" s="723" t="s">
        <v>69</v>
      </c>
      <c r="G54" s="723" t="s">
        <v>94</v>
      </c>
      <c r="H54" s="502">
        <v>2.7273000000000001</v>
      </c>
      <c r="I54" s="715">
        <v>3.26</v>
      </c>
      <c r="J54" s="527" t="s">
        <v>69</v>
      </c>
      <c r="K54" s="14" t="s">
        <v>94</v>
      </c>
      <c r="L54" s="504">
        <v>3.9</v>
      </c>
      <c r="M54" s="715">
        <v>3.91</v>
      </c>
      <c r="N54" s="519" t="s">
        <v>68</v>
      </c>
      <c r="O54" s="285" t="s">
        <v>26</v>
      </c>
      <c r="P54" s="277">
        <v>3.9081632653061225</v>
      </c>
      <c r="Q54" s="731">
        <v>3.91</v>
      </c>
      <c r="R54" s="278" t="s">
        <v>68</v>
      </c>
      <c r="S54" s="285" t="s">
        <v>23</v>
      </c>
      <c r="T54" s="279">
        <v>3.8888888888888888</v>
      </c>
      <c r="U54" s="735">
        <v>3.9</v>
      </c>
      <c r="V54" s="278" t="s">
        <v>71</v>
      </c>
      <c r="W54" s="33" t="s">
        <v>45</v>
      </c>
      <c r="X54" s="281">
        <v>3.72</v>
      </c>
      <c r="Y54" s="740">
        <v>3.71</v>
      </c>
      <c r="Z54" s="278" t="s">
        <v>70</v>
      </c>
      <c r="AA54" s="33" t="s">
        <v>39</v>
      </c>
      <c r="AB54" s="281">
        <v>3.6</v>
      </c>
      <c r="AC54" s="747">
        <v>3.57</v>
      </c>
    </row>
    <row r="55" spans="1:29" ht="15" customHeight="1" thickBot="1" x14ac:dyDescent="0.3">
      <c r="A55" s="830">
        <v>50</v>
      </c>
      <c r="B55" s="919" t="s">
        <v>70</v>
      </c>
      <c r="C55" s="725" t="s">
        <v>37</v>
      </c>
      <c r="D55" s="914">
        <v>3.4126984126984126</v>
      </c>
      <c r="E55" s="717">
        <v>3.43</v>
      </c>
      <c r="F55" s="725" t="s">
        <v>71</v>
      </c>
      <c r="G55" s="725" t="s">
        <v>50</v>
      </c>
      <c r="H55" s="511">
        <v>2.68</v>
      </c>
      <c r="I55" s="717">
        <v>3.26</v>
      </c>
      <c r="J55" s="532" t="s">
        <v>68</v>
      </c>
      <c r="K55" s="30" t="s">
        <v>82</v>
      </c>
      <c r="L55" s="511">
        <v>3.8865979381443299</v>
      </c>
      <c r="M55" s="717">
        <v>3.91</v>
      </c>
      <c r="N55" s="522" t="s">
        <v>70</v>
      </c>
      <c r="O55" s="34" t="s">
        <v>115</v>
      </c>
      <c r="P55" s="287">
        <v>3.9117647058823528</v>
      </c>
      <c r="Q55" s="732">
        <v>3.91</v>
      </c>
      <c r="R55" s="299" t="s">
        <v>67</v>
      </c>
      <c r="S55" s="305" t="s">
        <v>13</v>
      </c>
      <c r="T55" s="300">
        <v>3.8695652173913042</v>
      </c>
      <c r="U55" s="736">
        <v>3.9</v>
      </c>
      <c r="V55" s="299" t="s">
        <v>70</v>
      </c>
      <c r="W55" s="35" t="s">
        <v>116</v>
      </c>
      <c r="X55" s="290">
        <v>3.71</v>
      </c>
      <c r="Y55" s="741">
        <v>3.71</v>
      </c>
      <c r="Z55" s="288" t="s">
        <v>71</v>
      </c>
      <c r="AA55" s="34" t="s">
        <v>57</v>
      </c>
      <c r="AB55" s="290">
        <v>3.6</v>
      </c>
      <c r="AC55" s="748">
        <v>3.57</v>
      </c>
    </row>
    <row r="56" spans="1:29" ht="15" customHeight="1" x14ac:dyDescent="0.25">
      <c r="A56" s="829">
        <v>51</v>
      </c>
      <c r="B56" s="918" t="s">
        <v>70</v>
      </c>
      <c r="C56" s="723" t="s">
        <v>96</v>
      </c>
      <c r="D56" s="913">
        <v>3.4059405940594059</v>
      </c>
      <c r="E56" s="715">
        <v>3.43</v>
      </c>
      <c r="F56" s="723" t="s">
        <v>69</v>
      </c>
      <c r="G56" s="723" t="s">
        <v>34</v>
      </c>
      <c r="H56" s="508">
        <v>2.6666999999999996</v>
      </c>
      <c r="I56" s="715">
        <v>3.26</v>
      </c>
      <c r="J56" s="525" t="s">
        <v>69</v>
      </c>
      <c r="K56" s="32" t="s">
        <v>98</v>
      </c>
      <c r="L56" s="500">
        <v>3.8913043478260869</v>
      </c>
      <c r="M56" s="715">
        <v>3.91</v>
      </c>
      <c r="N56" s="518" t="s">
        <v>71</v>
      </c>
      <c r="O56" s="11" t="s">
        <v>46</v>
      </c>
      <c r="P56" s="277">
        <v>3.9026548672566372</v>
      </c>
      <c r="Q56" s="731">
        <v>3.91</v>
      </c>
      <c r="R56" s="274" t="s">
        <v>67</v>
      </c>
      <c r="S56" s="302" t="s">
        <v>2</v>
      </c>
      <c r="T56" s="275">
        <v>3.8571428571428572</v>
      </c>
      <c r="U56" s="737">
        <v>3.9</v>
      </c>
      <c r="V56" s="274" t="s">
        <v>70</v>
      </c>
      <c r="W56" s="32" t="s">
        <v>86</v>
      </c>
      <c r="X56" s="292">
        <v>3.71</v>
      </c>
      <c r="Y56" s="742">
        <v>3.71</v>
      </c>
      <c r="Z56" s="274" t="s">
        <v>69</v>
      </c>
      <c r="AA56" s="32" t="s">
        <v>85</v>
      </c>
      <c r="AB56" s="292">
        <v>3.5</v>
      </c>
      <c r="AC56" s="749">
        <v>3.57</v>
      </c>
    </row>
    <row r="57" spans="1:29" ht="15" customHeight="1" x14ac:dyDescent="0.25">
      <c r="A57" s="829">
        <v>52</v>
      </c>
      <c r="B57" s="918" t="s">
        <v>71</v>
      </c>
      <c r="C57" s="723" t="s">
        <v>41</v>
      </c>
      <c r="D57" s="913">
        <v>3.3866666666666667</v>
      </c>
      <c r="E57" s="715">
        <v>3.43</v>
      </c>
      <c r="F57" s="723" t="s">
        <v>71</v>
      </c>
      <c r="G57" s="723" t="s">
        <v>52</v>
      </c>
      <c r="H57" s="502">
        <v>2.5362999999999998</v>
      </c>
      <c r="I57" s="715">
        <v>3.26</v>
      </c>
      <c r="J57" s="527" t="s">
        <v>71</v>
      </c>
      <c r="K57" s="33" t="s">
        <v>55</v>
      </c>
      <c r="L57" s="502">
        <v>3.8761904761904762</v>
      </c>
      <c r="M57" s="715">
        <v>3.91</v>
      </c>
      <c r="N57" s="519" t="s">
        <v>65</v>
      </c>
      <c r="O57" s="33" t="s">
        <v>100</v>
      </c>
      <c r="P57" s="277">
        <v>3.8989898989898988</v>
      </c>
      <c r="Q57" s="731">
        <v>3.91</v>
      </c>
      <c r="R57" s="278" t="s">
        <v>70</v>
      </c>
      <c r="S57" s="291" t="s">
        <v>97</v>
      </c>
      <c r="T57" s="279">
        <v>3.847826086956522</v>
      </c>
      <c r="U57" s="735">
        <v>3.9</v>
      </c>
      <c r="V57" s="278" t="s">
        <v>67</v>
      </c>
      <c r="W57" s="291" t="s">
        <v>2</v>
      </c>
      <c r="X57" s="281">
        <v>3.69</v>
      </c>
      <c r="Y57" s="740">
        <v>3.71</v>
      </c>
      <c r="Z57" s="278" t="s">
        <v>68</v>
      </c>
      <c r="AA57" s="285" t="s">
        <v>89</v>
      </c>
      <c r="AB57" s="281">
        <v>3.5</v>
      </c>
      <c r="AC57" s="747">
        <v>3.57</v>
      </c>
    </row>
    <row r="58" spans="1:29" ht="15" customHeight="1" x14ac:dyDescent="0.25">
      <c r="A58" s="829">
        <v>53</v>
      </c>
      <c r="B58" s="918" t="s">
        <v>67</v>
      </c>
      <c r="C58" s="723" t="s">
        <v>13</v>
      </c>
      <c r="D58" s="913">
        <v>3.3846153846153846</v>
      </c>
      <c r="E58" s="715">
        <v>3.43</v>
      </c>
      <c r="F58" s="723" t="s">
        <v>71</v>
      </c>
      <c r="G58" s="723" t="s">
        <v>162</v>
      </c>
      <c r="H58" s="504">
        <v>2.4074</v>
      </c>
      <c r="I58" s="715">
        <v>3.26</v>
      </c>
      <c r="J58" s="527" t="s">
        <v>68</v>
      </c>
      <c r="K58" s="14" t="s">
        <v>19</v>
      </c>
      <c r="L58" s="502">
        <v>3.8837209302325579</v>
      </c>
      <c r="M58" s="715">
        <v>3.91</v>
      </c>
      <c r="N58" s="519" t="s">
        <v>66</v>
      </c>
      <c r="O58" s="33" t="s">
        <v>93</v>
      </c>
      <c r="P58" s="277">
        <v>3.8974358974358974</v>
      </c>
      <c r="Q58" s="731">
        <v>3.91</v>
      </c>
      <c r="R58" s="278" t="s">
        <v>70</v>
      </c>
      <c r="S58" s="33" t="s">
        <v>116</v>
      </c>
      <c r="T58" s="279">
        <v>3.8354430379746836</v>
      </c>
      <c r="U58" s="735">
        <v>3.9</v>
      </c>
      <c r="V58" s="278" t="s">
        <v>69</v>
      </c>
      <c r="W58" s="33" t="s">
        <v>33</v>
      </c>
      <c r="X58" s="281">
        <v>3.69</v>
      </c>
      <c r="Y58" s="740">
        <v>3.71</v>
      </c>
      <c r="Z58" s="278" t="s">
        <v>71</v>
      </c>
      <c r="AA58" s="33" t="s">
        <v>63</v>
      </c>
      <c r="AB58" s="281">
        <v>3.5</v>
      </c>
      <c r="AC58" s="747">
        <v>3.57</v>
      </c>
    </row>
    <row r="59" spans="1:29" ht="15" customHeight="1" x14ac:dyDescent="0.25">
      <c r="A59" s="829">
        <v>54</v>
      </c>
      <c r="B59" s="918" t="s">
        <v>68</v>
      </c>
      <c r="C59" s="723" t="s">
        <v>15</v>
      </c>
      <c r="D59" s="913">
        <v>3.3846153846153846</v>
      </c>
      <c r="E59" s="715">
        <v>3.43</v>
      </c>
      <c r="F59" s="723" t="s">
        <v>71</v>
      </c>
      <c r="G59" s="723" t="s">
        <v>51</v>
      </c>
      <c r="H59" s="502">
        <v>2.3889</v>
      </c>
      <c r="I59" s="715">
        <v>3.26</v>
      </c>
      <c r="J59" s="527" t="s">
        <v>65</v>
      </c>
      <c r="K59" s="33" t="s">
        <v>100</v>
      </c>
      <c r="L59" s="502">
        <v>3.8734177215189876</v>
      </c>
      <c r="M59" s="715">
        <v>3.91</v>
      </c>
      <c r="N59" s="519" t="s">
        <v>68</v>
      </c>
      <c r="O59" s="33" t="s">
        <v>19</v>
      </c>
      <c r="P59" s="277">
        <v>3.8974358974358974</v>
      </c>
      <c r="Q59" s="731">
        <v>3.91</v>
      </c>
      <c r="R59" s="278" t="s">
        <v>71</v>
      </c>
      <c r="S59" s="33" t="s">
        <v>50</v>
      </c>
      <c r="T59" s="279">
        <v>3.8333333333333335</v>
      </c>
      <c r="U59" s="735">
        <v>3.9</v>
      </c>
      <c r="V59" s="278" t="s">
        <v>71</v>
      </c>
      <c r="W59" s="33" t="s">
        <v>63</v>
      </c>
      <c r="X59" s="281">
        <v>3.68</v>
      </c>
      <c r="Y59" s="740">
        <v>3.71</v>
      </c>
      <c r="Z59" s="278" t="s">
        <v>68</v>
      </c>
      <c r="AA59" s="285" t="s">
        <v>25</v>
      </c>
      <c r="AB59" s="281">
        <v>3.5</v>
      </c>
      <c r="AC59" s="747">
        <v>3.57</v>
      </c>
    </row>
    <row r="60" spans="1:29" ht="15" customHeight="1" x14ac:dyDescent="0.25">
      <c r="A60" s="829">
        <v>55</v>
      </c>
      <c r="B60" s="918" t="s">
        <v>71</v>
      </c>
      <c r="C60" s="723" t="s">
        <v>50</v>
      </c>
      <c r="D60" s="913">
        <v>3.3846153846153846</v>
      </c>
      <c r="E60" s="715">
        <v>3.43</v>
      </c>
      <c r="F60" s="723" t="s">
        <v>68</v>
      </c>
      <c r="G60" s="723" t="s">
        <v>21</v>
      </c>
      <c r="H60" s="502">
        <v>0</v>
      </c>
      <c r="I60" s="715">
        <v>3.26</v>
      </c>
      <c r="J60" s="527" t="s">
        <v>71</v>
      </c>
      <c r="K60" s="33" t="s">
        <v>61</v>
      </c>
      <c r="L60" s="502">
        <v>3.8717948717948718</v>
      </c>
      <c r="M60" s="715">
        <v>3.91</v>
      </c>
      <c r="N60" s="519" t="s">
        <v>65</v>
      </c>
      <c r="O60" s="33" t="s">
        <v>80</v>
      </c>
      <c r="P60" s="277">
        <v>3.9</v>
      </c>
      <c r="Q60" s="731">
        <v>3.91</v>
      </c>
      <c r="R60" s="278" t="s">
        <v>66</v>
      </c>
      <c r="S60" s="282" t="s">
        <v>155</v>
      </c>
      <c r="T60" s="279">
        <v>3.8205128205128207</v>
      </c>
      <c r="U60" s="735">
        <v>3.9</v>
      </c>
      <c r="V60" s="278" t="s">
        <v>65</v>
      </c>
      <c r="W60" s="282" t="s">
        <v>84</v>
      </c>
      <c r="X60" s="281">
        <v>3.65</v>
      </c>
      <c r="Y60" s="740">
        <v>3.71</v>
      </c>
      <c r="Z60" s="278" t="s">
        <v>69</v>
      </c>
      <c r="AA60" s="33" t="s">
        <v>35</v>
      </c>
      <c r="AB60" s="281">
        <v>3.5</v>
      </c>
      <c r="AC60" s="747">
        <v>3.57</v>
      </c>
    </row>
    <row r="61" spans="1:29" ht="15" customHeight="1" x14ac:dyDescent="0.25">
      <c r="A61" s="829">
        <v>56</v>
      </c>
      <c r="B61" s="918" t="s">
        <v>71</v>
      </c>
      <c r="C61" s="723" t="s">
        <v>48</v>
      </c>
      <c r="D61" s="913">
        <v>3.380281690140845</v>
      </c>
      <c r="E61" s="715">
        <v>3.43</v>
      </c>
      <c r="F61" s="723" t="s">
        <v>65</v>
      </c>
      <c r="G61" s="723" t="s">
        <v>1</v>
      </c>
      <c r="H61" s="18"/>
      <c r="I61" s="715">
        <v>3.26</v>
      </c>
      <c r="J61" s="527" t="s">
        <v>67</v>
      </c>
      <c r="K61" s="14" t="s">
        <v>2</v>
      </c>
      <c r="L61" s="502">
        <v>3.8648648648648649</v>
      </c>
      <c r="M61" s="715">
        <v>3.91</v>
      </c>
      <c r="N61" s="519" t="s">
        <v>71</v>
      </c>
      <c r="O61" s="33" t="s">
        <v>53</v>
      </c>
      <c r="P61" s="277">
        <v>3.8875000000000002</v>
      </c>
      <c r="Q61" s="731">
        <v>3.91</v>
      </c>
      <c r="R61" s="278" t="s">
        <v>71</v>
      </c>
      <c r="S61" s="33" t="s">
        <v>61</v>
      </c>
      <c r="T61" s="279">
        <v>3.8157894736842106</v>
      </c>
      <c r="U61" s="735">
        <v>3.9</v>
      </c>
      <c r="V61" s="278" t="s">
        <v>67</v>
      </c>
      <c r="W61" s="285" t="s">
        <v>7</v>
      </c>
      <c r="X61" s="281">
        <v>3.65</v>
      </c>
      <c r="Y61" s="740">
        <v>3.71</v>
      </c>
      <c r="Z61" s="278" t="s">
        <v>66</v>
      </c>
      <c r="AA61" s="33" t="s">
        <v>93</v>
      </c>
      <c r="AB61" s="281">
        <v>3.5</v>
      </c>
      <c r="AC61" s="747">
        <v>3.57</v>
      </c>
    </row>
    <row r="62" spans="1:29" ht="15" customHeight="1" x14ac:dyDescent="0.25">
      <c r="A62" s="829">
        <v>57</v>
      </c>
      <c r="B62" s="918" t="s">
        <v>71</v>
      </c>
      <c r="C62" s="723" t="s">
        <v>63</v>
      </c>
      <c r="D62" s="913">
        <v>3.3644067796610169</v>
      </c>
      <c r="E62" s="715">
        <v>3.43</v>
      </c>
      <c r="F62" s="723" t="s">
        <v>65</v>
      </c>
      <c r="G62" s="723" t="s">
        <v>84</v>
      </c>
      <c r="H62" s="18"/>
      <c r="I62" s="715">
        <v>3.26</v>
      </c>
      <c r="J62" s="527" t="s">
        <v>68</v>
      </c>
      <c r="K62" s="33" t="s">
        <v>101</v>
      </c>
      <c r="L62" s="502">
        <v>3.855855855855856</v>
      </c>
      <c r="M62" s="715">
        <v>3.91</v>
      </c>
      <c r="N62" s="519" t="s">
        <v>65</v>
      </c>
      <c r="O62" s="33" t="s">
        <v>88</v>
      </c>
      <c r="P62" s="277">
        <v>3.8714285714285714</v>
      </c>
      <c r="Q62" s="731">
        <v>3.91</v>
      </c>
      <c r="R62" s="278" t="s">
        <v>65</v>
      </c>
      <c r="S62" s="33" t="s">
        <v>135</v>
      </c>
      <c r="T62" s="279">
        <v>3.8153846153846156</v>
      </c>
      <c r="U62" s="735">
        <v>3.9</v>
      </c>
      <c r="V62" s="278" t="s">
        <v>71</v>
      </c>
      <c r="W62" s="33" t="s">
        <v>48</v>
      </c>
      <c r="X62" s="281">
        <v>3.64</v>
      </c>
      <c r="Y62" s="740">
        <v>3.71</v>
      </c>
      <c r="Z62" s="278" t="s">
        <v>70</v>
      </c>
      <c r="AA62" s="33" t="s">
        <v>38</v>
      </c>
      <c r="AB62" s="281">
        <v>3.5</v>
      </c>
      <c r="AC62" s="747">
        <v>3.57</v>
      </c>
    </row>
    <row r="63" spans="1:29" ht="15" customHeight="1" x14ac:dyDescent="0.25">
      <c r="A63" s="829">
        <v>58</v>
      </c>
      <c r="B63" s="918" t="s">
        <v>69</v>
      </c>
      <c r="C63" s="723" t="s">
        <v>143</v>
      </c>
      <c r="D63" s="913">
        <v>3.3624999999999998</v>
      </c>
      <c r="E63" s="715">
        <v>3.43</v>
      </c>
      <c r="F63" s="723" t="s">
        <v>65</v>
      </c>
      <c r="G63" s="723" t="s">
        <v>100</v>
      </c>
      <c r="H63" s="18"/>
      <c r="I63" s="715">
        <v>3.26</v>
      </c>
      <c r="J63" s="527" t="s">
        <v>70</v>
      </c>
      <c r="K63" s="33" t="s">
        <v>96</v>
      </c>
      <c r="L63" s="502">
        <v>3.8571428571428572</v>
      </c>
      <c r="M63" s="715">
        <v>3.91</v>
      </c>
      <c r="N63" s="519" t="s">
        <v>71</v>
      </c>
      <c r="O63" s="33" t="s">
        <v>60</v>
      </c>
      <c r="P63" s="277">
        <v>3.8588235294117648</v>
      </c>
      <c r="Q63" s="731">
        <v>3.91</v>
      </c>
      <c r="R63" s="278" t="s">
        <v>71</v>
      </c>
      <c r="S63" s="33" t="s">
        <v>42</v>
      </c>
      <c r="T63" s="279">
        <v>3.8148148148148149</v>
      </c>
      <c r="U63" s="735">
        <v>3.9</v>
      </c>
      <c r="V63" s="278" t="s">
        <v>71</v>
      </c>
      <c r="W63" s="33" t="s">
        <v>55</v>
      </c>
      <c r="X63" s="281">
        <v>3.64</v>
      </c>
      <c r="Y63" s="740">
        <v>3.71</v>
      </c>
      <c r="Z63" s="278" t="s">
        <v>67</v>
      </c>
      <c r="AA63" s="285" t="s">
        <v>12</v>
      </c>
      <c r="AB63" s="281">
        <v>3.5</v>
      </c>
      <c r="AC63" s="747">
        <v>3.57</v>
      </c>
    </row>
    <row r="64" spans="1:29" ht="15" customHeight="1" x14ac:dyDescent="0.25">
      <c r="A64" s="829">
        <v>59</v>
      </c>
      <c r="B64" s="918" t="s">
        <v>68</v>
      </c>
      <c r="C64" s="723" t="s">
        <v>25</v>
      </c>
      <c r="D64" s="913">
        <v>3.361904761904762</v>
      </c>
      <c r="E64" s="715">
        <v>3.43</v>
      </c>
      <c r="F64" s="723" t="s">
        <v>67</v>
      </c>
      <c r="G64" s="723" t="s">
        <v>2</v>
      </c>
      <c r="H64" s="18"/>
      <c r="I64" s="715">
        <v>3.26</v>
      </c>
      <c r="J64" s="527" t="s">
        <v>70</v>
      </c>
      <c r="K64" s="33" t="s">
        <v>37</v>
      </c>
      <c r="L64" s="502">
        <v>3.8596491228070176</v>
      </c>
      <c r="M64" s="715">
        <v>3.91</v>
      </c>
      <c r="N64" s="519" t="s">
        <v>70</v>
      </c>
      <c r="O64" s="33" t="s">
        <v>91</v>
      </c>
      <c r="P64" s="277">
        <v>3.8571428571428572</v>
      </c>
      <c r="Q64" s="731">
        <v>3.91</v>
      </c>
      <c r="R64" s="278" t="s">
        <v>70</v>
      </c>
      <c r="S64" s="33" t="s">
        <v>86</v>
      </c>
      <c r="T64" s="279">
        <v>3.8148148148148149</v>
      </c>
      <c r="U64" s="735">
        <v>3.9</v>
      </c>
      <c r="V64" s="278" t="s">
        <v>65</v>
      </c>
      <c r="W64" s="33" t="s">
        <v>135</v>
      </c>
      <c r="X64" s="281">
        <v>3.64</v>
      </c>
      <c r="Y64" s="740">
        <v>3.71</v>
      </c>
      <c r="Z64" s="278" t="s">
        <v>65</v>
      </c>
      <c r="AA64" s="33" t="s">
        <v>88</v>
      </c>
      <c r="AB64" s="281">
        <v>3.5</v>
      </c>
      <c r="AC64" s="747">
        <v>3.57</v>
      </c>
    </row>
    <row r="65" spans="1:29" ht="15" customHeight="1" thickBot="1" x14ac:dyDescent="0.3">
      <c r="A65" s="831">
        <v>60</v>
      </c>
      <c r="B65" s="920" t="s">
        <v>70</v>
      </c>
      <c r="C65" s="724" t="s">
        <v>87</v>
      </c>
      <c r="D65" s="915">
        <v>3.3571428571428572</v>
      </c>
      <c r="E65" s="716">
        <v>3.43</v>
      </c>
      <c r="F65" s="724" t="s">
        <v>67</v>
      </c>
      <c r="G65" s="724" t="s">
        <v>4</v>
      </c>
      <c r="H65" s="729"/>
      <c r="I65" s="716">
        <v>3.26</v>
      </c>
      <c r="J65" s="532" t="s">
        <v>66</v>
      </c>
      <c r="K65" s="34" t="s">
        <v>93</v>
      </c>
      <c r="L65" s="513">
        <v>3.847457627118644</v>
      </c>
      <c r="M65" s="716">
        <v>3.91</v>
      </c>
      <c r="N65" s="520" t="s">
        <v>71</v>
      </c>
      <c r="O65" s="35" t="s">
        <v>55</v>
      </c>
      <c r="P65" s="293">
        <v>3.83</v>
      </c>
      <c r="Q65" s="733">
        <v>3.91</v>
      </c>
      <c r="R65" s="288" t="s">
        <v>69</v>
      </c>
      <c r="S65" s="34" t="s">
        <v>35</v>
      </c>
      <c r="T65" s="304">
        <v>3.8</v>
      </c>
      <c r="U65" s="738">
        <v>3.9</v>
      </c>
      <c r="V65" s="288" t="s">
        <v>71</v>
      </c>
      <c r="W65" s="34" t="s">
        <v>47</v>
      </c>
      <c r="X65" s="294">
        <v>3.64</v>
      </c>
      <c r="Y65" s="743">
        <v>3.71</v>
      </c>
      <c r="Z65" s="301" t="s">
        <v>70</v>
      </c>
      <c r="AA65" s="154" t="s">
        <v>87</v>
      </c>
      <c r="AB65" s="294">
        <v>3.5</v>
      </c>
      <c r="AC65" s="750">
        <v>3.57</v>
      </c>
    </row>
    <row r="66" spans="1:29" ht="15" customHeight="1" x14ac:dyDescent="0.25">
      <c r="A66" s="828">
        <v>61</v>
      </c>
      <c r="B66" s="917" t="s">
        <v>71</v>
      </c>
      <c r="C66" s="722" t="s">
        <v>61</v>
      </c>
      <c r="D66" s="912">
        <v>3.3555555555555556</v>
      </c>
      <c r="E66" s="633">
        <v>3.43</v>
      </c>
      <c r="F66" s="722" t="s">
        <v>67</v>
      </c>
      <c r="G66" s="722" t="s">
        <v>13</v>
      </c>
      <c r="H66" s="51"/>
      <c r="I66" s="633">
        <v>3.26</v>
      </c>
      <c r="J66" s="525" t="s">
        <v>70</v>
      </c>
      <c r="K66" s="32" t="s">
        <v>91</v>
      </c>
      <c r="L66" s="514">
        <v>3.8378378378378377</v>
      </c>
      <c r="M66" s="633">
        <v>3.91</v>
      </c>
      <c r="N66" s="517" t="s">
        <v>70</v>
      </c>
      <c r="O66" s="32" t="s">
        <v>87</v>
      </c>
      <c r="P66" s="273">
        <v>3.8260869565217392</v>
      </c>
      <c r="Q66" s="730">
        <v>3.91</v>
      </c>
      <c r="R66" s="297" t="s">
        <v>70</v>
      </c>
      <c r="S66" s="11" t="s">
        <v>91</v>
      </c>
      <c r="T66" s="298">
        <v>3.8</v>
      </c>
      <c r="U66" s="734">
        <v>3.9</v>
      </c>
      <c r="V66" s="297" t="s">
        <v>70</v>
      </c>
      <c r="W66" s="11" t="s">
        <v>40</v>
      </c>
      <c r="X66" s="276">
        <v>3.64</v>
      </c>
      <c r="Y66" s="739">
        <v>3.71</v>
      </c>
      <c r="Z66" s="297" t="s">
        <v>69</v>
      </c>
      <c r="AA66" s="11" t="s">
        <v>29</v>
      </c>
      <c r="AB66" s="276">
        <v>3.5</v>
      </c>
      <c r="AC66" s="746">
        <v>3.57</v>
      </c>
    </row>
    <row r="67" spans="1:29" ht="15" customHeight="1" x14ac:dyDescent="0.25">
      <c r="A67" s="829">
        <v>62</v>
      </c>
      <c r="B67" s="918" t="s">
        <v>71</v>
      </c>
      <c r="C67" s="723" t="s">
        <v>162</v>
      </c>
      <c r="D67" s="913">
        <v>3.3548387096774195</v>
      </c>
      <c r="E67" s="715">
        <v>3.43</v>
      </c>
      <c r="F67" s="723" t="s">
        <v>67</v>
      </c>
      <c r="G67" s="723" t="s">
        <v>6</v>
      </c>
      <c r="H67" s="18"/>
      <c r="I67" s="715">
        <v>3.26</v>
      </c>
      <c r="J67" s="527" t="s">
        <v>71</v>
      </c>
      <c r="K67" s="33" t="s">
        <v>57</v>
      </c>
      <c r="L67" s="502">
        <v>3.8431372549019609</v>
      </c>
      <c r="M67" s="715">
        <v>3.91</v>
      </c>
      <c r="N67" s="519" t="s">
        <v>71</v>
      </c>
      <c r="O67" s="33" t="s">
        <v>50</v>
      </c>
      <c r="P67" s="277">
        <v>3.8260869565217392</v>
      </c>
      <c r="Q67" s="731">
        <v>3.91</v>
      </c>
      <c r="R67" s="278" t="s">
        <v>65</v>
      </c>
      <c r="S67" s="11" t="s">
        <v>88</v>
      </c>
      <c r="T67" s="279">
        <v>3.7987323943661999</v>
      </c>
      <c r="U67" s="735">
        <v>3.9</v>
      </c>
      <c r="V67" s="278" t="s">
        <v>70</v>
      </c>
      <c r="W67" s="11" t="s">
        <v>38</v>
      </c>
      <c r="X67" s="281">
        <v>3.63</v>
      </c>
      <c r="Y67" s="740">
        <v>3.71</v>
      </c>
      <c r="Z67" s="278" t="s">
        <v>70</v>
      </c>
      <c r="AA67" s="291" t="s">
        <v>97</v>
      </c>
      <c r="AB67" s="281">
        <v>3.5</v>
      </c>
      <c r="AC67" s="747">
        <v>3.57</v>
      </c>
    </row>
    <row r="68" spans="1:29" ht="15" customHeight="1" x14ac:dyDescent="0.25">
      <c r="A68" s="829">
        <v>63</v>
      </c>
      <c r="B68" s="918" t="s">
        <v>71</v>
      </c>
      <c r="C68" s="723" t="s">
        <v>55</v>
      </c>
      <c r="D68" s="913">
        <v>3.3333333333333335</v>
      </c>
      <c r="E68" s="715">
        <v>3.43</v>
      </c>
      <c r="F68" s="723" t="s">
        <v>67</v>
      </c>
      <c r="G68" s="723" t="s">
        <v>7</v>
      </c>
      <c r="H68" s="18"/>
      <c r="I68" s="715">
        <v>3.26</v>
      </c>
      <c r="J68" s="527" t="s">
        <v>71</v>
      </c>
      <c r="K68" s="33" t="s">
        <v>53</v>
      </c>
      <c r="L68" s="502">
        <v>3.831168831168831</v>
      </c>
      <c r="M68" s="715">
        <v>3.91</v>
      </c>
      <c r="N68" s="519" t="s">
        <v>69</v>
      </c>
      <c r="O68" s="285" t="s">
        <v>32</v>
      </c>
      <c r="P68" s="277">
        <v>3.8125</v>
      </c>
      <c r="Q68" s="731">
        <v>3.91</v>
      </c>
      <c r="R68" s="278" t="s">
        <v>71</v>
      </c>
      <c r="S68" s="33" t="s">
        <v>43</v>
      </c>
      <c r="T68" s="279">
        <v>3.8</v>
      </c>
      <c r="U68" s="735">
        <v>3.9</v>
      </c>
      <c r="V68" s="278" t="s">
        <v>70</v>
      </c>
      <c r="W68" s="33" t="s">
        <v>37</v>
      </c>
      <c r="X68" s="281">
        <v>3.62</v>
      </c>
      <c r="Y68" s="740">
        <v>3.71</v>
      </c>
      <c r="Z68" s="278" t="s">
        <v>69</v>
      </c>
      <c r="AA68" s="33" t="s">
        <v>92</v>
      </c>
      <c r="AB68" s="281">
        <v>3.5</v>
      </c>
      <c r="AC68" s="747">
        <v>3.57</v>
      </c>
    </row>
    <row r="69" spans="1:29" ht="15" customHeight="1" x14ac:dyDescent="0.25">
      <c r="A69" s="829">
        <v>64</v>
      </c>
      <c r="B69" s="918" t="s">
        <v>68</v>
      </c>
      <c r="C69" s="723" t="s">
        <v>26</v>
      </c>
      <c r="D69" s="913">
        <v>3.327731092436975</v>
      </c>
      <c r="E69" s="715">
        <v>3.43</v>
      </c>
      <c r="F69" s="723" t="s">
        <v>67</v>
      </c>
      <c r="G69" s="723" t="s">
        <v>10</v>
      </c>
      <c r="H69" s="18"/>
      <c r="I69" s="715">
        <v>3.26</v>
      </c>
      <c r="J69" s="527" t="s">
        <v>70</v>
      </c>
      <c r="K69" s="33" t="s">
        <v>38</v>
      </c>
      <c r="L69" s="502">
        <v>3.8297872340425534</v>
      </c>
      <c r="M69" s="715">
        <v>3.91</v>
      </c>
      <c r="N69" s="519" t="s">
        <v>71</v>
      </c>
      <c r="O69" s="33" t="s">
        <v>42</v>
      </c>
      <c r="P69" s="277">
        <v>3.7777777777777777</v>
      </c>
      <c r="Q69" s="731">
        <v>3.91</v>
      </c>
      <c r="R69" s="278" t="s">
        <v>70</v>
      </c>
      <c r="S69" s="33" t="s">
        <v>90</v>
      </c>
      <c r="T69" s="279">
        <v>3.7875000000000001</v>
      </c>
      <c r="U69" s="735">
        <v>3.9</v>
      </c>
      <c r="V69" s="278" t="s">
        <v>67</v>
      </c>
      <c r="W69" s="33" t="s">
        <v>113</v>
      </c>
      <c r="X69" s="281">
        <v>3.62</v>
      </c>
      <c r="Y69" s="740">
        <v>3.71</v>
      </c>
      <c r="Z69" s="278" t="s">
        <v>67</v>
      </c>
      <c r="AA69" s="303" t="s">
        <v>10</v>
      </c>
      <c r="AB69" s="281">
        <v>3.5</v>
      </c>
      <c r="AC69" s="747">
        <v>3.57</v>
      </c>
    </row>
    <row r="70" spans="1:29" ht="15" customHeight="1" x14ac:dyDescent="0.25">
      <c r="A70" s="829">
        <v>65</v>
      </c>
      <c r="B70" s="918" t="s">
        <v>69</v>
      </c>
      <c r="C70" s="723" t="s">
        <v>32</v>
      </c>
      <c r="D70" s="913">
        <v>3.3111111111111109</v>
      </c>
      <c r="E70" s="715">
        <v>3.43</v>
      </c>
      <c r="F70" s="723" t="s">
        <v>67</v>
      </c>
      <c r="G70" s="723" t="s">
        <v>11</v>
      </c>
      <c r="H70" s="18"/>
      <c r="I70" s="715">
        <v>3.26</v>
      </c>
      <c r="J70" s="527" t="s">
        <v>69</v>
      </c>
      <c r="K70" s="33" t="s">
        <v>32</v>
      </c>
      <c r="L70" s="504">
        <v>3.8292682926829267</v>
      </c>
      <c r="M70" s="715">
        <v>3.91</v>
      </c>
      <c r="N70" s="519" t="s">
        <v>71</v>
      </c>
      <c r="O70" s="33" t="s">
        <v>54</v>
      </c>
      <c r="P70" s="277">
        <v>3.7777777777777777</v>
      </c>
      <c r="Q70" s="731">
        <v>3.91</v>
      </c>
      <c r="R70" s="278" t="s">
        <v>68</v>
      </c>
      <c r="S70" s="285" t="s">
        <v>24</v>
      </c>
      <c r="T70" s="279">
        <v>3.7948717948717898</v>
      </c>
      <c r="U70" s="735">
        <v>3.9</v>
      </c>
      <c r="V70" s="278" t="s">
        <v>66</v>
      </c>
      <c r="W70" s="33" t="s">
        <v>93</v>
      </c>
      <c r="X70" s="281">
        <v>3.61</v>
      </c>
      <c r="Y70" s="740">
        <v>3.71</v>
      </c>
      <c r="Z70" s="278" t="s">
        <v>67</v>
      </c>
      <c r="AA70" s="285" t="s">
        <v>9</v>
      </c>
      <c r="AB70" s="281">
        <v>3.5</v>
      </c>
      <c r="AC70" s="747">
        <v>3.57</v>
      </c>
    </row>
    <row r="71" spans="1:29" ht="15" customHeight="1" x14ac:dyDescent="0.25">
      <c r="A71" s="829">
        <v>66</v>
      </c>
      <c r="B71" s="918" t="s">
        <v>69</v>
      </c>
      <c r="C71" s="723" t="s">
        <v>114</v>
      </c>
      <c r="D71" s="913">
        <v>3.3076923076923075</v>
      </c>
      <c r="E71" s="715">
        <v>3.43</v>
      </c>
      <c r="F71" s="723" t="s">
        <v>67</v>
      </c>
      <c r="G71" s="723" t="s">
        <v>12</v>
      </c>
      <c r="H71" s="18"/>
      <c r="I71" s="715">
        <v>3.26</v>
      </c>
      <c r="J71" s="527" t="s">
        <v>68</v>
      </c>
      <c r="K71" s="14" t="s">
        <v>25</v>
      </c>
      <c r="L71" s="502">
        <v>3.8118811881188117</v>
      </c>
      <c r="M71" s="715">
        <v>3.91</v>
      </c>
      <c r="N71" s="519" t="s">
        <v>68</v>
      </c>
      <c r="O71" s="33" t="s">
        <v>101</v>
      </c>
      <c r="P71" s="277">
        <v>3.7663551401869158</v>
      </c>
      <c r="Q71" s="731">
        <v>3.91</v>
      </c>
      <c r="R71" s="278" t="s">
        <v>71</v>
      </c>
      <c r="S71" s="33" t="s">
        <v>44</v>
      </c>
      <c r="T71" s="279">
        <v>3.7777777777777777</v>
      </c>
      <c r="U71" s="735">
        <v>3.9</v>
      </c>
      <c r="V71" s="278" t="s">
        <v>68</v>
      </c>
      <c r="W71" s="285" t="s">
        <v>21</v>
      </c>
      <c r="X71" s="281">
        <v>3.6</v>
      </c>
      <c r="Y71" s="740">
        <v>3.71</v>
      </c>
      <c r="Z71" s="278" t="s">
        <v>69</v>
      </c>
      <c r="AA71" s="33" t="s">
        <v>31</v>
      </c>
      <c r="AB71" s="281">
        <v>3.5</v>
      </c>
      <c r="AC71" s="747">
        <v>3.57</v>
      </c>
    </row>
    <row r="72" spans="1:29" ht="15" customHeight="1" x14ac:dyDescent="0.25">
      <c r="A72" s="829">
        <v>67</v>
      </c>
      <c r="B72" s="918" t="s">
        <v>65</v>
      </c>
      <c r="C72" s="723" t="s">
        <v>100</v>
      </c>
      <c r="D72" s="913">
        <v>3.3047619047619046</v>
      </c>
      <c r="E72" s="715">
        <v>3.43</v>
      </c>
      <c r="F72" s="723" t="s">
        <v>67</v>
      </c>
      <c r="G72" s="723" t="s">
        <v>14</v>
      </c>
      <c r="H72" s="18"/>
      <c r="I72" s="715">
        <v>3.26</v>
      </c>
      <c r="J72" s="527" t="s">
        <v>69</v>
      </c>
      <c r="K72" s="33" t="s">
        <v>99</v>
      </c>
      <c r="L72" s="504">
        <v>3.8095238095238093</v>
      </c>
      <c r="M72" s="715">
        <v>3.91</v>
      </c>
      <c r="N72" s="519" t="s">
        <v>65</v>
      </c>
      <c r="O72" s="282" t="s">
        <v>1</v>
      </c>
      <c r="P72" s="277">
        <v>3.7676767676767677</v>
      </c>
      <c r="Q72" s="731">
        <v>3.91</v>
      </c>
      <c r="R72" s="278" t="s">
        <v>66</v>
      </c>
      <c r="S72" s="57" t="s">
        <v>93</v>
      </c>
      <c r="T72" s="279">
        <v>3.7818181818181817</v>
      </c>
      <c r="U72" s="735">
        <v>3.9</v>
      </c>
      <c r="V72" s="278" t="s">
        <v>68</v>
      </c>
      <c r="W72" s="306" t="s">
        <v>23</v>
      </c>
      <c r="X72" s="281">
        <v>3.6</v>
      </c>
      <c r="Y72" s="740">
        <v>3.71</v>
      </c>
      <c r="Z72" s="278" t="s">
        <v>68</v>
      </c>
      <c r="AA72" s="57" t="s">
        <v>19</v>
      </c>
      <c r="AB72" s="281">
        <v>3.5</v>
      </c>
      <c r="AC72" s="747">
        <v>3.57</v>
      </c>
    </row>
    <row r="73" spans="1:29" ht="15" customHeight="1" x14ac:dyDescent="0.25">
      <c r="A73" s="829">
        <v>68</v>
      </c>
      <c r="B73" s="918" t="s">
        <v>65</v>
      </c>
      <c r="C73" s="723" t="s">
        <v>135</v>
      </c>
      <c r="D73" s="913">
        <v>3.3</v>
      </c>
      <c r="E73" s="715">
        <v>3.43</v>
      </c>
      <c r="F73" s="723" t="s">
        <v>68</v>
      </c>
      <c r="G73" s="723" t="s">
        <v>140</v>
      </c>
      <c r="H73" s="18"/>
      <c r="I73" s="715">
        <v>3.26</v>
      </c>
      <c r="J73" s="527" t="s">
        <v>71</v>
      </c>
      <c r="K73" s="33" t="s">
        <v>49</v>
      </c>
      <c r="L73" s="502">
        <v>3.7954545454545454</v>
      </c>
      <c r="M73" s="715">
        <v>3.91</v>
      </c>
      <c r="N73" s="519" t="s">
        <v>71</v>
      </c>
      <c r="O73" s="33" t="s">
        <v>44</v>
      </c>
      <c r="P73" s="277">
        <v>3.7676767676767677</v>
      </c>
      <c r="Q73" s="731">
        <v>3.91</v>
      </c>
      <c r="R73" s="278" t="s">
        <v>71</v>
      </c>
      <c r="S73" s="33" t="s">
        <v>51</v>
      </c>
      <c r="T73" s="279">
        <v>3.7551020408163267</v>
      </c>
      <c r="U73" s="735">
        <v>3.9</v>
      </c>
      <c r="V73" s="278" t="s">
        <v>71</v>
      </c>
      <c r="W73" s="33" t="s">
        <v>56</v>
      </c>
      <c r="X73" s="281">
        <v>3.57</v>
      </c>
      <c r="Y73" s="740">
        <v>3.71</v>
      </c>
      <c r="Z73" s="278" t="s">
        <v>71</v>
      </c>
      <c r="AA73" s="33" t="s">
        <v>48</v>
      </c>
      <c r="AB73" s="281">
        <v>3.4</v>
      </c>
      <c r="AC73" s="747">
        <v>3.57</v>
      </c>
    </row>
    <row r="74" spans="1:29" ht="15" customHeight="1" x14ac:dyDescent="0.25">
      <c r="A74" s="829">
        <v>69</v>
      </c>
      <c r="B74" s="918" t="s">
        <v>66</v>
      </c>
      <c r="C74" s="723" t="s">
        <v>161</v>
      </c>
      <c r="D74" s="913">
        <v>3.3</v>
      </c>
      <c r="E74" s="715">
        <v>3.43</v>
      </c>
      <c r="F74" s="723" t="s">
        <v>68</v>
      </c>
      <c r="G74" s="723" t="s">
        <v>15</v>
      </c>
      <c r="H74" s="18"/>
      <c r="I74" s="715">
        <v>3.26</v>
      </c>
      <c r="J74" s="533" t="s">
        <v>66</v>
      </c>
      <c r="K74" s="33" t="s">
        <v>150</v>
      </c>
      <c r="L74" s="502">
        <v>3.7906976744186047</v>
      </c>
      <c r="M74" s="715">
        <v>3.91</v>
      </c>
      <c r="N74" s="519" t="s">
        <v>70</v>
      </c>
      <c r="O74" s="33" t="s">
        <v>116</v>
      </c>
      <c r="P74" s="277">
        <v>3.7684210526315791</v>
      </c>
      <c r="Q74" s="731">
        <v>3.91</v>
      </c>
      <c r="R74" s="278" t="s">
        <v>69</v>
      </c>
      <c r="S74" s="33" t="s">
        <v>98</v>
      </c>
      <c r="T74" s="284">
        <v>3.7586206896551726</v>
      </c>
      <c r="U74" s="735">
        <v>3.9</v>
      </c>
      <c r="V74" s="278" t="s">
        <v>71</v>
      </c>
      <c r="W74" s="33" t="s">
        <v>54</v>
      </c>
      <c r="X74" s="281">
        <v>3.57</v>
      </c>
      <c r="Y74" s="740">
        <v>3.71</v>
      </c>
      <c r="Z74" s="278" t="s">
        <v>68</v>
      </c>
      <c r="AA74" s="33" t="s">
        <v>101</v>
      </c>
      <c r="AB74" s="281">
        <v>3.4</v>
      </c>
      <c r="AC74" s="747">
        <v>3.57</v>
      </c>
    </row>
    <row r="75" spans="1:29" ht="15" customHeight="1" thickBot="1" x14ac:dyDescent="0.3">
      <c r="A75" s="830">
        <v>70</v>
      </c>
      <c r="B75" s="919" t="s">
        <v>70</v>
      </c>
      <c r="C75" s="725" t="s">
        <v>86</v>
      </c>
      <c r="D75" s="914">
        <v>3.2884615384615383</v>
      </c>
      <c r="E75" s="717">
        <v>3.43</v>
      </c>
      <c r="F75" s="725" t="s">
        <v>68</v>
      </c>
      <c r="G75" s="725" t="s">
        <v>17</v>
      </c>
      <c r="H75" s="55"/>
      <c r="I75" s="717">
        <v>3.26</v>
      </c>
      <c r="J75" s="532" t="s">
        <v>71</v>
      </c>
      <c r="K75" s="34" t="s">
        <v>47</v>
      </c>
      <c r="L75" s="511">
        <v>3.7875000000000001</v>
      </c>
      <c r="M75" s="717">
        <v>3.91</v>
      </c>
      <c r="N75" s="522" t="s">
        <v>67</v>
      </c>
      <c r="O75" s="307" t="s">
        <v>7</v>
      </c>
      <c r="P75" s="287">
        <v>3.7692307692307692</v>
      </c>
      <c r="Q75" s="732">
        <v>3.91</v>
      </c>
      <c r="R75" s="299" t="s">
        <v>68</v>
      </c>
      <c r="S75" s="35" t="s">
        <v>17</v>
      </c>
      <c r="T75" s="300">
        <v>3.7619047619047619</v>
      </c>
      <c r="U75" s="736">
        <v>3.9</v>
      </c>
      <c r="V75" s="299" t="s">
        <v>69</v>
      </c>
      <c r="W75" s="35" t="s">
        <v>98</v>
      </c>
      <c r="X75" s="290">
        <v>3.57</v>
      </c>
      <c r="Y75" s="741">
        <v>3.71</v>
      </c>
      <c r="Z75" s="308" t="s">
        <v>71</v>
      </c>
      <c r="AA75" s="309" t="s">
        <v>42</v>
      </c>
      <c r="AB75" s="290">
        <v>3.4</v>
      </c>
      <c r="AC75" s="748">
        <v>3.57</v>
      </c>
    </row>
    <row r="76" spans="1:29" ht="15" customHeight="1" x14ac:dyDescent="0.25">
      <c r="A76" s="829">
        <v>71</v>
      </c>
      <c r="B76" s="918" t="s">
        <v>71</v>
      </c>
      <c r="C76" s="723" t="s">
        <v>56</v>
      </c>
      <c r="D76" s="913">
        <v>3.284313725490196</v>
      </c>
      <c r="E76" s="715">
        <v>3.43</v>
      </c>
      <c r="F76" s="723" t="s">
        <v>68</v>
      </c>
      <c r="G76" s="723" t="s">
        <v>18</v>
      </c>
      <c r="H76" s="18"/>
      <c r="I76" s="715">
        <v>3.26</v>
      </c>
      <c r="J76" s="525" t="s">
        <v>66</v>
      </c>
      <c r="K76" s="32" t="s">
        <v>95</v>
      </c>
      <c r="L76" s="508">
        <v>3.7872340425531914</v>
      </c>
      <c r="M76" s="715">
        <v>3.91</v>
      </c>
      <c r="N76" s="518" t="s">
        <v>66</v>
      </c>
      <c r="O76" s="280" t="s">
        <v>155</v>
      </c>
      <c r="P76" s="277">
        <v>3.76</v>
      </c>
      <c r="Q76" s="731">
        <v>3.91</v>
      </c>
      <c r="R76" s="274" t="s">
        <v>71</v>
      </c>
      <c r="S76" s="32" t="s">
        <v>48</v>
      </c>
      <c r="T76" s="275">
        <v>3.7543859649122808</v>
      </c>
      <c r="U76" s="737">
        <v>3.9</v>
      </c>
      <c r="V76" s="274" t="s">
        <v>68</v>
      </c>
      <c r="W76" s="302" t="s">
        <v>24</v>
      </c>
      <c r="X76" s="292">
        <v>3.57</v>
      </c>
      <c r="Y76" s="742">
        <v>3.71</v>
      </c>
      <c r="Z76" s="274" t="s">
        <v>65</v>
      </c>
      <c r="AA76" s="32" t="s">
        <v>100</v>
      </c>
      <c r="AB76" s="292">
        <v>3.4</v>
      </c>
      <c r="AC76" s="749">
        <v>3.57</v>
      </c>
    </row>
    <row r="77" spans="1:29" ht="15" customHeight="1" x14ac:dyDescent="0.25">
      <c r="A77" s="829">
        <v>72</v>
      </c>
      <c r="B77" s="918" t="s">
        <v>67</v>
      </c>
      <c r="C77" s="723" t="s">
        <v>6</v>
      </c>
      <c r="D77" s="913">
        <v>3.2749999999999999</v>
      </c>
      <c r="E77" s="715">
        <v>3.43</v>
      </c>
      <c r="F77" s="723" t="s">
        <v>68</v>
      </c>
      <c r="G77" s="723" t="s">
        <v>19</v>
      </c>
      <c r="H77" s="18"/>
      <c r="I77" s="715">
        <v>3.26</v>
      </c>
      <c r="J77" s="527" t="s">
        <v>71</v>
      </c>
      <c r="K77" s="33" t="s">
        <v>52</v>
      </c>
      <c r="L77" s="502">
        <v>3.784313725490196</v>
      </c>
      <c r="M77" s="715">
        <v>3.91</v>
      </c>
      <c r="N77" s="519" t="s">
        <v>68</v>
      </c>
      <c r="O77" s="285" t="s">
        <v>25</v>
      </c>
      <c r="P77" s="277">
        <v>3.7560975609756095</v>
      </c>
      <c r="Q77" s="731">
        <v>3.91</v>
      </c>
      <c r="R77" s="278" t="s">
        <v>68</v>
      </c>
      <c r="S77" s="33" t="s">
        <v>18</v>
      </c>
      <c r="T77" s="279">
        <v>3.75</v>
      </c>
      <c r="U77" s="735">
        <v>3.9</v>
      </c>
      <c r="V77" s="278" t="s">
        <v>69</v>
      </c>
      <c r="W77" s="36" t="s">
        <v>34</v>
      </c>
      <c r="X77" s="281">
        <v>3.57</v>
      </c>
      <c r="Y77" s="740">
        <v>3.71</v>
      </c>
      <c r="Z77" s="278" t="s">
        <v>70</v>
      </c>
      <c r="AA77" s="291" t="s">
        <v>125</v>
      </c>
      <c r="AB77" s="281">
        <v>3.4</v>
      </c>
      <c r="AC77" s="747">
        <v>3.57</v>
      </c>
    </row>
    <row r="78" spans="1:29" ht="15" customHeight="1" x14ac:dyDescent="0.25">
      <c r="A78" s="829">
        <v>73</v>
      </c>
      <c r="B78" s="918" t="s">
        <v>71</v>
      </c>
      <c r="C78" s="723" t="s">
        <v>53</v>
      </c>
      <c r="D78" s="913">
        <v>3.2702702702702702</v>
      </c>
      <c r="E78" s="715">
        <v>3.43</v>
      </c>
      <c r="F78" s="723" t="s">
        <v>68</v>
      </c>
      <c r="G78" s="723" t="s">
        <v>20</v>
      </c>
      <c r="H78" s="18"/>
      <c r="I78" s="715">
        <v>3.26</v>
      </c>
      <c r="J78" s="527" t="s">
        <v>69</v>
      </c>
      <c r="K78" s="33" t="s">
        <v>30</v>
      </c>
      <c r="L78" s="504">
        <v>3.7794117647058822</v>
      </c>
      <c r="M78" s="715">
        <v>3.91</v>
      </c>
      <c r="N78" s="519" t="s">
        <v>66</v>
      </c>
      <c r="O78" s="33" t="s">
        <v>77</v>
      </c>
      <c r="P78" s="277">
        <v>3.7551020408163267</v>
      </c>
      <c r="Q78" s="731">
        <v>3.91</v>
      </c>
      <c r="R78" s="278" t="s">
        <v>71</v>
      </c>
      <c r="S78" s="11" t="s">
        <v>59</v>
      </c>
      <c r="T78" s="279">
        <v>3.72</v>
      </c>
      <c r="U78" s="735">
        <v>3.9</v>
      </c>
      <c r="V78" s="278" t="s">
        <v>65</v>
      </c>
      <c r="W78" s="11" t="s">
        <v>100</v>
      </c>
      <c r="X78" s="281">
        <v>3.56</v>
      </c>
      <c r="Y78" s="740">
        <v>3.71</v>
      </c>
      <c r="Z78" s="278" t="s">
        <v>71</v>
      </c>
      <c r="AA78" s="33" t="s">
        <v>54</v>
      </c>
      <c r="AB78" s="281">
        <v>3.4</v>
      </c>
      <c r="AC78" s="747">
        <v>3.57</v>
      </c>
    </row>
    <row r="79" spans="1:29" ht="15" customHeight="1" x14ac:dyDescent="0.25">
      <c r="A79" s="829">
        <v>74</v>
      </c>
      <c r="B79" s="918" t="s">
        <v>69</v>
      </c>
      <c r="C79" s="723" t="s">
        <v>92</v>
      </c>
      <c r="D79" s="913">
        <v>3.2448979591836733</v>
      </c>
      <c r="E79" s="715">
        <v>3.43</v>
      </c>
      <c r="F79" s="723" t="s">
        <v>68</v>
      </c>
      <c r="G79" s="723" t="s">
        <v>22</v>
      </c>
      <c r="H79" s="18"/>
      <c r="I79" s="715">
        <v>3.26</v>
      </c>
      <c r="J79" s="527" t="s">
        <v>67</v>
      </c>
      <c r="K79" s="14" t="s">
        <v>6</v>
      </c>
      <c r="L79" s="502">
        <v>3.7704918032786887</v>
      </c>
      <c r="M79" s="715">
        <v>3.91</v>
      </c>
      <c r="N79" s="519" t="s">
        <v>69</v>
      </c>
      <c r="O79" s="36" t="s">
        <v>34</v>
      </c>
      <c r="P79" s="277">
        <v>3.7608695652173911</v>
      </c>
      <c r="Q79" s="731">
        <v>3.91</v>
      </c>
      <c r="R79" s="278" t="s">
        <v>71</v>
      </c>
      <c r="S79" s="33" t="s">
        <v>56</v>
      </c>
      <c r="T79" s="279">
        <v>3.7066666666666666</v>
      </c>
      <c r="U79" s="735">
        <v>3.9</v>
      </c>
      <c r="V79" s="278" t="s">
        <v>67</v>
      </c>
      <c r="W79" s="285" t="s">
        <v>11</v>
      </c>
      <c r="X79" s="281">
        <v>3.56</v>
      </c>
      <c r="Y79" s="740">
        <v>3.71</v>
      </c>
      <c r="Z79" s="278" t="s">
        <v>68</v>
      </c>
      <c r="AA79" s="285" t="s">
        <v>21</v>
      </c>
      <c r="AB79" s="281">
        <v>3.4</v>
      </c>
      <c r="AC79" s="747">
        <v>3.57</v>
      </c>
    </row>
    <row r="80" spans="1:29" ht="15" customHeight="1" x14ac:dyDescent="0.25">
      <c r="A80" s="829">
        <v>75</v>
      </c>
      <c r="B80" s="918" t="s">
        <v>69</v>
      </c>
      <c r="C80" s="723" t="s">
        <v>31</v>
      </c>
      <c r="D80" s="913">
        <v>3.2444444444444445</v>
      </c>
      <c r="E80" s="715">
        <v>3.43</v>
      </c>
      <c r="F80" s="727" t="s">
        <v>68</v>
      </c>
      <c r="G80" s="727" t="s">
        <v>104</v>
      </c>
      <c r="H80" s="16"/>
      <c r="I80" s="726">
        <v>3.26</v>
      </c>
      <c r="J80" s="528" t="s">
        <v>65</v>
      </c>
      <c r="K80" s="35" t="s">
        <v>135</v>
      </c>
      <c r="L80" s="507">
        <v>3.7746478873239435</v>
      </c>
      <c r="M80" s="716">
        <v>3.91</v>
      </c>
      <c r="N80" s="520" t="s">
        <v>71</v>
      </c>
      <c r="O80" s="35" t="s">
        <v>56</v>
      </c>
      <c r="P80" s="277">
        <v>3.7530864197530862</v>
      </c>
      <c r="Q80" s="731">
        <v>3.91</v>
      </c>
      <c r="R80" s="278" t="s">
        <v>68</v>
      </c>
      <c r="S80" s="33" t="s">
        <v>16</v>
      </c>
      <c r="T80" s="279">
        <v>3.7142857142857144</v>
      </c>
      <c r="U80" s="735">
        <v>3.9</v>
      </c>
      <c r="V80" s="278" t="s">
        <v>68</v>
      </c>
      <c r="W80" s="285" t="s">
        <v>89</v>
      </c>
      <c r="X80" s="281">
        <v>3.55</v>
      </c>
      <c r="Y80" s="740">
        <v>3.71</v>
      </c>
      <c r="Z80" s="278" t="s">
        <v>71</v>
      </c>
      <c r="AA80" s="33" t="s">
        <v>47</v>
      </c>
      <c r="AB80" s="281">
        <v>3.4</v>
      </c>
      <c r="AC80" s="747">
        <v>3.57</v>
      </c>
    </row>
    <row r="81" spans="1:29" ht="15" customHeight="1" x14ac:dyDescent="0.25">
      <c r="A81" s="829">
        <v>76</v>
      </c>
      <c r="B81" s="918" t="s">
        <v>67</v>
      </c>
      <c r="C81" s="723" t="s">
        <v>7</v>
      </c>
      <c r="D81" s="913">
        <v>3.2413793103448274</v>
      </c>
      <c r="E81" s="715">
        <v>3.43</v>
      </c>
      <c r="F81" s="723" t="s">
        <v>68</v>
      </c>
      <c r="G81" s="723" t="s">
        <v>23</v>
      </c>
      <c r="H81" s="18"/>
      <c r="I81" s="715">
        <v>3.26</v>
      </c>
      <c r="J81" s="527" t="s">
        <v>67</v>
      </c>
      <c r="K81" s="14" t="s">
        <v>8</v>
      </c>
      <c r="L81" s="502">
        <v>3.7727272727272729</v>
      </c>
      <c r="M81" s="715">
        <v>3.91</v>
      </c>
      <c r="N81" s="519" t="s">
        <v>70</v>
      </c>
      <c r="O81" s="33" t="s">
        <v>86</v>
      </c>
      <c r="P81" s="277">
        <v>3.7462686567164178</v>
      </c>
      <c r="Q81" s="731">
        <v>3.91</v>
      </c>
      <c r="R81" s="278" t="s">
        <v>71</v>
      </c>
      <c r="S81" s="33" t="s">
        <v>57</v>
      </c>
      <c r="T81" s="279">
        <v>3.6976744186046511</v>
      </c>
      <c r="U81" s="735">
        <v>3.9</v>
      </c>
      <c r="V81" s="278" t="s">
        <v>70</v>
      </c>
      <c r="W81" s="33" t="s">
        <v>90</v>
      </c>
      <c r="X81" s="281">
        <v>3.55</v>
      </c>
      <c r="Y81" s="740">
        <v>3.71</v>
      </c>
      <c r="Z81" s="278" t="s">
        <v>71</v>
      </c>
      <c r="AA81" s="35" t="s">
        <v>49</v>
      </c>
      <c r="AB81" s="281">
        <v>3.4</v>
      </c>
      <c r="AC81" s="747">
        <v>3.57</v>
      </c>
    </row>
    <row r="82" spans="1:29" ht="15" customHeight="1" x14ac:dyDescent="0.25">
      <c r="A82" s="829">
        <v>77</v>
      </c>
      <c r="B82" s="918" t="s">
        <v>71</v>
      </c>
      <c r="C82" s="723" t="s">
        <v>52</v>
      </c>
      <c r="D82" s="913">
        <v>3.240506329113924</v>
      </c>
      <c r="E82" s="715">
        <v>3.43</v>
      </c>
      <c r="F82" s="723" t="s">
        <v>68</v>
      </c>
      <c r="G82" s="723" t="s">
        <v>24</v>
      </c>
      <c r="H82" s="18"/>
      <c r="I82" s="715">
        <v>3.26</v>
      </c>
      <c r="J82" s="527" t="s">
        <v>71</v>
      </c>
      <c r="K82" s="33" t="s">
        <v>58</v>
      </c>
      <c r="L82" s="502">
        <v>3.7638888888888888</v>
      </c>
      <c r="M82" s="715">
        <v>3.91</v>
      </c>
      <c r="N82" s="519" t="s">
        <v>71</v>
      </c>
      <c r="O82" s="33" t="s">
        <v>61</v>
      </c>
      <c r="P82" s="277">
        <v>3.7422680412371134</v>
      </c>
      <c r="Q82" s="731">
        <v>3.91</v>
      </c>
      <c r="R82" s="278" t="s">
        <v>71</v>
      </c>
      <c r="S82" s="35" t="s">
        <v>46</v>
      </c>
      <c r="T82" s="279">
        <v>3.6867469879518073</v>
      </c>
      <c r="U82" s="735">
        <v>3.9</v>
      </c>
      <c r="V82" s="278" t="s">
        <v>69</v>
      </c>
      <c r="W82" s="35" t="s">
        <v>31</v>
      </c>
      <c r="X82" s="281">
        <v>3.54</v>
      </c>
      <c r="Y82" s="740">
        <v>3.71</v>
      </c>
      <c r="Z82" s="278" t="s">
        <v>65</v>
      </c>
      <c r="AA82" s="33" t="s">
        <v>135</v>
      </c>
      <c r="AB82" s="281">
        <v>3.4</v>
      </c>
      <c r="AC82" s="747">
        <v>3.57</v>
      </c>
    </row>
    <row r="83" spans="1:29" ht="15" customHeight="1" x14ac:dyDescent="0.25">
      <c r="A83" s="829">
        <v>78</v>
      </c>
      <c r="B83" s="918" t="s">
        <v>67</v>
      </c>
      <c r="C83" s="723" t="s">
        <v>14</v>
      </c>
      <c r="D83" s="913">
        <v>3.2391304347826089</v>
      </c>
      <c r="E83" s="715">
        <v>3.43</v>
      </c>
      <c r="F83" s="723" t="s">
        <v>68</v>
      </c>
      <c r="G83" s="723" t="s">
        <v>26</v>
      </c>
      <c r="H83" s="18"/>
      <c r="I83" s="715">
        <v>3.26</v>
      </c>
      <c r="J83" s="527" t="s">
        <v>70</v>
      </c>
      <c r="K83" s="33" t="s">
        <v>40</v>
      </c>
      <c r="L83" s="502">
        <v>3.76056338028169</v>
      </c>
      <c r="M83" s="715">
        <v>3.91</v>
      </c>
      <c r="N83" s="519" t="s">
        <v>67</v>
      </c>
      <c r="O83" s="285" t="s">
        <v>14</v>
      </c>
      <c r="P83" s="277">
        <v>3.7297297297297298</v>
      </c>
      <c r="Q83" s="731">
        <v>3.91</v>
      </c>
      <c r="R83" s="278" t="s">
        <v>67</v>
      </c>
      <c r="S83" s="33" t="s">
        <v>113</v>
      </c>
      <c r="T83" s="279">
        <v>3.6923076923076925</v>
      </c>
      <c r="U83" s="735">
        <v>3.9</v>
      </c>
      <c r="V83" s="278" t="s">
        <v>66</v>
      </c>
      <c r="W83" s="282" t="s">
        <v>155</v>
      </c>
      <c r="X83" s="281">
        <v>3.53</v>
      </c>
      <c r="Y83" s="740">
        <v>3.71</v>
      </c>
      <c r="Z83" s="278" t="s">
        <v>69</v>
      </c>
      <c r="AA83" s="33" t="s">
        <v>27</v>
      </c>
      <c r="AB83" s="281">
        <v>3.4</v>
      </c>
      <c r="AC83" s="747">
        <v>3.57</v>
      </c>
    </row>
    <row r="84" spans="1:29" ht="15" customHeight="1" x14ac:dyDescent="0.25">
      <c r="A84" s="829">
        <v>79</v>
      </c>
      <c r="B84" s="918" t="s">
        <v>68</v>
      </c>
      <c r="C84" s="723" t="s">
        <v>89</v>
      </c>
      <c r="D84" s="913">
        <v>3.2307692307692308</v>
      </c>
      <c r="E84" s="715">
        <v>3.43</v>
      </c>
      <c r="F84" s="723" t="s">
        <v>69</v>
      </c>
      <c r="G84" s="723" t="s">
        <v>142</v>
      </c>
      <c r="H84" s="18"/>
      <c r="I84" s="715">
        <v>3.26</v>
      </c>
      <c r="J84" s="527" t="s">
        <v>68</v>
      </c>
      <c r="K84" s="33" t="s">
        <v>18</v>
      </c>
      <c r="L84" s="502">
        <v>3.7432432432432434</v>
      </c>
      <c r="M84" s="715">
        <v>3.91</v>
      </c>
      <c r="N84" s="519" t="s">
        <v>71</v>
      </c>
      <c r="O84" s="33" t="s">
        <v>57</v>
      </c>
      <c r="P84" s="277">
        <v>3.7254901960784315</v>
      </c>
      <c r="Q84" s="731">
        <v>3.91</v>
      </c>
      <c r="R84" s="278" t="s">
        <v>71</v>
      </c>
      <c r="S84" s="11" t="s">
        <v>63</v>
      </c>
      <c r="T84" s="279">
        <v>3.6804123711340204</v>
      </c>
      <c r="U84" s="735">
        <v>3.9</v>
      </c>
      <c r="V84" s="278" t="s">
        <v>69</v>
      </c>
      <c r="W84" s="11" t="s">
        <v>94</v>
      </c>
      <c r="X84" s="281">
        <v>3.53</v>
      </c>
      <c r="Y84" s="740">
        <v>3.71</v>
      </c>
      <c r="Z84" s="278" t="s">
        <v>69</v>
      </c>
      <c r="AA84" s="310" t="s">
        <v>34</v>
      </c>
      <c r="AB84" s="281">
        <v>3.4</v>
      </c>
      <c r="AC84" s="747">
        <v>3.57</v>
      </c>
    </row>
    <row r="85" spans="1:29" ht="15" customHeight="1" thickBot="1" x14ac:dyDescent="0.3">
      <c r="A85" s="831">
        <v>80</v>
      </c>
      <c r="B85" s="920" t="s">
        <v>71</v>
      </c>
      <c r="C85" s="724" t="s">
        <v>44</v>
      </c>
      <c r="D85" s="915">
        <v>3.2285714285714286</v>
      </c>
      <c r="E85" s="716">
        <v>3.43</v>
      </c>
      <c r="F85" s="724" t="s">
        <v>69</v>
      </c>
      <c r="G85" s="724" t="s">
        <v>76</v>
      </c>
      <c r="H85" s="729"/>
      <c r="I85" s="716">
        <v>3.26</v>
      </c>
      <c r="J85" s="532" t="s">
        <v>70</v>
      </c>
      <c r="K85" s="34" t="s">
        <v>86</v>
      </c>
      <c r="L85" s="511">
        <v>3.736842105263158</v>
      </c>
      <c r="M85" s="716">
        <v>3.91</v>
      </c>
      <c r="N85" s="520" t="s">
        <v>71</v>
      </c>
      <c r="O85" s="35" t="s">
        <v>41</v>
      </c>
      <c r="P85" s="293">
        <v>3.72</v>
      </c>
      <c r="Q85" s="733">
        <v>3.91</v>
      </c>
      <c r="R85" s="288" t="s">
        <v>67</v>
      </c>
      <c r="S85" s="307" t="s">
        <v>6</v>
      </c>
      <c r="T85" s="289">
        <v>3.6785714285714284</v>
      </c>
      <c r="U85" s="738">
        <v>3.9</v>
      </c>
      <c r="V85" s="288" t="s">
        <v>71</v>
      </c>
      <c r="W85" s="34" t="s">
        <v>46</v>
      </c>
      <c r="X85" s="294">
        <v>3.52</v>
      </c>
      <c r="Y85" s="743">
        <v>3.71</v>
      </c>
      <c r="Z85" s="288" t="s">
        <v>71</v>
      </c>
      <c r="AA85" s="34" t="s">
        <v>41</v>
      </c>
      <c r="AB85" s="294">
        <v>3.4</v>
      </c>
      <c r="AC85" s="750">
        <v>3.57</v>
      </c>
    </row>
    <row r="86" spans="1:29" ht="15" customHeight="1" x14ac:dyDescent="0.25">
      <c r="A86" s="828">
        <v>81</v>
      </c>
      <c r="B86" s="917" t="s">
        <v>71</v>
      </c>
      <c r="C86" s="722" t="s">
        <v>57</v>
      </c>
      <c r="D86" s="912">
        <v>3.2105263157894739</v>
      </c>
      <c r="E86" s="633">
        <v>3.43</v>
      </c>
      <c r="F86" s="722" t="s">
        <v>69</v>
      </c>
      <c r="G86" s="722" t="s">
        <v>114</v>
      </c>
      <c r="H86" s="51"/>
      <c r="I86" s="633">
        <v>3.26</v>
      </c>
      <c r="J86" s="525" t="s">
        <v>71</v>
      </c>
      <c r="K86" s="32" t="s">
        <v>56</v>
      </c>
      <c r="L86" s="508">
        <v>3.7272727272727271</v>
      </c>
      <c r="M86" s="633">
        <v>3.91</v>
      </c>
      <c r="N86" s="517" t="s">
        <v>66</v>
      </c>
      <c r="O86" s="32" t="s">
        <v>95</v>
      </c>
      <c r="P86" s="273">
        <v>3.7173913043478262</v>
      </c>
      <c r="Q86" s="730">
        <v>3.91</v>
      </c>
      <c r="R86" s="297" t="s">
        <v>66</v>
      </c>
      <c r="S86" s="11" t="s">
        <v>95</v>
      </c>
      <c r="T86" s="298">
        <v>3.68</v>
      </c>
      <c r="U86" s="734">
        <v>3.9</v>
      </c>
      <c r="V86" s="297" t="s">
        <v>68</v>
      </c>
      <c r="W86" s="291" t="s">
        <v>26</v>
      </c>
      <c r="X86" s="276">
        <v>3.5</v>
      </c>
      <c r="Y86" s="739">
        <v>3.71</v>
      </c>
      <c r="Z86" s="274" t="s">
        <v>67</v>
      </c>
      <c r="AA86" s="302" t="s">
        <v>8</v>
      </c>
      <c r="AB86" s="276">
        <v>3.4</v>
      </c>
      <c r="AC86" s="746">
        <v>3.57</v>
      </c>
    </row>
    <row r="87" spans="1:29" ht="15" customHeight="1" x14ac:dyDescent="0.25">
      <c r="A87" s="829">
        <v>82</v>
      </c>
      <c r="B87" s="918" t="s">
        <v>68</v>
      </c>
      <c r="C87" s="723" t="s">
        <v>21</v>
      </c>
      <c r="D87" s="913">
        <v>3.2061855670103094</v>
      </c>
      <c r="E87" s="715">
        <v>3.43</v>
      </c>
      <c r="F87" s="723" t="s">
        <v>69</v>
      </c>
      <c r="G87" s="723" t="s">
        <v>141</v>
      </c>
      <c r="H87" s="18"/>
      <c r="I87" s="715">
        <v>3.26</v>
      </c>
      <c r="J87" s="527" t="s">
        <v>69</v>
      </c>
      <c r="K87" s="33" t="s">
        <v>34</v>
      </c>
      <c r="L87" s="504">
        <v>3.7301587301587302</v>
      </c>
      <c r="M87" s="715">
        <v>3.91</v>
      </c>
      <c r="N87" s="519" t="s">
        <v>71</v>
      </c>
      <c r="O87" s="33" t="s">
        <v>58</v>
      </c>
      <c r="P87" s="277">
        <v>3.7083333333333335</v>
      </c>
      <c r="Q87" s="731">
        <v>3.91</v>
      </c>
      <c r="R87" s="278" t="s">
        <v>67</v>
      </c>
      <c r="S87" s="285" t="s">
        <v>11</v>
      </c>
      <c r="T87" s="279">
        <v>3.6730769230769229</v>
      </c>
      <c r="U87" s="735">
        <v>3.9</v>
      </c>
      <c r="V87" s="278" t="s">
        <v>70</v>
      </c>
      <c r="W87" s="33" t="s">
        <v>91</v>
      </c>
      <c r="X87" s="281">
        <v>3.49</v>
      </c>
      <c r="Y87" s="740">
        <v>3.71</v>
      </c>
      <c r="Z87" s="278" t="s">
        <v>71</v>
      </c>
      <c r="AA87" s="33" t="s">
        <v>50</v>
      </c>
      <c r="AB87" s="281">
        <v>3.4</v>
      </c>
      <c r="AC87" s="747">
        <v>3.57</v>
      </c>
    </row>
    <row r="88" spans="1:29" ht="15" customHeight="1" x14ac:dyDescent="0.25">
      <c r="A88" s="829">
        <v>83</v>
      </c>
      <c r="B88" s="918" t="s">
        <v>66</v>
      </c>
      <c r="C88" s="723" t="s">
        <v>103</v>
      </c>
      <c r="D88" s="913">
        <v>3.2051282051282053</v>
      </c>
      <c r="E88" s="715">
        <v>3.43</v>
      </c>
      <c r="F88" s="723" t="s">
        <v>69</v>
      </c>
      <c r="G88" s="723" t="s">
        <v>27</v>
      </c>
      <c r="H88" s="18"/>
      <c r="I88" s="715">
        <v>3.26</v>
      </c>
      <c r="J88" s="527" t="s">
        <v>67</v>
      </c>
      <c r="K88" s="14" t="s">
        <v>9</v>
      </c>
      <c r="L88" s="502">
        <v>3.7241379310344827</v>
      </c>
      <c r="M88" s="715">
        <v>3.91</v>
      </c>
      <c r="N88" s="519" t="s">
        <v>69</v>
      </c>
      <c r="O88" s="33" t="s">
        <v>99</v>
      </c>
      <c r="P88" s="277">
        <v>3.7058823529411766</v>
      </c>
      <c r="Q88" s="731">
        <v>3.91</v>
      </c>
      <c r="R88" s="278" t="s">
        <v>70</v>
      </c>
      <c r="S88" s="33" t="s">
        <v>87</v>
      </c>
      <c r="T88" s="311">
        <v>3.6734693877551021</v>
      </c>
      <c r="U88" s="735">
        <v>3.9</v>
      </c>
      <c r="V88" s="278" t="s">
        <v>71</v>
      </c>
      <c r="W88" s="33" t="s">
        <v>53</v>
      </c>
      <c r="X88" s="281">
        <v>3.49</v>
      </c>
      <c r="Y88" s="740">
        <v>3.71</v>
      </c>
      <c r="Z88" s="278" t="s">
        <v>68</v>
      </c>
      <c r="AA88" s="285" t="s">
        <v>23</v>
      </c>
      <c r="AB88" s="281">
        <v>3.3</v>
      </c>
      <c r="AC88" s="747">
        <v>3.57</v>
      </c>
    </row>
    <row r="89" spans="1:29" ht="15" customHeight="1" x14ac:dyDescent="0.25">
      <c r="A89" s="829">
        <v>84</v>
      </c>
      <c r="B89" s="918" t="s">
        <v>65</v>
      </c>
      <c r="C89" s="723" t="s">
        <v>88</v>
      </c>
      <c r="D89" s="913">
        <v>3.2</v>
      </c>
      <c r="E89" s="715">
        <v>3.43</v>
      </c>
      <c r="F89" s="723" t="s">
        <v>69</v>
      </c>
      <c r="G89" s="723" t="s">
        <v>31</v>
      </c>
      <c r="H89" s="18"/>
      <c r="I89" s="715">
        <v>3.26</v>
      </c>
      <c r="J89" s="527" t="s">
        <v>68</v>
      </c>
      <c r="K89" s="14" t="s">
        <v>26</v>
      </c>
      <c r="L89" s="502">
        <v>3.7128712871287131</v>
      </c>
      <c r="M89" s="715">
        <v>3.91</v>
      </c>
      <c r="N89" s="519" t="s">
        <v>71</v>
      </c>
      <c r="O89" s="33" t="s">
        <v>59</v>
      </c>
      <c r="P89" s="277">
        <v>3.7</v>
      </c>
      <c r="Q89" s="731">
        <v>3.91</v>
      </c>
      <c r="R89" s="278" t="s">
        <v>68</v>
      </c>
      <c r="S89" s="285" t="s">
        <v>25</v>
      </c>
      <c r="T89" s="279">
        <v>3.6486486486486487</v>
      </c>
      <c r="U89" s="735">
        <v>3.9</v>
      </c>
      <c r="V89" s="278" t="s">
        <v>71</v>
      </c>
      <c r="W89" s="33" t="s">
        <v>49</v>
      </c>
      <c r="X89" s="281">
        <v>3.49</v>
      </c>
      <c r="Y89" s="740">
        <v>3.71</v>
      </c>
      <c r="Z89" s="278" t="s">
        <v>71</v>
      </c>
      <c r="AA89" s="33" t="s">
        <v>52</v>
      </c>
      <c r="AB89" s="281">
        <v>3.3</v>
      </c>
      <c r="AC89" s="747">
        <v>3.57</v>
      </c>
    </row>
    <row r="90" spans="1:29" ht="15" customHeight="1" x14ac:dyDescent="0.25">
      <c r="A90" s="829">
        <v>85</v>
      </c>
      <c r="B90" s="918" t="s">
        <v>71</v>
      </c>
      <c r="C90" s="723" t="s">
        <v>60</v>
      </c>
      <c r="D90" s="913">
        <v>3.1969696969696968</v>
      </c>
      <c r="E90" s="715">
        <v>3.43</v>
      </c>
      <c r="F90" s="723" t="s">
        <v>69</v>
      </c>
      <c r="G90" s="723" t="s">
        <v>32</v>
      </c>
      <c r="H90" s="18"/>
      <c r="I90" s="715">
        <v>3.26</v>
      </c>
      <c r="J90" s="527" t="s">
        <v>70</v>
      </c>
      <c r="K90" s="33" t="s">
        <v>125</v>
      </c>
      <c r="L90" s="502">
        <v>3.7049180327868854</v>
      </c>
      <c r="M90" s="715">
        <v>3.91</v>
      </c>
      <c r="N90" s="519" t="s">
        <v>68</v>
      </c>
      <c r="O90" s="33" t="s">
        <v>18</v>
      </c>
      <c r="P90" s="277">
        <v>3.7017543859649122</v>
      </c>
      <c r="Q90" s="731">
        <v>3.91</v>
      </c>
      <c r="R90" s="278" t="s">
        <v>68</v>
      </c>
      <c r="S90" s="33" t="s">
        <v>19</v>
      </c>
      <c r="T90" s="279">
        <v>3.64</v>
      </c>
      <c r="U90" s="735">
        <v>3.9</v>
      </c>
      <c r="V90" s="278" t="s">
        <v>68</v>
      </c>
      <c r="W90" s="33" t="s">
        <v>18</v>
      </c>
      <c r="X90" s="281">
        <v>3.48</v>
      </c>
      <c r="Y90" s="740">
        <v>3.71</v>
      </c>
      <c r="Z90" s="278" t="s">
        <v>71</v>
      </c>
      <c r="AA90" s="33" t="s">
        <v>60</v>
      </c>
      <c r="AB90" s="281">
        <v>3.3</v>
      </c>
      <c r="AC90" s="747">
        <v>3.57</v>
      </c>
    </row>
    <row r="91" spans="1:29" ht="15" customHeight="1" x14ac:dyDescent="0.25">
      <c r="A91" s="829">
        <v>86</v>
      </c>
      <c r="B91" s="918" t="s">
        <v>71</v>
      </c>
      <c r="C91" s="723" t="s">
        <v>59</v>
      </c>
      <c r="D91" s="913">
        <v>3.1851851851851851</v>
      </c>
      <c r="E91" s="715">
        <v>3.43</v>
      </c>
      <c r="F91" s="723" t="s">
        <v>69</v>
      </c>
      <c r="G91" s="723" t="s">
        <v>143</v>
      </c>
      <c r="H91" s="18"/>
      <c r="I91" s="715">
        <v>3.26</v>
      </c>
      <c r="J91" s="527" t="s">
        <v>71</v>
      </c>
      <c r="K91" s="33" t="s">
        <v>50</v>
      </c>
      <c r="L91" s="502">
        <v>3.7</v>
      </c>
      <c r="M91" s="715">
        <v>3.91</v>
      </c>
      <c r="N91" s="519" t="s">
        <v>67</v>
      </c>
      <c r="O91" s="285" t="s">
        <v>12</v>
      </c>
      <c r="P91" s="277">
        <v>3.7</v>
      </c>
      <c r="Q91" s="731">
        <v>3.91</v>
      </c>
      <c r="R91" s="278" t="s">
        <v>67</v>
      </c>
      <c r="S91" s="285" t="s">
        <v>9</v>
      </c>
      <c r="T91" s="279">
        <v>3.6346153846153846</v>
      </c>
      <c r="U91" s="735">
        <v>3.9</v>
      </c>
      <c r="V91" s="278" t="s">
        <v>71</v>
      </c>
      <c r="W91" s="33" t="s">
        <v>52</v>
      </c>
      <c r="X91" s="281">
        <v>3.47</v>
      </c>
      <c r="Y91" s="740">
        <v>3.71</v>
      </c>
      <c r="Z91" s="278" t="s">
        <v>71</v>
      </c>
      <c r="AA91" s="33" t="s">
        <v>56</v>
      </c>
      <c r="AB91" s="281">
        <v>3.3</v>
      </c>
      <c r="AC91" s="747">
        <v>3.57</v>
      </c>
    </row>
    <row r="92" spans="1:29" ht="15" customHeight="1" x14ac:dyDescent="0.25">
      <c r="A92" s="829">
        <v>87</v>
      </c>
      <c r="B92" s="918" t="s">
        <v>68</v>
      </c>
      <c r="C92" s="723" t="s">
        <v>16</v>
      </c>
      <c r="D92" s="913">
        <v>3.1805555555555554</v>
      </c>
      <c r="E92" s="715">
        <v>3.43</v>
      </c>
      <c r="F92" s="723" t="s">
        <v>69</v>
      </c>
      <c r="G92" s="723" t="s">
        <v>33</v>
      </c>
      <c r="H92" s="18"/>
      <c r="I92" s="715">
        <v>3.26</v>
      </c>
      <c r="J92" s="527" t="s">
        <v>69</v>
      </c>
      <c r="K92" s="33" t="s">
        <v>31</v>
      </c>
      <c r="L92" s="504">
        <v>3.6923076923076925</v>
      </c>
      <c r="M92" s="715">
        <v>3.91</v>
      </c>
      <c r="N92" s="519" t="s">
        <v>71</v>
      </c>
      <c r="O92" s="33" t="s">
        <v>49</v>
      </c>
      <c r="P92" s="277">
        <v>3.6888888888888891</v>
      </c>
      <c r="Q92" s="731">
        <v>3.91</v>
      </c>
      <c r="R92" s="278" t="s">
        <v>71</v>
      </c>
      <c r="S92" s="33" t="s">
        <v>47</v>
      </c>
      <c r="T92" s="279">
        <v>3.6326530612244898</v>
      </c>
      <c r="U92" s="735">
        <v>3.9</v>
      </c>
      <c r="V92" s="278" t="s">
        <v>67</v>
      </c>
      <c r="W92" s="285" t="s">
        <v>6</v>
      </c>
      <c r="X92" s="281">
        <v>3.46</v>
      </c>
      <c r="Y92" s="740">
        <v>3.71</v>
      </c>
      <c r="Z92" s="278" t="s">
        <v>71</v>
      </c>
      <c r="AA92" s="33" t="s">
        <v>51</v>
      </c>
      <c r="AB92" s="281">
        <v>3.3</v>
      </c>
      <c r="AC92" s="747">
        <v>3.57</v>
      </c>
    </row>
    <row r="93" spans="1:29" ht="15" customHeight="1" x14ac:dyDescent="0.25">
      <c r="A93" s="829">
        <v>88</v>
      </c>
      <c r="B93" s="918" t="s">
        <v>71</v>
      </c>
      <c r="C93" s="723" t="s">
        <v>58</v>
      </c>
      <c r="D93" s="913">
        <v>3.1791044776119404</v>
      </c>
      <c r="E93" s="715">
        <v>3.43</v>
      </c>
      <c r="F93" s="723" t="s">
        <v>70</v>
      </c>
      <c r="G93" s="723" t="s">
        <v>116</v>
      </c>
      <c r="H93" s="18"/>
      <c r="I93" s="715">
        <v>3.26</v>
      </c>
      <c r="J93" s="527" t="s">
        <v>71</v>
      </c>
      <c r="K93" s="33" t="s">
        <v>41</v>
      </c>
      <c r="L93" s="502">
        <v>3.6764705882352939</v>
      </c>
      <c r="M93" s="715">
        <v>3.91</v>
      </c>
      <c r="N93" s="519" t="s">
        <v>68</v>
      </c>
      <c r="O93" s="33" t="s">
        <v>16</v>
      </c>
      <c r="P93" s="277">
        <v>3.6714285714285713</v>
      </c>
      <c r="Q93" s="731">
        <v>3.91</v>
      </c>
      <c r="R93" s="278" t="s">
        <v>71</v>
      </c>
      <c r="S93" s="33" t="s">
        <v>53</v>
      </c>
      <c r="T93" s="279">
        <v>3.6212121212121211</v>
      </c>
      <c r="U93" s="735">
        <v>3.9</v>
      </c>
      <c r="V93" s="278" t="s">
        <v>67</v>
      </c>
      <c r="W93" s="303" t="s">
        <v>10</v>
      </c>
      <c r="X93" s="281">
        <v>3.46</v>
      </c>
      <c r="Y93" s="740">
        <v>3.71</v>
      </c>
      <c r="Z93" s="278" t="s">
        <v>71</v>
      </c>
      <c r="AA93" s="33" t="s">
        <v>58</v>
      </c>
      <c r="AB93" s="281">
        <v>3.3</v>
      </c>
      <c r="AC93" s="747">
        <v>3.57</v>
      </c>
    </row>
    <row r="94" spans="1:29" ht="15" customHeight="1" x14ac:dyDescent="0.25">
      <c r="A94" s="829">
        <v>89</v>
      </c>
      <c r="B94" s="918" t="s">
        <v>71</v>
      </c>
      <c r="C94" s="723" t="s">
        <v>160</v>
      </c>
      <c r="D94" s="913">
        <v>3.1627906976744184</v>
      </c>
      <c r="E94" s="715">
        <v>3.43</v>
      </c>
      <c r="F94" s="723" t="s">
        <v>70</v>
      </c>
      <c r="G94" s="723" t="s">
        <v>36</v>
      </c>
      <c r="H94" s="18"/>
      <c r="I94" s="715">
        <v>3.26</v>
      </c>
      <c r="J94" s="527" t="s">
        <v>67</v>
      </c>
      <c r="K94" s="14" t="s">
        <v>12</v>
      </c>
      <c r="L94" s="502">
        <v>3.6849315068493151</v>
      </c>
      <c r="M94" s="715">
        <v>3.91</v>
      </c>
      <c r="N94" s="519" t="s">
        <v>70</v>
      </c>
      <c r="O94" s="33" t="s">
        <v>39</v>
      </c>
      <c r="P94" s="277">
        <v>3.6734693877551021</v>
      </c>
      <c r="Q94" s="731">
        <v>3.91</v>
      </c>
      <c r="R94" s="278" t="s">
        <v>68</v>
      </c>
      <c r="S94" s="33" t="s">
        <v>101</v>
      </c>
      <c r="T94" s="279">
        <v>3.6027397260273974</v>
      </c>
      <c r="U94" s="735">
        <v>3.9</v>
      </c>
      <c r="V94" s="278" t="s">
        <v>67</v>
      </c>
      <c r="W94" s="285" t="s">
        <v>12</v>
      </c>
      <c r="X94" s="281">
        <v>3.45</v>
      </c>
      <c r="Y94" s="740">
        <v>3.71</v>
      </c>
      <c r="Z94" s="278" t="s">
        <v>71</v>
      </c>
      <c r="AA94" s="33" t="s">
        <v>59</v>
      </c>
      <c r="AB94" s="281">
        <v>3.3</v>
      </c>
      <c r="AC94" s="747">
        <v>3.57</v>
      </c>
    </row>
    <row r="95" spans="1:29" ht="15" customHeight="1" thickBot="1" x14ac:dyDescent="0.3">
      <c r="A95" s="830">
        <v>90</v>
      </c>
      <c r="B95" s="919" t="s">
        <v>69</v>
      </c>
      <c r="C95" s="725" t="s">
        <v>34</v>
      </c>
      <c r="D95" s="914">
        <v>3.1538461538461537</v>
      </c>
      <c r="E95" s="717">
        <v>3.43</v>
      </c>
      <c r="F95" s="725" t="s">
        <v>70</v>
      </c>
      <c r="G95" s="725" t="s">
        <v>37</v>
      </c>
      <c r="H95" s="55"/>
      <c r="I95" s="717">
        <v>3.26</v>
      </c>
      <c r="J95" s="532" t="s">
        <v>69</v>
      </c>
      <c r="K95" s="34" t="s">
        <v>92</v>
      </c>
      <c r="L95" s="510">
        <v>3.65625</v>
      </c>
      <c r="M95" s="717">
        <v>3.91</v>
      </c>
      <c r="N95" s="522" t="s">
        <v>70</v>
      </c>
      <c r="O95" s="34" t="s">
        <v>38</v>
      </c>
      <c r="P95" s="287">
        <v>3.6744186046511627</v>
      </c>
      <c r="Q95" s="732">
        <v>3.91</v>
      </c>
      <c r="R95" s="299" t="s">
        <v>67</v>
      </c>
      <c r="S95" s="291" t="s">
        <v>12</v>
      </c>
      <c r="T95" s="300">
        <v>3.6041666666666665</v>
      </c>
      <c r="U95" s="736">
        <v>3.9</v>
      </c>
      <c r="V95" s="299" t="s">
        <v>69</v>
      </c>
      <c r="W95" s="291" t="s">
        <v>32</v>
      </c>
      <c r="X95" s="290">
        <v>3.44</v>
      </c>
      <c r="Y95" s="741">
        <v>3.71</v>
      </c>
      <c r="Z95" s="301" t="s">
        <v>68</v>
      </c>
      <c r="AA95" s="154" t="s">
        <v>18</v>
      </c>
      <c r="AB95" s="290">
        <v>3.3</v>
      </c>
      <c r="AC95" s="748">
        <v>3.57</v>
      </c>
    </row>
    <row r="96" spans="1:29" ht="15" customHeight="1" x14ac:dyDescent="0.25">
      <c r="A96" s="829">
        <v>91</v>
      </c>
      <c r="B96" s="918" t="s">
        <v>68</v>
      </c>
      <c r="C96" s="723" t="s">
        <v>101</v>
      </c>
      <c r="D96" s="913">
        <v>3.1485148514851486</v>
      </c>
      <c r="E96" s="715">
        <v>3.43</v>
      </c>
      <c r="F96" s="723" t="s">
        <v>70</v>
      </c>
      <c r="G96" s="723" t="s">
        <v>38</v>
      </c>
      <c r="H96" s="18"/>
      <c r="I96" s="715">
        <v>3.26</v>
      </c>
      <c r="J96" s="525" t="s">
        <v>70</v>
      </c>
      <c r="K96" s="32" t="s">
        <v>97</v>
      </c>
      <c r="L96" s="508">
        <v>3.6470588235294117</v>
      </c>
      <c r="M96" s="715">
        <v>3.91</v>
      </c>
      <c r="N96" s="518" t="s">
        <v>69</v>
      </c>
      <c r="O96" s="11" t="s">
        <v>92</v>
      </c>
      <c r="P96" s="277">
        <v>3.6527777777777777</v>
      </c>
      <c r="Q96" s="731">
        <v>3.91</v>
      </c>
      <c r="R96" s="274" t="s">
        <v>67</v>
      </c>
      <c r="S96" s="302" t="s">
        <v>4</v>
      </c>
      <c r="T96" s="275">
        <v>3.5882352941176472</v>
      </c>
      <c r="U96" s="737">
        <v>3.9</v>
      </c>
      <c r="V96" s="274" t="s">
        <v>67</v>
      </c>
      <c r="W96" s="302" t="s">
        <v>9</v>
      </c>
      <c r="X96" s="292">
        <v>3.43</v>
      </c>
      <c r="Y96" s="742">
        <v>3.71</v>
      </c>
      <c r="Z96" s="274" t="s">
        <v>71</v>
      </c>
      <c r="AA96" s="32" t="s">
        <v>43</v>
      </c>
      <c r="AB96" s="292">
        <v>3.3</v>
      </c>
      <c r="AC96" s="749">
        <v>3.57</v>
      </c>
    </row>
    <row r="97" spans="1:29" ht="15" customHeight="1" x14ac:dyDescent="0.25">
      <c r="A97" s="829">
        <v>92</v>
      </c>
      <c r="B97" s="918" t="s">
        <v>68</v>
      </c>
      <c r="C97" s="723" t="s">
        <v>22</v>
      </c>
      <c r="D97" s="913">
        <v>3.1447368421052633</v>
      </c>
      <c r="E97" s="715">
        <v>3.43</v>
      </c>
      <c r="F97" s="723" t="s">
        <v>70</v>
      </c>
      <c r="G97" s="723" t="s">
        <v>126</v>
      </c>
      <c r="H97" s="18"/>
      <c r="I97" s="715">
        <v>3.26</v>
      </c>
      <c r="J97" s="527" t="s">
        <v>71</v>
      </c>
      <c r="K97" s="33" t="s">
        <v>54</v>
      </c>
      <c r="L97" s="502">
        <v>3.652173913043478</v>
      </c>
      <c r="M97" s="715">
        <v>3.91</v>
      </c>
      <c r="N97" s="519" t="s">
        <v>71</v>
      </c>
      <c r="O97" s="33" t="s">
        <v>43</v>
      </c>
      <c r="P97" s="277">
        <v>3.6511627906976742</v>
      </c>
      <c r="Q97" s="731">
        <v>3.91</v>
      </c>
      <c r="R97" s="278" t="s">
        <v>71</v>
      </c>
      <c r="S97" s="33" t="s">
        <v>54</v>
      </c>
      <c r="T97" s="279">
        <v>3.5675675675675675</v>
      </c>
      <c r="U97" s="735">
        <v>3.9</v>
      </c>
      <c r="V97" s="278" t="s">
        <v>66</v>
      </c>
      <c r="W97" s="33" t="s">
        <v>139</v>
      </c>
      <c r="X97" s="281">
        <v>3.43</v>
      </c>
      <c r="Y97" s="740">
        <v>3.71</v>
      </c>
      <c r="Z97" s="278" t="s">
        <v>67</v>
      </c>
      <c r="AA97" s="285" t="s">
        <v>7</v>
      </c>
      <c r="AB97" s="281">
        <v>3.3</v>
      </c>
      <c r="AC97" s="747">
        <v>3.57</v>
      </c>
    </row>
    <row r="98" spans="1:29" ht="15" customHeight="1" x14ac:dyDescent="0.25">
      <c r="A98" s="829">
        <v>93</v>
      </c>
      <c r="B98" s="918" t="s">
        <v>69</v>
      </c>
      <c r="C98" s="723" t="s">
        <v>99</v>
      </c>
      <c r="D98" s="913">
        <v>3.1304347826086958</v>
      </c>
      <c r="E98" s="715">
        <v>3.43</v>
      </c>
      <c r="F98" s="723" t="s">
        <v>70</v>
      </c>
      <c r="G98" s="723" t="s">
        <v>125</v>
      </c>
      <c r="H98" s="18"/>
      <c r="I98" s="715">
        <v>3.26</v>
      </c>
      <c r="J98" s="527" t="s">
        <v>68</v>
      </c>
      <c r="K98" s="33" t="s">
        <v>104</v>
      </c>
      <c r="L98" s="502">
        <v>3.6515151515151514</v>
      </c>
      <c r="M98" s="715">
        <v>3.91</v>
      </c>
      <c r="N98" s="519" t="s">
        <v>67</v>
      </c>
      <c r="O98" s="285" t="s">
        <v>11</v>
      </c>
      <c r="P98" s="277">
        <v>3.6301369863013697</v>
      </c>
      <c r="Q98" s="731">
        <v>3.91</v>
      </c>
      <c r="R98" s="278" t="s">
        <v>68</v>
      </c>
      <c r="S98" s="285" t="s">
        <v>20</v>
      </c>
      <c r="T98" s="279">
        <v>3.5555555555555554</v>
      </c>
      <c r="U98" s="735">
        <v>3.9</v>
      </c>
      <c r="V98" s="278" t="s">
        <v>71</v>
      </c>
      <c r="W98" s="33" t="s">
        <v>50</v>
      </c>
      <c r="X98" s="281">
        <v>3.43</v>
      </c>
      <c r="Y98" s="740">
        <v>3.71</v>
      </c>
      <c r="Z98" s="278" t="s">
        <v>69</v>
      </c>
      <c r="AA98" s="33" t="s">
        <v>98</v>
      </c>
      <c r="AB98" s="281">
        <v>3.3</v>
      </c>
      <c r="AC98" s="747">
        <v>3.57</v>
      </c>
    </row>
    <row r="99" spans="1:29" ht="15" customHeight="1" x14ac:dyDescent="0.25">
      <c r="A99" s="829">
        <v>94</v>
      </c>
      <c r="B99" s="918" t="s">
        <v>68</v>
      </c>
      <c r="C99" s="723" t="s">
        <v>104</v>
      </c>
      <c r="D99" s="913">
        <v>3.1282051282051282</v>
      </c>
      <c r="E99" s="715">
        <v>3.43</v>
      </c>
      <c r="F99" s="723" t="s">
        <v>70</v>
      </c>
      <c r="G99" s="723" t="s">
        <v>87</v>
      </c>
      <c r="H99" s="18"/>
      <c r="I99" s="715">
        <v>3.26</v>
      </c>
      <c r="J99" s="527" t="s">
        <v>65</v>
      </c>
      <c r="K99" s="33" t="s">
        <v>88</v>
      </c>
      <c r="L99" s="515">
        <v>3.63</v>
      </c>
      <c r="M99" s="715">
        <v>3.91</v>
      </c>
      <c r="N99" s="519" t="s">
        <v>68</v>
      </c>
      <c r="O99" s="285" t="s">
        <v>24</v>
      </c>
      <c r="P99" s="277">
        <v>3.6304347826086958</v>
      </c>
      <c r="Q99" s="731">
        <v>3.91</v>
      </c>
      <c r="R99" s="278" t="s">
        <v>71</v>
      </c>
      <c r="S99" s="33" t="s">
        <v>52</v>
      </c>
      <c r="T99" s="279">
        <v>3.5522388059701493</v>
      </c>
      <c r="U99" s="735">
        <v>3.9</v>
      </c>
      <c r="V99" s="278" t="s">
        <v>68</v>
      </c>
      <c r="W99" s="33" t="s">
        <v>15</v>
      </c>
      <c r="X99" s="281">
        <v>3.43</v>
      </c>
      <c r="Y99" s="740">
        <v>3.71</v>
      </c>
      <c r="Z99" s="278" t="s">
        <v>69</v>
      </c>
      <c r="AA99" s="285" t="s">
        <v>32</v>
      </c>
      <c r="AB99" s="281">
        <v>3.3</v>
      </c>
      <c r="AC99" s="747">
        <v>3.57</v>
      </c>
    </row>
    <row r="100" spans="1:29" ht="15" customHeight="1" x14ac:dyDescent="0.25">
      <c r="A100" s="829">
        <v>95</v>
      </c>
      <c r="B100" s="918" t="s">
        <v>67</v>
      </c>
      <c r="C100" s="723" t="s">
        <v>12</v>
      </c>
      <c r="D100" s="913">
        <v>3.1138211382113821</v>
      </c>
      <c r="E100" s="715">
        <v>3.43</v>
      </c>
      <c r="F100" s="723" t="s">
        <v>70</v>
      </c>
      <c r="G100" s="723" t="s">
        <v>97</v>
      </c>
      <c r="H100" s="18"/>
      <c r="I100" s="715">
        <v>3.26</v>
      </c>
      <c r="J100" s="527" t="s">
        <v>69</v>
      </c>
      <c r="K100" s="33" t="s">
        <v>27</v>
      </c>
      <c r="L100" s="504">
        <v>3.6296296296296298</v>
      </c>
      <c r="M100" s="715">
        <v>3.91</v>
      </c>
      <c r="N100" s="519" t="s">
        <v>69</v>
      </c>
      <c r="O100" s="33" t="s">
        <v>31</v>
      </c>
      <c r="P100" s="277">
        <v>3.6296296296296298</v>
      </c>
      <c r="Q100" s="731">
        <v>3.91</v>
      </c>
      <c r="R100" s="278" t="s">
        <v>70</v>
      </c>
      <c r="S100" s="33" t="s">
        <v>96</v>
      </c>
      <c r="T100" s="279">
        <v>3.5443037974683542</v>
      </c>
      <c r="U100" s="735">
        <v>3.9</v>
      </c>
      <c r="V100" s="278" t="s">
        <v>68</v>
      </c>
      <c r="W100" s="285" t="s">
        <v>102</v>
      </c>
      <c r="X100" s="281">
        <v>3.42</v>
      </c>
      <c r="Y100" s="740">
        <v>3.71</v>
      </c>
      <c r="Z100" s="278" t="s">
        <v>69</v>
      </c>
      <c r="AA100" s="33" t="s">
        <v>99</v>
      </c>
      <c r="AB100" s="281">
        <v>3.25</v>
      </c>
      <c r="AC100" s="747">
        <v>3.57</v>
      </c>
    </row>
    <row r="101" spans="1:29" ht="15" customHeight="1" x14ac:dyDescent="0.25">
      <c r="A101" s="829">
        <v>96</v>
      </c>
      <c r="B101" s="918" t="s">
        <v>65</v>
      </c>
      <c r="C101" s="723" t="s">
        <v>80</v>
      </c>
      <c r="D101" s="913">
        <v>3.1029411764705883</v>
      </c>
      <c r="E101" s="715">
        <v>3.43</v>
      </c>
      <c r="F101" s="723" t="s">
        <v>70</v>
      </c>
      <c r="G101" s="723" t="s">
        <v>91</v>
      </c>
      <c r="H101" s="18"/>
      <c r="I101" s="715">
        <v>3.26</v>
      </c>
      <c r="J101" s="527" t="s">
        <v>71</v>
      </c>
      <c r="K101" s="33" t="s">
        <v>43</v>
      </c>
      <c r="L101" s="502">
        <v>3.6315789473684212</v>
      </c>
      <c r="M101" s="715">
        <v>3.91</v>
      </c>
      <c r="N101" s="519" t="s">
        <v>67</v>
      </c>
      <c r="O101" s="285" t="s">
        <v>6</v>
      </c>
      <c r="P101" s="277">
        <v>3.6185567010309279</v>
      </c>
      <c r="Q101" s="731">
        <v>3.91</v>
      </c>
      <c r="R101" s="278" t="s">
        <v>65</v>
      </c>
      <c r="S101" s="33" t="s">
        <v>100</v>
      </c>
      <c r="T101" s="279">
        <v>3.5263157894736841</v>
      </c>
      <c r="U101" s="735">
        <v>3.9</v>
      </c>
      <c r="V101" s="278" t="s">
        <v>68</v>
      </c>
      <c r="W101" s="33" t="s">
        <v>19</v>
      </c>
      <c r="X101" s="281">
        <v>3.41</v>
      </c>
      <c r="Y101" s="740">
        <v>3.71</v>
      </c>
      <c r="Z101" s="278" t="s">
        <v>71</v>
      </c>
      <c r="AA101" s="33" t="s">
        <v>55</v>
      </c>
      <c r="AB101" s="281">
        <v>3.2</v>
      </c>
      <c r="AC101" s="747">
        <v>3.57</v>
      </c>
    </row>
    <row r="102" spans="1:29" ht="15" customHeight="1" x14ac:dyDescent="0.25">
      <c r="A102" s="829">
        <v>97</v>
      </c>
      <c r="B102" s="918" t="s">
        <v>70</v>
      </c>
      <c r="C102" s="723" t="s">
        <v>38</v>
      </c>
      <c r="D102" s="913">
        <v>3.0980392156862746</v>
      </c>
      <c r="E102" s="715">
        <v>3.43</v>
      </c>
      <c r="F102" s="723" t="s">
        <v>70</v>
      </c>
      <c r="G102" s="723" t="s">
        <v>86</v>
      </c>
      <c r="H102" s="18"/>
      <c r="I102" s="715">
        <v>3.26</v>
      </c>
      <c r="J102" s="527" t="s">
        <v>68</v>
      </c>
      <c r="K102" s="33" t="s">
        <v>21</v>
      </c>
      <c r="L102" s="502">
        <v>3.617283950617284</v>
      </c>
      <c r="M102" s="715">
        <v>3.91</v>
      </c>
      <c r="N102" s="519" t="s">
        <v>67</v>
      </c>
      <c r="O102" s="285" t="s">
        <v>8</v>
      </c>
      <c r="P102" s="277">
        <v>3.6190476190476191</v>
      </c>
      <c r="Q102" s="731">
        <v>3.91</v>
      </c>
      <c r="R102" s="278" t="s">
        <v>70</v>
      </c>
      <c r="S102" s="285" t="s">
        <v>125</v>
      </c>
      <c r="T102" s="279">
        <v>3.5303030303030303</v>
      </c>
      <c r="U102" s="735">
        <v>3.9</v>
      </c>
      <c r="V102" s="278" t="s">
        <v>71</v>
      </c>
      <c r="W102" s="33" t="s">
        <v>61</v>
      </c>
      <c r="X102" s="281">
        <v>3.4</v>
      </c>
      <c r="Y102" s="740">
        <v>3.71</v>
      </c>
      <c r="Z102" s="278" t="s">
        <v>71</v>
      </c>
      <c r="AA102" s="33" t="s">
        <v>62</v>
      </c>
      <c r="AB102" s="281">
        <v>3.2</v>
      </c>
      <c r="AC102" s="747">
        <v>3.57</v>
      </c>
    </row>
    <row r="103" spans="1:29" ht="15" customHeight="1" x14ac:dyDescent="0.25">
      <c r="A103" s="829">
        <v>98</v>
      </c>
      <c r="B103" s="918" t="s">
        <v>68</v>
      </c>
      <c r="C103" s="723" t="s">
        <v>20</v>
      </c>
      <c r="D103" s="913">
        <v>3.0857142857142859</v>
      </c>
      <c r="E103" s="715">
        <v>3.43</v>
      </c>
      <c r="F103" s="723" t="s">
        <v>70</v>
      </c>
      <c r="G103" s="723" t="s">
        <v>40</v>
      </c>
      <c r="H103" s="18"/>
      <c r="I103" s="715">
        <v>3.26</v>
      </c>
      <c r="J103" s="527" t="s">
        <v>68</v>
      </c>
      <c r="K103" s="33" t="s">
        <v>20</v>
      </c>
      <c r="L103" s="502">
        <v>3.6153846153846154</v>
      </c>
      <c r="M103" s="715">
        <v>3.91</v>
      </c>
      <c r="N103" s="519" t="s">
        <v>67</v>
      </c>
      <c r="O103" s="33" t="s">
        <v>113</v>
      </c>
      <c r="P103" s="277">
        <v>3.6037735849056602</v>
      </c>
      <c r="Q103" s="731">
        <v>3.91</v>
      </c>
      <c r="R103" s="278" t="s">
        <v>70</v>
      </c>
      <c r="S103" s="33" t="s">
        <v>38</v>
      </c>
      <c r="T103" s="279">
        <v>3.5319148936170213</v>
      </c>
      <c r="U103" s="735">
        <v>3.9</v>
      </c>
      <c r="V103" s="278" t="s">
        <v>71</v>
      </c>
      <c r="W103" s="33" t="s">
        <v>59</v>
      </c>
      <c r="X103" s="281">
        <v>3.4</v>
      </c>
      <c r="Y103" s="740">
        <v>3.71</v>
      </c>
      <c r="Z103" s="278" t="s">
        <v>71</v>
      </c>
      <c r="AA103" s="33" t="s">
        <v>53</v>
      </c>
      <c r="AB103" s="281">
        <v>3.2</v>
      </c>
      <c r="AC103" s="747">
        <v>3.57</v>
      </c>
    </row>
    <row r="104" spans="1:29" ht="15" customHeight="1" x14ac:dyDescent="0.25">
      <c r="A104" s="829">
        <v>99</v>
      </c>
      <c r="B104" s="918" t="s">
        <v>69</v>
      </c>
      <c r="C104" s="723" t="s">
        <v>94</v>
      </c>
      <c r="D104" s="913">
        <v>3.0666666666666669</v>
      </c>
      <c r="E104" s="715">
        <v>3.43</v>
      </c>
      <c r="F104" s="723" t="s">
        <v>71</v>
      </c>
      <c r="G104" s="723" t="s">
        <v>43</v>
      </c>
      <c r="H104" s="18"/>
      <c r="I104" s="715">
        <v>3.26</v>
      </c>
      <c r="J104" s="527" t="s">
        <v>67</v>
      </c>
      <c r="K104" s="33" t="s">
        <v>113</v>
      </c>
      <c r="L104" s="502">
        <v>3.591549295774648</v>
      </c>
      <c r="M104" s="715">
        <v>3.91</v>
      </c>
      <c r="N104" s="519" t="s">
        <v>69</v>
      </c>
      <c r="O104" s="33" t="s">
        <v>98</v>
      </c>
      <c r="P104" s="277">
        <v>3.593220338983051</v>
      </c>
      <c r="Q104" s="731">
        <v>3.91</v>
      </c>
      <c r="R104" s="278" t="s">
        <v>69</v>
      </c>
      <c r="S104" s="33" t="s">
        <v>92</v>
      </c>
      <c r="T104" s="284">
        <v>3.5245901639344264</v>
      </c>
      <c r="U104" s="735">
        <v>3.9</v>
      </c>
      <c r="V104" s="278" t="s">
        <v>71</v>
      </c>
      <c r="W104" s="33" t="s">
        <v>60</v>
      </c>
      <c r="X104" s="281">
        <v>3.4</v>
      </c>
      <c r="Y104" s="740">
        <v>3.71</v>
      </c>
      <c r="Z104" s="278" t="s">
        <v>68</v>
      </c>
      <c r="AA104" s="285" t="s">
        <v>24</v>
      </c>
      <c r="AB104" s="281">
        <v>3.2</v>
      </c>
      <c r="AC104" s="747">
        <v>3.57</v>
      </c>
    </row>
    <row r="105" spans="1:29" ht="15" customHeight="1" thickBot="1" x14ac:dyDescent="0.3">
      <c r="A105" s="831">
        <v>100</v>
      </c>
      <c r="B105" s="920" t="s">
        <v>67</v>
      </c>
      <c r="C105" s="724" t="s">
        <v>8</v>
      </c>
      <c r="D105" s="915">
        <v>3.0588235294117645</v>
      </c>
      <c r="E105" s="716">
        <v>3.43</v>
      </c>
      <c r="F105" s="724" t="s">
        <v>71</v>
      </c>
      <c r="G105" s="724" t="s">
        <v>44</v>
      </c>
      <c r="H105" s="729"/>
      <c r="I105" s="716">
        <v>3.26</v>
      </c>
      <c r="J105" s="532" t="s">
        <v>68</v>
      </c>
      <c r="K105" s="30" t="s">
        <v>23</v>
      </c>
      <c r="L105" s="511">
        <v>3.58</v>
      </c>
      <c r="M105" s="716">
        <v>3.91</v>
      </c>
      <c r="N105" s="520" t="s">
        <v>68</v>
      </c>
      <c r="O105" s="305" t="s">
        <v>23</v>
      </c>
      <c r="P105" s="293">
        <v>3.5660377358490565</v>
      </c>
      <c r="Q105" s="733">
        <v>3.91</v>
      </c>
      <c r="R105" s="288" t="s">
        <v>69</v>
      </c>
      <c r="S105" s="312" t="s">
        <v>34</v>
      </c>
      <c r="T105" s="304">
        <v>3.5185185185185186</v>
      </c>
      <c r="U105" s="738">
        <v>3.9</v>
      </c>
      <c r="V105" s="288" t="s">
        <v>71</v>
      </c>
      <c r="W105" s="34" t="s">
        <v>41</v>
      </c>
      <c r="X105" s="294">
        <v>3.4</v>
      </c>
      <c r="Y105" s="743">
        <v>3.71</v>
      </c>
      <c r="Z105" s="313" t="s">
        <v>66</v>
      </c>
      <c r="AA105" s="154" t="s">
        <v>103</v>
      </c>
      <c r="AB105" s="294">
        <v>3.2</v>
      </c>
      <c r="AC105" s="750">
        <v>3.57</v>
      </c>
    </row>
    <row r="106" spans="1:29" ht="15" customHeight="1" x14ac:dyDescent="0.25">
      <c r="A106" s="828">
        <v>101</v>
      </c>
      <c r="B106" s="917" t="s">
        <v>70</v>
      </c>
      <c r="C106" s="722" t="s">
        <v>125</v>
      </c>
      <c r="D106" s="912">
        <v>3.032258064516129</v>
      </c>
      <c r="E106" s="633">
        <v>3.43</v>
      </c>
      <c r="F106" s="722" t="s">
        <v>71</v>
      </c>
      <c r="G106" s="722" t="s">
        <v>45</v>
      </c>
      <c r="H106" s="51"/>
      <c r="I106" s="633">
        <v>3.26</v>
      </c>
      <c r="J106" s="525" t="s">
        <v>71</v>
      </c>
      <c r="K106" s="32" t="s">
        <v>60</v>
      </c>
      <c r="L106" s="508">
        <v>3.5686274509803924</v>
      </c>
      <c r="M106" s="633">
        <v>3.91</v>
      </c>
      <c r="N106" s="517" t="s">
        <v>68</v>
      </c>
      <c r="O106" s="32" t="s">
        <v>15</v>
      </c>
      <c r="P106" s="273">
        <v>3.5517241379310347</v>
      </c>
      <c r="Q106" s="730">
        <v>3.91</v>
      </c>
      <c r="R106" s="297" t="s">
        <v>71</v>
      </c>
      <c r="S106" s="11" t="s">
        <v>60</v>
      </c>
      <c r="T106" s="298">
        <v>3.5</v>
      </c>
      <c r="U106" s="734">
        <v>3.9</v>
      </c>
      <c r="V106" s="297" t="s">
        <v>71</v>
      </c>
      <c r="W106" s="11" t="s">
        <v>42</v>
      </c>
      <c r="X106" s="276">
        <v>3.38</v>
      </c>
      <c r="Y106" s="739">
        <v>3.71</v>
      </c>
      <c r="Z106" s="297" t="s">
        <v>69</v>
      </c>
      <c r="AA106" s="11" t="s">
        <v>33</v>
      </c>
      <c r="AB106" s="276">
        <v>3.2</v>
      </c>
      <c r="AC106" s="746">
        <v>3.57</v>
      </c>
    </row>
    <row r="107" spans="1:29" ht="15" customHeight="1" x14ac:dyDescent="0.25">
      <c r="A107" s="829">
        <v>102</v>
      </c>
      <c r="B107" s="918" t="s">
        <v>70</v>
      </c>
      <c r="C107" s="723" t="s">
        <v>39</v>
      </c>
      <c r="D107" s="913">
        <v>3.0289855072463769</v>
      </c>
      <c r="E107" s="715">
        <v>3.43</v>
      </c>
      <c r="F107" s="723" t="s">
        <v>71</v>
      </c>
      <c r="G107" s="723" t="s">
        <v>46</v>
      </c>
      <c r="H107" s="18"/>
      <c r="I107" s="715">
        <v>3.26</v>
      </c>
      <c r="J107" s="527" t="s">
        <v>67</v>
      </c>
      <c r="K107" s="14" t="s">
        <v>14</v>
      </c>
      <c r="L107" s="502">
        <v>3.5434782608695654</v>
      </c>
      <c r="M107" s="715">
        <v>3.91</v>
      </c>
      <c r="N107" s="519" t="s">
        <v>70</v>
      </c>
      <c r="O107" s="33" t="s">
        <v>96</v>
      </c>
      <c r="P107" s="277">
        <v>3.5294117647058822</v>
      </c>
      <c r="Q107" s="731">
        <v>3.91</v>
      </c>
      <c r="R107" s="278" t="s">
        <v>70</v>
      </c>
      <c r="S107" s="33" t="s">
        <v>39</v>
      </c>
      <c r="T107" s="279">
        <v>3.4905660377358489</v>
      </c>
      <c r="U107" s="735">
        <v>3.9</v>
      </c>
      <c r="V107" s="278" t="s">
        <v>70</v>
      </c>
      <c r="W107" s="33" t="s">
        <v>96</v>
      </c>
      <c r="X107" s="281">
        <v>3.38</v>
      </c>
      <c r="Y107" s="740">
        <v>3.71</v>
      </c>
      <c r="Z107" s="278" t="s">
        <v>66</v>
      </c>
      <c r="AA107" s="33" t="s">
        <v>95</v>
      </c>
      <c r="AB107" s="281">
        <v>3.2</v>
      </c>
      <c r="AC107" s="747">
        <v>3.57</v>
      </c>
    </row>
    <row r="108" spans="1:29" ht="15" customHeight="1" x14ac:dyDescent="0.25">
      <c r="A108" s="829">
        <v>103</v>
      </c>
      <c r="B108" s="918" t="s">
        <v>71</v>
      </c>
      <c r="C108" s="723" t="s">
        <v>43</v>
      </c>
      <c r="D108" s="913">
        <v>2.95</v>
      </c>
      <c r="E108" s="715">
        <v>3.43</v>
      </c>
      <c r="F108" s="723" t="s">
        <v>71</v>
      </c>
      <c r="G108" s="723" t="s">
        <v>47</v>
      </c>
      <c r="H108" s="18"/>
      <c r="I108" s="715">
        <v>3.26</v>
      </c>
      <c r="J108" s="527" t="s">
        <v>71</v>
      </c>
      <c r="K108" s="33" t="s">
        <v>51</v>
      </c>
      <c r="L108" s="502">
        <v>3.5416666666666665</v>
      </c>
      <c r="M108" s="715">
        <v>3.91</v>
      </c>
      <c r="N108" s="519" t="s">
        <v>68</v>
      </c>
      <c r="O108" s="285" t="s">
        <v>20</v>
      </c>
      <c r="P108" s="277">
        <v>3.5161290322580645</v>
      </c>
      <c r="Q108" s="731">
        <v>3.91</v>
      </c>
      <c r="R108" s="278" t="s">
        <v>67</v>
      </c>
      <c r="S108" s="291" t="s">
        <v>8</v>
      </c>
      <c r="T108" s="279">
        <v>3.48</v>
      </c>
      <c r="U108" s="735">
        <v>3.9</v>
      </c>
      <c r="V108" s="314" t="s">
        <v>66</v>
      </c>
      <c r="W108" s="11" t="s">
        <v>103</v>
      </c>
      <c r="X108" s="281">
        <v>3.37</v>
      </c>
      <c r="Y108" s="740">
        <v>3.71</v>
      </c>
      <c r="Z108" s="278" t="s">
        <v>67</v>
      </c>
      <c r="AA108" s="291" t="s">
        <v>14</v>
      </c>
      <c r="AB108" s="281">
        <v>3.2</v>
      </c>
      <c r="AC108" s="747">
        <v>3.57</v>
      </c>
    </row>
    <row r="109" spans="1:29" ht="15" customHeight="1" x14ac:dyDescent="0.25">
      <c r="A109" s="829">
        <v>104</v>
      </c>
      <c r="B109" s="918" t="s">
        <v>71</v>
      </c>
      <c r="C109" s="723" t="s">
        <v>51</v>
      </c>
      <c r="D109" s="913">
        <v>2.9444444444444446</v>
      </c>
      <c r="E109" s="715">
        <v>3.43</v>
      </c>
      <c r="F109" s="723" t="s">
        <v>71</v>
      </c>
      <c r="G109" s="723" t="s">
        <v>48</v>
      </c>
      <c r="H109" s="18"/>
      <c r="I109" s="715">
        <v>3.26</v>
      </c>
      <c r="J109" s="527" t="s">
        <v>71</v>
      </c>
      <c r="K109" s="33" t="s">
        <v>59</v>
      </c>
      <c r="L109" s="502">
        <v>3.5188679245283021</v>
      </c>
      <c r="M109" s="715">
        <v>3.91</v>
      </c>
      <c r="N109" s="519" t="s">
        <v>70</v>
      </c>
      <c r="O109" s="285" t="s">
        <v>97</v>
      </c>
      <c r="P109" s="277">
        <v>3.5142857142857142</v>
      </c>
      <c r="Q109" s="731">
        <v>3.91</v>
      </c>
      <c r="R109" s="278" t="s">
        <v>68</v>
      </c>
      <c r="S109" s="33" t="s">
        <v>15</v>
      </c>
      <c r="T109" s="279">
        <v>3.4571428571428573</v>
      </c>
      <c r="U109" s="735">
        <v>3.9</v>
      </c>
      <c r="V109" s="278" t="s">
        <v>68</v>
      </c>
      <c r="W109" s="33" t="s">
        <v>101</v>
      </c>
      <c r="X109" s="281">
        <v>3.36</v>
      </c>
      <c r="Y109" s="740">
        <v>3.71</v>
      </c>
      <c r="Z109" s="278" t="s">
        <v>68</v>
      </c>
      <c r="AA109" s="33" t="s">
        <v>17</v>
      </c>
      <c r="AB109" s="281">
        <v>3.2</v>
      </c>
      <c r="AC109" s="747">
        <v>3.57</v>
      </c>
    </row>
    <row r="110" spans="1:29" ht="15" customHeight="1" x14ac:dyDescent="0.25">
      <c r="A110" s="829">
        <v>105</v>
      </c>
      <c r="B110" s="918" t="s">
        <v>69</v>
      </c>
      <c r="C110" s="723" t="s">
        <v>98</v>
      </c>
      <c r="D110" s="913">
        <v>2.9361702127659575</v>
      </c>
      <c r="E110" s="715">
        <v>3.43</v>
      </c>
      <c r="F110" s="723" t="s">
        <v>71</v>
      </c>
      <c r="G110" s="723" t="s">
        <v>53</v>
      </c>
      <c r="H110" s="18"/>
      <c r="I110" s="715">
        <v>3.26</v>
      </c>
      <c r="J110" s="526" t="s">
        <v>67</v>
      </c>
      <c r="K110" s="137" t="s">
        <v>7</v>
      </c>
      <c r="L110" s="509">
        <v>3.5192307692307692</v>
      </c>
      <c r="M110" s="715">
        <v>3.91</v>
      </c>
      <c r="N110" s="518" t="s">
        <v>71</v>
      </c>
      <c r="O110" s="11" t="s">
        <v>51</v>
      </c>
      <c r="P110" s="277">
        <v>3.5094339622641511</v>
      </c>
      <c r="Q110" s="731">
        <v>3.91</v>
      </c>
      <c r="R110" s="278" t="s">
        <v>71</v>
      </c>
      <c r="S110" s="33" t="s">
        <v>49</v>
      </c>
      <c r="T110" s="279">
        <v>3.45</v>
      </c>
      <c r="U110" s="735">
        <v>3.9</v>
      </c>
      <c r="V110" s="278" t="s">
        <v>71</v>
      </c>
      <c r="W110" s="33" t="s">
        <v>58</v>
      </c>
      <c r="X110" s="281">
        <v>3.35</v>
      </c>
      <c r="Y110" s="740">
        <v>3.71</v>
      </c>
      <c r="Z110" s="278" t="s">
        <v>68</v>
      </c>
      <c r="AA110" s="33" t="s">
        <v>16</v>
      </c>
      <c r="AB110" s="281">
        <v>3.1</v>
      </c>
      <c r="AC110" s="747">
        <v>3.57</v>
      </c>
    </row>
    <row r="111" spans="1:29" ht="15" customHeight="1" x14ac:dyDescent="0.25">
      <c r="A111" s="829">
        <v>106</v>
      </c>
      <c r="B111" s="918" t="s">
        <v>68</v>
      </c>
      <c r="C111" s="723" t="s">
        <v>18</v>
      </c>
      <c r="D111" s="913">
        <v>2.9285714285714284</v>
      </c>
      <c r="E111" s="715">
        <v>3.43</v>
      </c>
      <c r="F111" s="723" t="s">
        <v>71</v>
      </c>
      <c r="G111" s="723" t="s">
        <v>56</v>
      </c>
      <c r="H111" s="18"/>
      <c r="I111" s="715">
        <v>3.26</v>
      </c>
      <c r="J111" s="527" t="s">
        <v>68</v>
      </c>
      <c r="K111" s="14" t="s">
        <v>102</v>
      </c>
      <c r="L111" s="502">
        <v>3.4794520547945207</v>
      </c>
      <c r="M111" s="715">
        <v>3.91</v>
      </c>
      <c r="N111" s="519" t="s">
        <v>71</v>
      </c>
      <c r="O111" s="33" t="s">
        <v>47</v>
      </c>
      <c r="P111" s="277">
        <v>3.5</v>
      </c>
      <c r="Q111" s="731">
        <v>3.91</v>
      </c>
      <c r="R111" s="278" t="s">
        <v>68</v>
      </c>
      <c r="S111" s="285" t="s">
        <v>104</v>
      </c>
      <c r="T111" s="279">
        <v>3.4545454545454546</v>
      </c>
      <c r="U111" s="735">
        <v>3.9</v>
      </c>
      <c r="V111" s="278" t="s">
        <v>70</v>
      </c>
      <c r="W111" s="303" t="s">
        <v>126</v>
      </c>
      <c r="X111" s="281">
        <v>3.33</v>
      </c>
      <c r="Y111" s="740">
        <v>3.71</v>
      </c>
      <c r="Z111" s="278" t="s">
        <v>67</v>
      </c>
      <c r="AA111" s="285" t="s">
        <v>11</v>
      </c>
      <c r="AB111" s="281">
        <v>3.1</v>
      </c>
      <c r="AC111" s="747">
        <v>3.57</v>
      </c>
    </row>
    <row r="112" spans="1:29" ht="15" customHeight="1" x14ac:dyDescent="0.25">
      <c r="A112" s="829">
        <v>107</v>
      </c>
      <c r="B112" s="918" t="s">
        <v>68</v>
      </c>
      <c r="C112" s="723" t="s">
        <v>102</v>
      </c>
      <c r="D112" s="913">
        <v>2.9074074074074074</v>
      </c>
      <c r="E112" s="715">
        <v>3.43</v>
      </c>
      <c r="F112" s="723" t="s">
        <v>71</v>
      </c>
      <c r="G112" s="723" t="s">
        <v>57</v>
      </c>
      <c r="H112" s="18"/>
      <c r="I112" s="715">
        <v>3.26</v>
      </c>
      <c r="J112" s="527" t="s">
        <v>68</v>
      </c>
      <c r="K112" s="14" t="s">
        <v>16</v>
      </c>
      <c r="L112" s="502">
        <v>3.4838709677419355</v>
      </c>
      <c r="M112" s="715">
        <v>3.91</v>
      </c>
      <c r="N112" s="523" t="s">
        <v>66</v>
      </c>
      <c r="O112" s="33" t="s">
        <v>103</v>
      </c>
      <c r="P112" s="277">
        <v>3.5</v>
      </c>
      <c r="Q112" s="731">
        <v>3.91</v>
      </c>
      <c r="R112" s="278" t="s">
        <v>67</v>
      </c>
      <c r="S112" s="303" t="s">
        <v>10</v>
      </c>
      <c r="T112" s="279">
        <v>3.44</v>
      </c>
      <c r="U112" s="735">
        <v>3.9</v>
      </c>
      <c r="V112" s="278" t="s">
        <v>71</v>
      </c>
      <c r="W112" s="33" t="s">
        <v>43</v>
      </c>
      <c r="X112" s="281">
        <v>3.33</v>
      </c>
      <c r="Y112" s="740">
        <v>3.71</v>
      </c>
      <c r="Z112" s="278" t="s">
        <v>68</v>
      </c>
      <c r="AA112" s="285" t="s">
        <v>104</v>
      </c>
      <c r="AB112" s="281">
        <v>3.1</v>
      </c>
      <c r="AC112" s="747">
        <v>3.57</v>
      </c>
    </row>
    <row r="113" spans="1:29" ht="15" customHeight="1" x14ac:dyDescent="0.25">
      <c r="A113" s="829">
        <v>108</v>
      </c>
      <c r="B113" s="918" t="s">
        <v>68</v>
      </c>
      <c r="C113" s="723" t="s">
        <v>17</v>
      </c>
      <c r="D113" s="913">
        <v>2.8888888888888888</v>
      </c>
      <c r="E113" s="715">
        <v>3.43</v>
      </c>
      <c r="F113" s="723" t="s">
        <v>71</v>
      </c>
      <c r="G113" s="723" t="s">
        <v>58</v>
      </c>
      <c r="H113" s="18"/>
      <c r="I113" s="715">
        <v>3.26</v>
      </c>
      <c r="J113" s="527" t="s">
        <v>67</v>
      </c>
      <c r="K113" s="14" t="s">
        <v>11</v>
      </c>
      <c r="L113" s="502">
        <v>3.48</v>
      </c>
      <c r="M113" s="715">
        <v>3.91</v>
      </c>
      <c r="N113" s="519" t="s">
        <v>67</v>
      </c>
      <c r="O113" s="285" t="s">
        <v>9</v>
      </c>
      <c r="P113" s="277">
        <v>3.4693877551020407</v>
      </c>
      <c r="Q113" s="731">
        <v>3.91</v>
      </c>
      <c r="R113" s="278" t="s">
        <v>68</v>
      </c>
      <c r="S113" s="291" t="s">
        <v>21</v>
      </c>
      <c r="T113" s="279">
        <v>3.4142857142857141</v>
      </c>
      <c r="U113" s="735">
        <v>3.9</v>
      </c>
      <c r="V113" s="278" t="s">
        <v>68</v>
      </c>
      <c r="W113" s="291" t="s">
        <v>20</v>
      </c>
      <c r="X113" s="281">
        <v>3.3</v>
      </c>
      <c r="Y113" s="740">
        <v>3.71</v>
      </c>
      <c r="Z113" s="278" t="s">
        <v>70</v>
      </c>
      <c r="AA113" s="315" t="s">
        <v>126</v>
      </c>
      <c r="AB113" s="281">
        <v>3.1</v>
      </c>
      <c r="AC113" s="747">
        <v>3.57</v>
      </c>
    </row>
    <row r="114" spans="1:29" ht="15" customHeight="1" x14ac:dyDescent="0.25">
      <c r="A114" s="829">
        <v>109</v>
      </c>
      <c r="B114" s="918" t="s">
        <v>68</v>
      </c>
      <c r="C114" s="723" t="s">
        <v>24</v>
      </c>
      <c r="D114" s="913">
        <v>2.8823529411764706</v>
      </c>
      <c r="E114" s="715">
        <v>3.43</v>
      </c>
      <c r="F114" s="723" t="s">
        <v>71</v>
      </c>
      <c r="G114" s="723" t="s">
        <v>59</v>
      </c>
      <c r="H114" s="18"/>
      <c r="I114" s="715">
        <v>3.26</v>
      </c>
      <c r="J114" s="527" t="s">
        <v>68</v>
      </c>
      <c r="K114" s="14" t="s">
        <v>15</v>
      </c>
      <c r="L114" s="502">
        <v>3.4838709677419355</v>
      </c>
      <c r="M114" s="715">
        <v>3.91</v>
      </c>
      <c r="N114" s="519" t="s">
        <v>68</v>
      </c>
      <c r="O114" s="285" t="s">
        <v>21</v>
      </c>
      <c r="P114" s="277">
        <v>3.4558823529411766</v>
      </c>
      <c r="Q114" s="731">
        <v>3.91</v>
      </c>
      <c r="R114" s="278" t="s">
        <v>71</v>
      </c>
      <c r="S114" s="33" t="s">
        <v>58</v>
      </c>
      <c r="T114" s="279">
        <v>3.4047619047619047</v>
      </c>
      <c r="U114" s="735">
        <v>3.9</v>
      </c>
      <c r="V114" s="278" t="s">
        <v>68</v>
      </c>
      <c r="W114" s="33" t="s">
        <v>16</v>
      </c>
      <c r="X114" s="281">
        <v>3.28</v>
      </c>
      <c r="Y114" s="740">
        <v>3.71</v>
      </c>
      <c r="Z114" s="278" t="s">
        <v>68</v>
      </c>
      <c r="AA114" s="285" t="s">
        <v>20</v>
      </c>
      <c r="AB114" s="281">
        <v>3.1</v>
      </c>
      <c r="AC114" s="747">
        <v>3.57</v>
      </c>
    </row>
    <row r="115" spans="1:29" ht="15" customHeight="1" thickBot="1" x14ac:dyDescent="0.3">
      <c r="A115" s="830">
        <v>110</v>
      </c>
      <c r="B115" s="919" t="s">
        <v>67</v>
      </c>
      <c r="C115" s="725" t="s">
        <v>11</v>
      </c>
      <c r="D115" s="914">
        <v>2.8374999999999999</v>
      </c>
      <c r="E115" s="717">
        <v>3.43</v>
      </c>
      <c r="F115" s="725" t="s">
        <v>71</v>
      </c>
      <c r="G115" s="725" t="s">
        <v>61</v>
      </c>
      <c r="H115" s="55"/>
      <c r="I115" s="717">
        <v>3.26</v>
      </c>
      <c r="J115" s="532" t="s">
        <v>68</v>
      </c>
      <c r="K115" s="30" t="s">
        <v>24</v>
      </c>
      <c r="L115" s="511">
        <v>3.4477611940298507</v>
      </c>
      <c r="M115" s="717">
        <v>3.91</v>
      </c>
      <c r="N115" s="522" t="s">
        <v>70</v>
      </c>
      <c r="O115" s="307" t="s">
        <v>125</v>
      </c>
      <c r="P115" s="287">
        <v>3.4428571428571431</v>
      </c>
      <c r="Q115" s="732">
        <v>3.91</v>
      </c>
      <c r="R115" s="299" t="s">
        <v>68</v>
      </c>
      <c r="S115" s="305" t="s">
        <v>102</v>
      </c>
      <c r="T115" s="300">
        <v>3.3692307692307693</v>
      </c>
      <c r="U115" s="736">
        <v>3.9</v>
      </c>
      <c r="V115" s="299" t="s">
        <v>68</v>
      </c>
      <c r="W115" s="35" t="s">
        <v>17</v>
      </c>
      <c r="X115" s="290">
        <v>3.28</v>
      </c>
      <c r="Y115" s="741">
        <v>3.71</v>
      </c>
      <c r="Z115" s="299" t="s">
        <v>69</v>
      </c>
      <c r="AA115" s="35" t="s">
        <v>94</v>
      </c>
      <c r="AB115" s="290">
        <v>3.1</v>
      </c>
      <c r="AC115" s="748">
        <v>3.57</v>
      </c>
    </row>
    <row r="116" spans="1:29" ht="15" customHeight="1" x14ac:dyDescent="0.25">
      <c r="A116" s="828">
        <v>111</v>
      </c>
      <c r="B116" s="917" t="s">
        <v>67</v>
      </c>
      <c r="C116" s="722" t="s">
        <v>113</v>
      </c>
      <c r="D116" s="71"/>
      <c r="E116" s="633">
        <v>3.43</v>
      </c>
      <c r="F116" s="722" t="s">
        <v>71</v>
      </c>
      <c r="G116" s="722" t="s">
        <v>62</v>
      </c>
      <c r="H116" s="51"/>
      <c r="I116" s="633">
        <v>3.26</v>
      </c>
      <c r="J116" s="525" t="s">
        <v>70</v>
      </c>
      <c r="K116" s="32" t="s">
        <v>39</v>
      </c>
      <c r="L116" s="516">
        <v>3.4347826086956523</v>
      </c>
      <c r="M116" s="633">
        <v>3.91</v>
      </c>
      <c r="N116" s="517" t="s">
        <v>66</v>
      </c>
      <c r="O116" s="32" t="s">
        <v>137</v>
      </c>
      <c r="P116" s="273">
        <v>3.4285714285714284</v>
      </c>
      <c r="Q116" s="730">
        <v>3.91</v>
      </c>
      <c r="R116" s="499" t="s">
        <v>67</v>
      </c>
      <c r="S116" s="302" t="s">
        <v>7</v>
      </c>
      <c r="T116" s="275">
        <v>3.32</v>
      </c>
      <c r="U116" s="737">
        <v>3.9</v>
      </c>
      <c r="V116" s="760" t="s">
        <v>71</v>
      </c>
      <c r="W116" s="32" t="s">
        <v>51</v>
      </c>
      <c r="X116" s="292">
        <v>3.27</v>
      </c>
      <c r="Y116" s="744">
        <v>3.71</v>
      </c>
      <c r="Z116" s="499" t="s">
        <v>68</v>
      </c>
      <c r="AA116" s="302" t="s">
        <v>102</v>
      </c>
      <c r="AB116" s="292">
        <v>3</v>
      </c>
      <c r="AC116" s="749">
        <v>3.57</v>
      </c>
    </row>
    <row r="117" spans="1:29" ht="15" customHeight="1" x14ac:dyDescent="0.25">
      <c r="A117" s="829">
        <v>112</v>
      </c>
      <c r="B117" s="918" t="s">
        <v>67</v>
      </c>
      <c r="C117" s="723" t="s">
        <v>10</v>
      </c>
      <c r="D117" s="72"/>
      <c r="E117" s="715">
        <v>3.43</v>
      </c>
      <c r="F117" s="723" t="s">
        <v>71</v>
      </c>
      <c r="G117" s="723" t="s">
        <v>63</v>
      </c>
      <c r="H117" s="72"/>
      <c r="I117" s="715">
        <v>3.26</v>
      </c>
      <c r="J117" s="527" t="s">
        <v>68</v>
      </c>
      <c r="K117" s="33" t="s">
        <v>17</v>
      </c>
      <c r="L117" s="502">
        <v>3.4347826086956523</v>
      </c>
      <c r="M117" s="715">
        <v>3.91</v>
      </c>
      <c r="N117" s="519" t="s">
        <v>68</v>
      </c>
      <c r="O117" s="285" t="s">
        <v>104</v>
      </c>
      <c r="P117" s="277">
        <v>3.3913043478260869</v>
      </c>
      <c r="Q117" s="731">
        <v>3.91</v>
      </c>
      <c r="R117" s="498" t="s">
        <v>71</v>
      </c>
      <c r="S117" s="33" t="s">
        <v>41</v>
      </c>
      <c r="T117" s="279">
        <v>3.32</v>
      </c>
      <c r="U117" s="735">
        <v>3.9</v>
      </c>
      <c r="V117" s="494" t="s">
        <v>68</v>
      </c>
      <c r="W117" s="285" t="s">
        <v>104</v>
      </c>
      <c r="X117" s="281">
        <v>3.27</v>
      </c>
      <c r="Y117" s="745">
        <v>3.71</v>
      </c>
      <c r="Z117" s="498" t="s">
        <v>68</v>
      </c>
      <c r="AA117" s="33" t="s">
        <v>15</v>
      </c>
      <c r="AB117" s="281">
        <v>3</v>
      </c>
      <c r="AC117" s="747">
        <v>3.57</v>
      </c>
    </row>
    <row r="118" spans="1:29" ht="15" customHeight="1" x14ac:dyDescent="0.25">
      <c r="A118" s="829">
        <v>113</v>
      </c>
      <c r="B118" s="918" t="s">
        <v>68</v>
      </c>
      <c r="C118" s="723" t="s">
        <v>19</v>
      </c>
      <c r="D118" s="72"/>
      <c r="E118" s="715">
        <v>3.43</v>
      </c>
      <c r="F118" s="723" t="s">
        <v>71</v>
      </c>
      <c r="G118" s="723" t="s">
        <v>145</v>
      </c>
      <c r="H118" s="72"/>
      <c r="I118" s="715">
        <v>3.26</v>
      </c>
      <c r="J118" s="527" t="s">
        <v>66</v>
      </c>
      <c r="K118" s="33" t="s">
        <v>103</v>
      </c>
      <c r="L118" s="502">
        <v>3.2105263157894739</v>
      </c>
      <c r="M118" s="715">
        <v>3.91</v>
      </c>
      <c r="N118" s="519" t="s">
        <v>66</v>
      </c>
      <c r="O118" s="33" t="s">
        <v>139</v>
      </c>
      <c r="P118" s="277">
        <v>3.2666666666666666</v>
      </c>
      <c r="Q118" s="731">
        <v>3.91</v>
      </c>
      <c r="R118" s="761" t="s">
        <v>66</v>
      </c>
      <c r="S118" s="11" t="s">
        <v>103</v>
      </c>
      <c r="T118" s="279">
        <v>3.2702702702702702</v>
      </c>
      <c r="U118" s="735">
        <v>3.9</v>
      </c>
      <c r="V118" s="494" t="s">
        <v>69</v>
      </c>
      <c r="W118" s="11" t="s">
        <v>99</v>
      </c>
      <c r="X118" s="281">
        <v>3.25</v>
      </c>
      <c r="Y118" s="745">
        <v>3.71</v>
      </c>
      <c r="Z118" s="498" t="s">
        <v>67</v>
      </c>
      <c r="AA118" s="11" t="s">
        <v>113</v>
      </c>
      <c r="AB118" s="281">
        <v>3</v>
      </c>
      <c r="AC118" s="747">
        <v>3.57</v>
      </c>
    </row>
    <row r="119" spans="1:29" ht="15" customHeight="1" x14ac:dyDescent="0.25">
      <c r="A119" s="829">
        <v>114</v>
      </c>
      <c r="B119" s="918" t="s">
        <v>68</v>
      </c>
      <c r="C119" s="723" t="s">
        <v>23</v>
      </c>
      <c r="D119" s="72"/>
      <c r="E119" s="715">
        <v>3.43</v>
      </c>
      <c r="F119" s="723" t="s">
        <v>71</v>
      </c>
      <c r="G119" s="723" t="s">
        <v>151</v>
      </c>
      <c r="H119" s="72"/>
      <c r="I119" s="715">
        <v>3.26</v>
      </c>
      <c r="J119" s="494" t="s">
        <v>67</v>
      </c>
      <c r="K119" s="303" t="s">
        <v>10</v>
      </c>
      <c r="L119" s="18"/>
      <c r="M119" s="715">
        <v>3.91</v>
      </c>
      <c r="N119" s="519" t="s">
        <v>68</v>
      </c>
      <c r="O119" s="285" t="s">
        <v>102</v>
      </c>
      <c r="P119" s="277">
        <v>3.2045454545454546</v>
      </c>
      <c r="Q119" s="731">
        <v>3.91</v>
      </c>
      <c r="R119" s="498" t="s">
        <v>69</v>
      </c>
      <c r="S119" s="285" t="s">
        <v>32</v>
      </c>
      <c r="T119" s="284">
        <v>3.1666666666666665</v>
      </c>
      <c r="U119" s="735">
        <v>3.9</v>
      </c>
      <c r="V119" s="494" t="s">
        <v>67</v>
      </c>
      <c r="W119" s="285" t="s">
        <v>14</v>
      </c>
      <c r="X119" s="281">
        <v>3.23</v>
      </c>
      <c r="Y119" s="745">
        <v>3.71</v>
      </c>
      <c r="Z119" s="498" t="s">
        <v>67</v>
      </c>
      <c r="AA119" s="285" t="s">
        <v>3</v>
      </c>
      <c r="AB119" s="281">
        <v>2.8</v>
      </c>
      <c r="AC119" s="747">
        <v>3.57</v>
      </c>
    </row>
    <row r="120" spans="1:29" ht="15" customHeight="1" x14ac:dyDescent="0.25">
      <c r="A120" s="829">
        <v>115</v>
      </c>
      <c r="B120" s="918" t="s">
        <v>70</v>
      </c>
      <c r="C120" s="723" t="s">
        <v>126</v>
      </c>
      <c r="D120" s="72"/>
      <c r="E120" s="715">
        <v>3.43</v>
      </c>
      <c r="F120" s="723" t="s">
        <v>66</v>
      </c>
      <c r="G120" s="723" t="s">
        <v>78</v>
      </c>
      <c r="H120" s="72"/>
      <c r="I120" s="715">
        <v>3.26</v>
      </c>
      <c r="J120" s="494" t="s">
        <v>70</v>
      </c>
      <c r="K120" s="303" t="s">
        <v>126</v>
      </c>
      <c r="L120" s="18"/>
      <c r="M120" s="715">
        <v>3.91</v>
      </c>
      <c r="N120" s="494" t="s">
        <v>67</v>
      </c>
      <c r="O120" s="303" t="s">
        <v>10</v>
      </c>
      <c r="P120" s="316"/>
      <c r="Q120" s="715">
        <v>3.91</v>
      </c>
      <c r="R120" s="498" t="s">
        <v>69</v>
      </c>
      <c r="S120" s="33" t="s">
        <v>31</v>
      </c>
      <c r="T120" s="284">
        <v>3.0833333333333335</v>
      </c>
      <c r="U120" s="735">
        <v>3.9</v>
      </c>
      <c r="V120" s="494" t="s">
        <v>70</v>
      </c>
      <c r="W120" s="285" t="s">
        <v>97</v>
      </c>
      <c r="X120" s="281">
        <v>3.21</v>
      </c>
      <c r="Y120" s="745">
        <v>3.71</v>
      </c>
      <c r="Z120" s="498" t="s">
        <v>66</v>
      </c>
      <c r="AA120" s="33" t="s">
        <v>139</v>
      </c>
      <c r="AB120" s="281">
        <v>2.7</v>
      </c>
      <c r="AC120" s="747">
        <v>3.57</v>
      </c>
    </row>
    <row r="121" spans="1:29" ht="15" customHeight="1" x14ac:dyDescent="0.25">
      <c r="A121" s="832">
        <v>116</v>
      </c>
      <c r="B121" s="918" t="s">
        <v>70</v>
      </c>
      <c r="C121" s="723" t="s">
        <v>91</v>
      </c>
      <c r="D121" s="72"/>
      <c r="E121" s="715">
        <v>3.43</v>
      </c>
      <c r="F121" s="723" t="s">
        <v>66</v>
      </c>
      <c r="G121" s="723" t="s">
        <v>137</v>
      </c>
      <c r="H121" s="72"/>
      <c r="I121" s="715">
        <v>3.26</v>
      </c>
      <c r="J121" s="518" t="s">
        <v>66</v>
      </c>
      <c r="K121" s="11" t="s">
        <v>137</v>
      </c>
      <c r="L121" s="16"/>
      <c r="M121" s="726">
        <v>3.91</v>
      </c>
      <c r="N121" s="494" t="s">
        <v>70</v>
      </c>
      <c r="O121" s="303" t="s">
        <v>126</v>
      </c>
      <c r="P121" s="495"/>
      <c r="Q121" s="726">
        <v>3.91</v>
      </c>
      <c r="R121" s="498" t="s">
        <v>66</v>
      </c>
      <c r="S121" s="33" t="s">
        <v>139</v>
      </c>
      <c r="T121" s="279">
        <v>3</v>
      </c>
      <c r="U121" s="736">
        <v>3.9</v>
      </c>
      <c r="V121" s="494" t="s">
        <v>69</v>
      </c>
      <c r="W121" s="33" t="s">
        <v>30</v>
      </c>
      <c r="X121" s="281">
        <v>3.18</v>
      </c>
      <c r="Y121" s="745">
        <v>3.71</v>
      </c>
      <c r="Z121" s="498" t="s">
        <v>66</v>
      </c>
      <c r="AA121" s="282" t="s">
        <v>155</v>
      </c>
      <c r="AB121" s="281"/>
      <c r="AC121" s="747">
        <v>3.57</v>
      </c>
    </row>
    <row r="122" spans="1:29" ht="15" customHeight="1" x14ac:dyDescent="0.25">
      <c r="A122" s="831">
        <v>117</v>
      </c>
      <c r="B122" s="920" t="s">
        <v>70</v>
      </c>
      <c r="C122" s="724" t="s">
        <v>40</v>
      </c>
      <c r="D122" s="714"/>
      <c r="E122" s="716">
        <v>3.43</v>
      </c>
      <c r="F122" s="724" t="s">
        <v>66</v>
      </c>
      <c r="G122" s="724" t="s">
        <v>118</v>
      </c>
      <c r="H122" s="714"/>
      <c r="I122" s="716">
        <v>3.26</v>
      </c>
      <c r="J122" s="751" t="s">
        <v>66</v>
      </c>
      <c r="K122" s="309" t="s">
        <v>139</v>
      </c>
      <c r="L122" s="729"/>
      <c r="M122" s="716">
        <v>3.91</v>
      </c>
      <c r="N122" s="752"/>
      <c r="O122" s="753"/>
      <c r="P122" s="754"/>
      <c r="Q122" s="716"/>
      <c r="R122" s="762"/>
      <c r="S122" s="309"/>
      <c r="T122" s="755"/>
      <c r="U122" s="736"/>
      <c r="V122" s="756"/>
      <c r="W122" s="35"/>
      <c r="X122" s="290"/>
      <c r="Y122" s="757"/>
      <c r="Z122" s="758"/>
      <c r="AA122" s="283"/>
      <c r="AB122" s="290"/>
      <c r="AC122" s="748"/>
    </row>
    <row r="123" spans="1:29" ht="15" customHeight="1" x14ac:dyDescent="0.25">
      <c r="A123" s="832">
        <v>118</v>
      </c>
      <c r="B123" s="979" t="s">
        <v>71</v>
      </c>
      <c r="C123" s="727" t="s">
        <v>47</v>
      </c>
      <c r="D123" s="17"/>
      <c r="E123" s="726">
        <v>3.43</v>
      </c>
      <c r="F123" s="727" t="s">
        <v>66</v>
      </c>
      <c r="G123" s="727" t="s">
        <v>95</v>
      </c>
      <c r="H123" s="17"/>
      <c r="I123" s="726">
        <v>3.26</v>
      </c>
      <c r="J123" s="519"/>
      <c r="K123" s="33"/>
      <c r="L123" s="16"/>
      <c r="M123" s="726"/>
      <c r="N123" s="494"/>
      <c r="O123" s="303"/>
      <c r="P123" s="759"/>
      <c r="Q123" s="726"/>
      <c r="R123" s="498"/>
      <c r="S123" s="33"/>
      <c r="T123" s="279"/>
      <c r="U123" s="735"/>
      <c r="V123" s="494"/>
      <c r="W123" s="33"/>
      <c r="X123" s="281"/>
      <c r="Y123" s="757"/>
      <c r="Z123" s="758"/>
      <c r="AA123" s="283"/>
      <c r="AB123" s="290"/>
      <c r="AC123" s="748"/>
    </row>
    <row r="124" spans="1:29" ht="15" customHeight="1" x14ac:dyDescent="0.25">
      <c r="A124" s="832">
        <v>119</v>
      </c>
      <c r="B124" s="979" t="s">
        <v>66</v>
      </c>
      <c r="C124" s="727" t="s">
        <v>137</v>
      </c>
      <c r="D124" s="17"/>
      <c r="E124" s="726">
        <v>3.43</v>
      </c>
      <c r="F124" s="727" t="s">
        <v>66</v>
      </c>
      <c r="G124" s="727" t="s">
        <v>138</v>
      </c>
      <c r="H124" s="17"/>
      <c r="I124" s="726">
        <v>3.26</v>
      </c>
      <c r="J124" s="519"/>
      <c r="K124" s="33"/>
      <c r="L124" s="16"/>
      <c r="M124" s="726"/>
      <c r="N124" s="494"/>
      <c r="O124" s="303"/>
      <c r="P124" s="759"/>
      <c r="Q124" s="726"/>
      <c r="R124" s="498"/>
      <c r="S124" s="33"/>
      <c r="T124" s="279"/>
      <c r="U124" s="735"/>
      <c r="V124" s="494"/>
      <c r="W124" s="33"/>
      <c r="X124" s="281"/>
      <c r="Y124" s="740"/>
      <c r="Z124" s="758"/>
      <c r="AA124" s="283"/>
      <c r="AB124" s="290"/>
      <c r="AC124" s="748"/>
    </row>
    <row r="125" spans="1:29" ht="15" customHeight="1" thickBot="1" x14ac:dyDescent="0.3">
      <c r="A125" s="830">
        <v>120</v>
      </c>
      <c r="B125" s="919" t="s">
        <v>66</v>
      </c>
      <c r="C125" s="725" t="s">
        <v>139</v>
      </c>
      <c r="D125" s="73"/>
      <c r="E125" s="980">
        <v>3.43</v>
      </c>
      <c r="F125" s="725" t="s">
        <v>66</v>
      </c>
      <c r="G125" s="725" t="s">
        <v>139</v>
      </c>
      <c r="H125" s="73"/>
      <c r="I125" s="717">
        <v>3.26</v>
      </c>
      <c r="J125" s="521"/>
      <c r="K125" s="154"/>
      <c r="L125" s="55"/>
      <c r="M125" s="717"/>
      <c r="N125" s="524"/>
      <c r="O125" s="496"/>
      <c r="P125" s="317"/>
      <c r="Q125" s="717"/>
      <c r="R125" s="763"/>
      <c r="S125" s="154"/>
      <c r="T125" s="497"/>
      <c r="U125" s="764"/>
      <c r="V125" s="524"/>
      <c r="W125" s="154"/>
      <c r="X125" s="981"/>
      <c r="Y125" s="982"/>
      <c r="Z125" s="983"/>
      <c r="AA125" s="984"/>
      <c r="AB125" s="294"/>
      <c r="AC125" s="750"/>
    </row>
    <row r="126" spans="1:29" x14ac:dyDescent="0.25">
      <c r="C126" s="318" t="s">
        <v>119</v>
      </c>
      <c r="D126" s="916">
        <f>AVERAGE(D6:D125)</f>
        <v>3.3796763111674619</v>
      </c>
      <c r="G126" s="318"/>
      <c r="H126" s="319">
        <f>AVERAGE(H6:H125)</f>
        <v>3.0316490909090916</v>
      </c>
      <c r="K126" s="318"/>
      <c r="L126" s="319">
        <f>AVERAGE(L6:L125)</f>
        <v>3.8624218238081971</v>
      </c>
      <c r="P126" s="319">
        <f>AVERAGE(P6:P125)</f>
        <v>3.8540542655207002</v>
      </c>
      <c r="R126" s="38"/>
      <c r="T126" s="320">
        <f>AVERAGE(T6:T125)</f>
        <v>3.8111281278844369</v>
      </c>
      <c r="U126" s="321"/>
      <c r="V126" s="321"/>
      <c r="W126" s="321"/>
      <c r="X126" s="322">
        <f>AVERAGE(X6:X121)</f>
        <v>3.6713793103448271</v>
      </c>
      <c r="Y126" s="321"/>
      <c r="Z126" s="321"/>
      <c r="AA126" s="321"/>
      <c r="AB126" s="322">
        <f>AVERAGE(AB6:AB121)</f>
        <v>3.5275652173913024</v>
      </c>
      <c r="AC126" s="321"/>
    </row>
    <row r="127" spans="1:29" x14ac:dyDescent="0.25">
      <c r="R127" s="39"/>
      <c r="S127" s="39"/>
      <c r="T127" s="323"/>
      <c r="U127" s="324"/>
      <c r="V127" s="324"/>
      <c r="W127" s="324"/>
      <c r="X127" s="325"/>
      <c r="Y127" s="324"/>
      <c r="Z127" s="324"/>
      <c r="AA127" s="324"/>
      <c r="AB127" s="325"/>
      <c r="AC127" s="324"/>
    </row>
  </sheetData>
  <sortState ref="F128:G193">
    <sortCondition ref="F128"/>
  </sortState>
  <mergeCells count="8">
    <mergeCell ref="A4:A5"/>
    <mergeCell ref="N4:Q4"/>
    <mergeCell ref="R4:U4"/>
    <mergeCell ref="V4:Y4"/>
    <mergeCell ref="Z4:AC4"/>
    <mergeCell ref="J4:M4"/>
    <mergeCell ref="F4:I4"/>
    <mergeCell ref="B4:E4"/>
  </mergeCells>
  <conditionalFormatting sqref="X6:X121">
    <cfRule type="cellIs" dxfId="78" priority="33" stopIfTrue="1" operator="lessThan">
      <formula>3.5</formula>
    </cfRule>
    <cfRule type="cellIs" dxfId="77" priority="34" stopIfTrue="1" operator="between">
      <formula>$X$126</formula>
      <formula>3.5</formula>
    </cfRule>
    <cfRule type="cellIs" dxfId="76" priority="35" stopIfTrue="1" operator="between">
      <formula>4.5</formula>
      <formula>$X$126</formula>
    </cfRule>
    <cfRule type="cellIs" dxfId="75" priority="36" stopIfTrue="1" operator="greaterThanOrEqual">
      <formula>4.5</formula>
    </cfRule>
  </conditionalFormatting>
  <conditionalFormatting sqref="AB6:AB125">
    <cfRule type="containsBlanks" dxfId="74" priority="28" stopIfTrue="1">
      <formula>LEN(TRIM(AB6))=0</formula>
    </cfRule>
    <cfRule type="cellIs" dxfId="73" priority="29" stopIfTrue="1" operator="between">
      <formula>$AB$126</formula>
      <formula>3.5</formula>
    </cfRule>
    <cfRule type="cellIs" dxfId="72" priority="30" stopIfTrue="1" operator="between">
      <formula>4.5</formula>
      <formula>$AB$126</formula>
    </cfRule>
    <cfRule type="cellIs" dxfId="71" priority="31" stopIfTrue="1" operator="lessThan">
      <formula>3.5</formula>
    </cfRule>
    <cfRule type="cellIs" dxfId="70" priority="32" stopIfTrue="1" operator="greaterThanOrEqual">
      <formula>4.5</formula>
    </cfRule>
  </conditionalFormatting>
  <conditionalFormatting sqref="P6:P125">
    <cfRule type="containsBlanks" dxfId="69" priority="23">
      <formula>LEN(TRIM(P6))=0</formula>
    </cfRule>
    <cfRule type="cellIs" dxfId="68" priority="24" operator="lessThan">
      <formula>3.5</formula>
    </cfRule>
    <cfRule type="cellIs" dxfId="67" priority="25" operator="between">
      <formula>3.5</formula>
      <formula>$P$126</formula>
    </cfRule>
    <cfRule type="cellIs" dxfId="66" priority="26" operator="between">
      <formula>4.5</formula>
      <formula>$P$126</formula>
    </cfRule>
    <cfRule type="cellIs" dxfId="65" priority="27" operator="greaterThanOrEqual">
      <formula>4.5</formula>
    </cfRule>
  </conditionalFormatting>
  <conditionalFormatting sqref="T6:T120">
    <cfRule type="cellIs" dxfId="64" priority="19" stopIfTrue="1" operator="between">
      <formula>$T$126</formula>
      <formula>3.5</formula>
    </cfRule>
    <cfRule type="cellIs" dxfId="63" priority="20" stopIfTrue="1" operator="between">
      <formula>4.5</formula>
      <formula>$T$126</formula>
    </cfRule>
    <cfRule type="cellIs" dxfId="62" priority="21" stopIfTrue="1" operator="lessThan">
      <formula>3.5</formula>
    </cfRule>
    <cfRule type="cellIs" dxfId="61" priority="22" stopIfTrue="1" operator="greaterThanOrEqual">
      <formula>4.5</formula>
    </cfRule>
  </conditionalFormatting>
  <conditionalFormatting sqref="L6:L118">
    <cfRule type="cellIs" dxfId="60" priority="4" stopIfTrue="1" operator="between">
      <formula>$L$126</formula>
      <formula>3.855</formula>
    </cfRule>
    <cfRule type="cellIs" dxfId="59" priority="15" stopIfTrue="1" operator="lessThan">
      <formula>3.5</formula>
    </cfRule>
    <cfRule type="cellIs" dxfId="58" priority="16" stopIfTrue="1" operator="between">
      <formula>3.5</formula>
      <formula>$L$126</formula>
    </cfRule>
    <cfRule type="cellIs" dxfId="57" priority="17" stopIfTrue="1" operator="between">
      <formula>4.5</formula>
      <formula>$L$126</formula>
    </cfRule>
    <cfRule type="cellIs" dxfId="56" priority="18" stopIfTrue="1" operator="greaterThanOrEqual">
      <formula>4.5</formula>
    </cfRule>
  </conditionalFormatting>
  <conditionalFormatting sqref="T121">
    <cfRule type="cellIs" dxfId="55" priority="10" stopIfTrue="1" operator="between">
      <formula>$T$126</formula>
      <formula>3.5</formula>
    </cfRule>
    <cfRule type="cellIs" dxfId="54" priority="11" stopIfTrue="1" operator="between">
      <formula>4.5</formula>
      <formula>$T$126</formula>
    </cfRule>
    <cfRule type="cellIs" dxfId="53" priority="12" stopIfTrue="1" operator="lessThan">
      <formula>3.5</formula>
    </cfRule>
    <cfRule type="cellIs" dxfId="52" priority="13" stopIfTrue="1" operator="greaterThanOrEqual">
      <formula>4.5</formula>
    </cfRule>
  </conditionalFormatting>
  <conditionalFormatting sqref="H6:H60">
    <cfRule type="cellIs" dxfId="51" priority="6" stopIfTrue="1" operator="lessThan">
      <formula>3.5</formula>
    </cfRule>
    <cfRule type="cellIs" dxfId="50" priority="7" stopIfTrue="1" operator="between">
      <formula>3.5</formula>
      <formula>4</formula>
    </cfRule>
    <cfRule type="cellIs" dxfId="49" priority="8" stopIfTrue="1" operator="between">
      <formula>4.5</formula>
      <formula>4</formula>
    </cfRule>
    <cfRule type="cellIs" dxfId="48" priority="9" stopIfTrue="1" operator="greaterThanOrEqual">
      <formula>4.5</formula>
    </cfRule>
  </conditionalFormatting>
  <conditionalFormatting sqref="L57:L67">
    <cfRule type="cellIs" dxfId="47" priority="5" stopIfTrue="1" operator="between">
      <formula>$L$126</formula>
      <formula>3.855</formula>
    </cfRule>
  </conditionalFormatting>
  <conditionalFormatting sqref="D6:D115">
    <cfRule type="cellIs" dxfId="46" priority="1" operator="lessThan">
      <formula>3.5</formula>
    </cfRule>
    <cfRule type="cellIs" dxfId="45" priority="2" operator="between">
      <formula>4</formula>
      <formula>3.5</formula>
    </cfRule>
    <cfRule type="cellIs" dxfId="44" priority="3" operator="between">
      <formula>4.5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7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4" sqref="C4:C5"/>
    </sheetView>
  </sheetViews>
  <sheetFormatPr defaultColWidth="9.140625" defaultRowHeight="15" x14ac:dyDescent="0.25"/>
  <cols>
    <col min="1" max="1" width="4.7109375" style="1" customWidth="1"/>
    <col min="2" max="2" width="18.7109375" style="1" customWidth="1"/>
    <col min="3" max="3" width="31.7109375" style="1" customWidth="1"/>
    <col min="4" max="15" width="7.7109375" style="1" customWidth="1"/>
    <col min="16" max="16" width="7.5703125" style="2" customWidth="1"/>
    <col min="17" max="28" width="7.7109375" style="2" customWidth="1"/>
    <col min="29" max="33" width="7.7109375" style="1" customWidth="1"/>
    <col min="34" max="16384" width="9.140625" style="1"/>
  </cols>
  <sheetData>
    <row r="1" spans="1:35" x14ac:dyDescent="0.25">
      <c r="AH1" s="153"/>
      <c r="AI1" s="10" t="s">
        <v>109</v>
      </c>
    </row>
    <row r="2" spans="1:35" ht="15.75" x14ac:dyDescent="0.25">
      <c r="C2" s="104" t="s">
        <v>149</v>
      </c>
      <c r="D2" s="826"/>
      <c r="E2" s="826"/>
      <c r="F2" s="826"/>
      <c r="G2" s="687"/>
      <c r="H2" s="687"/>
      <c r="I2" s="687"/>
      <c r="J2" s="193"/>
      <c r="K2" s="193"/>
      <c r="L2" s="193"/>
      <c r="M2" s="105"/>
      <c r="N2" s="105"/>
      <c r="O2" s="105"/>
      <c r="P2" s="105"/>
      <c r="Q2" s="105"/>
      <c r="R2" s="105"/>
      <c r="AH2" s="133"/>
      <c r="AI2" s="10" t="s">
        <v>110</v>
      </c>
    </row>
    <row r="3" spans="1:35" ht="15.75" thickBot="1" x14ac:dyDescent="0.3">
      <c r="AH3" s="132"/>
      <c r="AI3" s="10" t="s">
        <v>111</v>
      </c>
    </row>
    <row r="4" spans="1:35" ht="15" customHeight="1" x14ac:dyDescent="0.25">
      <c r="A4" s="1018" t="s">
        <v>72</v>
      </c>
      <c r="B4" s="1034" t="s">
        <v>73</v>
      </c>
      <c r="C4" s="1036" t="s">
        <v>105</v>
      </c>
      <c r="D4" s="1031">
        <v>2021</v>
      </c>
      <c r="E4" s="1032"/>
      <c r="F4" s="1033"/>
      <c r="G4" s="1031">
        <v>2020</v>
      </c>
      <c r="H4" s="1032"/>
      <c r="I4" s="1033"/>
      <c r="J4" s="1031">
        <v>2019</v>
      </c>
      <c r="K4" s="1032"/>
      <c r="L4" s="1033"/>
      <c r="M4" s="1031">
        <v>2018</v>
      </c>
      <c r="N4" s="1032"/>
      <c r="O4" s="1033"/>
      <c r="P4" s="1031">
        <v>2017</v>
      </c>
      <c r="Q4" s="1032"/>
      <c r="R4" s="1033"/>
      <c r="S4" s="1032">
        <v>2016</v>
      </c>
      <c r="T4" s="1032"/>
      <c r="U4" s="1032"/>
      <c r="V4" s="1038">
        <v>2015</v>
      </c>
      <c r="W4" s="1039"/>
      <c r="X4" s="1040"/>
      <c r="Y4" s="1031" t="s">
        <v>121</v>
      </c>
      <c r="Z4" s="1032"/>
      <c r="AA4" s="1032"/>
      <c r="AB4" s="1032"/>
      <c r="AC4" s="1032"/>
      <c r="AD4" s="1032"/>
      <c r="AE4" s="1033"/>
      <c r="AF4" s="1014" t="s">
        <v>74</v>
      </c>
      <c r="AH4" s="31"/>
      <c r="AI4" s="10" t="s">
        <v>112</v>
      </c>
    </row>
    <row r="5" spans="1:35" ht="37.5" customHeight="1" thickBot="1" x14ac:dyDescent="0.3">
      <c r="A5" s="1019"/>
      <c r="B5" s="1035"/>
      <c r="C5" s="1037"/>
      <c r="D5" s="688" t="s">
        <v>124</v>
      </c>
      <c r="E5" s="145" t="s">
        <v>123</v>
      </c>
      <c r="F5" s="921" t="s">
        <v>122</v>
      </c>
      <c r="G5" s="144" t="s">
        <v>124</v>
      </c>
      <c r="H5" s="145" t="s">
        <v>123</v>
      </c>
      <c r="I5" s="146" t="s">
        <v>122</v>
      </c>
      <c r="J5" s="144" t="s">
        <v>124</v>
      </c>
      <c r="K5" s="145" t="s">
        <v>123</v>
      </c>
      <c r="L5" s="146" t="s">
        <v>122</v>
      </c>
      <c r="M5" s="144" t="s">
        <v>124</v>
      </c>
      <c r="N5" s="145" t="s">
        <v>123</v>
      </c>
      <c r="O5" s="146" t="s">
        <v>122</v>
      </c>
      <c r="P5" s="144" t="s">
        <v>124</v>
      </c>
      <c r="Q5" s="145" t="s">
        <v>123</v>
      </c>
      <c r="R5" s="146" t="s">
        <v>122</v>
      </c>
      <c r="S5" s="147" t="s">
        <v>124</v>
      </c>
      <c r="T5" s="145" t="s">
        <v>123</v>
      </c>
      <c r="U5" s="148" t="s">
        <v>122</v>
      </c>
      <c r="V5" s="144" t="s">
        <v>124</v>
      </c>
      <c r="W5" s="145" t="s">
        <v>123</v>
      </c>
      <c r="X5" s="146" t="s">
        <v>122</v>
      </c>
      <c r="Y5" s="721">
        <v>2021</v>
      </c>
      <c r="Z5" s="939">
        <v>2020</v>
      </c>
      <c r="AA5" s="718">
        <v>2019</v>
      </c>
      <c r="AB5" s="85">
        <v>2018</v>
      </c>
      <c r="AC5" s="141">
        <v>2017</v>
      </c>
      <c r="AD5" s="194">
        <v>2016</v>
      </c>
      <c r="AE5" s="142">
        <v>2015</v>
      </c>
      <c r="AF5" s="1015"/>
    </row>
    <row r="6" spans="1:35" ht="15" customHeight="1" x14ac:dyDescent="0.25">
      <c r="A6" s="26">
        <v>1</v>
      </c>
      <c r="B6" s="48" t="s">
        <v>65</v>
      </c>
      <c r="C6" s="922" t="s">
        <v>75</v>
      </c>
      <c r="D6" s="771">
        <v>109</v>
      </c>
      <c r="E6" s="772">
        <v>3.8807339449541285</v>
      </c>
      <c r="F6" s="773">
        <v>3.43</v>
      </c>
      <c r="G6" s="771">
        <v>68</v>
      </c>
      <c r="H6" s="772">
        <v>3.1029</v>
      </c>
      <c r="I6" s="773">
        <v>3.26</v>
      </c>
      <c r="J6" s="771">
        <v>113</v>
      </c>
      <c r="K6" s="772">
        <v>4.032</v>
      </c>
      <c r="L6" s="773">
        <v>3.91</v>
      </c>
      <c r="M6" s="180">
        <v>130</v>
      </c>
      <c r="N6" s="49">
        <v>4.2846153846153845</v>
      </c>
      <c r="O6" s="774">
        <v>3.91</v>
      </c>
      <c r="P6" s="62">
        <v>94</v>
      </c>
      <c r="Q6" s="49">
        <v>4.4680851063829783</v>
      </c>
      <c r="R6" s="63">
        <v>3.9</v>
      </c>
      <c r="S6" s="59">
        <v>99</v>
      </c>
      <c r="T6" s="50">
        <v>4.3499999999999996</v>
      </c>
      <c r="U6" s="68">
        <v>3.71</v>
      </c>
      <c r="V6" s="74">
        <v>104</v>
      </c>
      <c r="W6" s="50">
        <v>4.0999999999999996</v>
      </c>
      <c r="X6" s="75">
        <v>3.57</v>
      </c>
      <c r="Y6" s="775">
        <v>3</v>
      </c>
      <c r="Z6" s="198">
        <v>24</v>
      </c>
      <c r="AA6" s="198">
        <v>24</v>
      </c>
      <c r="AB6" s="198">
        <v>4</v>
      </c>
      <c r="AC6" s="71">
        <v>3</v>
      </c>
      <c r="AD6" s="51">
        <v>2</v>
      </c>
      <c r="AE6" s="188">
        <v>5</v>
      </c>
      <c r="AF6" s="200">
        <f t="shared" ref="AF6:AF37" si="0">SUM(Y6:AE6)</f>
        <v>65</v>
      </c>
    </row>
    <row r="7" spans="1:35" ht="15" customHeight="1" x14ac:dyDescent="0.25">
      <c r="A7" s="20">
        <v>2</v>
      </c>
      <c r="B7" s="40" t="s">
        <v>69</v>
      </c>
      <c r="C7" s="928" t="s">
        <v>76</v>
      </c>
      <c r="D7" s="243">
        <v>150</v>
      </c>
      <c r="E7" s="208">
        <v>3.96</v>
      </c>
      <c r="F7" s="161">
        <v>3.43</v>
      </c>
      <c r="G7" s="243"/>
      <c r="H7" s="208"/>
      <c r="I7" s="161">
        <v>3.26</v>
      </c>
      <c r="J7" s="243">
        <v>145</v>
      </c>
      <c r="K7" s="208">
        <v>4.4413793103448276</v>
      </c>
      <c r="L7" s="161">
        <v>3.91</v>
      </c>
      <c r="M7" s="181">
        <v>153</v>
      </c>
      <c r="N7" s="961">
        <v>4.3137254901960782</v>
      </c>
      <c r="O7" s="157">
        <v>3.91</v>
      </c>
      <c r="P7" s="64">
        <v>129</v>
      </c>
      <c r="Q7" s="42">
        <v>4.387596899224806</v>
      </c>
      <c r="R7" s="65">
        <v>3.9</v>
      </c>
      <c r="S7" s="60">
        <v>108</v>
      </c>
      <c r="T7" s="45">
        <v>4.26</v>
      </c>
      <c r="U7" s="69">
        <v>3.71</v>
      </c>
      <c r="V7" s="76">
        <v>102</v>
      </c>
      <c r="W7" s="45">
        <v>4.0999999999999996</v>
      </c>
      <c r="X7" s="77">
        <v>3.57</v>
      </c>
      <c r="Y7" s="776">
        <v>1</v>
      </c>
      <c r="Z7" s="196">
        <v>56</v>
      </c>
      <c r="AA7" s="196">
        <v>1</v>
      </c>
      <c r="AB7" s="196">
        <v>3</v>
      </c>
      <c r="AC7" s="72">
        <v>5</v>
      </c>
      <c r="AD7" s="18">
        <v>3</v>
      </c>
      <c r="AE7" s="101">
        <v>6</v>
      </c>
      <c r="AF7" s="217">
        <f t="shared" si="0"/>
        <v>75</v>
      </c>
    </row>
    <row r="8" spans="1:35" ht="15" customHeight="1" x14ac:dyDescent="0.25">
      <c r="A8" s="20">
        <v>3</v>
      </c>
      <c r="B8" s="40" t="s">
        <v>71</v>
      </c>
      <c r="C8" s="923" t="s">
        <v>117</v>
      </c>
      <c r="D8" s="244">
        <v>131</v>
      </c>
      <c r="E8" s="201">
        <v>3.7557251908396947</v>
      </c>
      <c r="F8" s="157">
        <v>3.43</v>
      </c>
      <c r="G8" s="244">
        <v>24</v>
      </c>
      <c r="H8" s="201">
        <v>3.6667000000000001</v>
      </c>
      <c r="I8" s="157">
        <v>3.26</v>
      </c>
      <c r="J8" s="244">
        <v>127</v>
      </c>
      <c r="K8" s="201">
        <v>4.2362204724409445</v>
      </c>
      <c r="L8" s="157">
        <v>3.91</v>
      </c>
      <c r="M8" s="182">
        <v>130</v>
      </c>
      <c r="N8" s="13">
        <v>4.1307692307692312</v>
      </c>
      <c r="O8" s="157">
        <v>3.91</v>
      </c>
      <c r="P8" s="64">
        <v>111</v>
      </c>
      <c r="Q8" s="13">
        <v>4.243243243243243</v>
      </c>
      <c r="R8" s="65">
        <v>3.9</v>
      </c>
      <c r="S8" s="60">
        <v>78</v>
      </c>
      <c r="T8" s="45">
        <v>3.88</v>
      </c>
      <c r="U8" s="69">
        <v>3.71</v>
      </c>
      <c r="V8" s="76">
        <v>80</v>
      </c>
      <c r="W8" s="45">
        <v>4</v>
      </c>
      <c r="X8" s="77">
        <v>3.57</v>
      </c>
      <c r="Y8" s="776">
        <v>8</v>
      </c>
      <c r="Z8" s="196">
        <v>3</v>
      </c>
      <c r="AA8" s="196">
        <v>6</v>
      </c>
      <c r="AB8" s="196">
        <v>16</v>
      </c>
      <c r="AC8" s="72">
        <v>10</v>
      </c>
      <c r="AD8" s="18">
        <v>25</v>
      </c>
      <c r="AE8" s="101">
        <v>10</v>
      </c>
      <c r="AF8" s="187">
        <f t="shared" si="0"/>
        <v>78</v>
      </c>
    </row>
    <row r="9" spans="1:35" ht="15" customHeight="1" x14ac:dyDescent="0.25">
      <c r="A9" s="20">
        <v>4</v>
      </c>
      <c r="B9" s="40" t="s">
        <v>65</v>
      </c>
      <c r="C9" s="968" t="s">
        <v>0</v>
      </c>
      <c r="D9" s="969">
        <v>73</v>
      </c>
      <c r="E9" s="971">
        <v>3.7397260273972601</v>
      </c>
      <c r="F9" s="970">
        <v>3.43</v>
      </c>
      <c r="G9" s="969">
        <v>54</v>
      </c>
      <c r="H9" s="971">
        <v>3.2407999999999997</v>
      </c>
      <c r="I9" s="970">
        <v>3.26</v>
      </c>
      <c r="J9" s="969">
        <v>40</v>
      </c>
      <c r="K9" s="971">
        <v>4.3185840707964598</v>
      </c>
      <c r="L9" s="970">
        <v>3.91</v>
      </c>
      <c r="M9" s="183">
        <v>49</v>
      </c>
      <c r="N9" s="89">
        <v>4.2448979591836737</v>
      </c>
      <c r="O9" s="156">
        <v>3.91</v>
      </c>
      <c r="P9" s="64">
        <v>37</v>
      </c>
      <c r="Q9" s="13">
        <v>4.1891891891891895</v>
      </c>
      <c r="R9" s="65">
        <v>3.9</v>
      </c>
      <c r="S9" s="60">
        <v>48</v>
      </c>
      <c r="T9" s="45">
        <v>4.25</v>
      </c>
      <c r="U9" s="69">
        <v>3.71</v>
      </c>
      <c r="V9" s="76">
        <v>29</v>
      </c>
      <c r="W9" s="45">
        <v>3.8</v>
      </c>
      <c r="X9" s="77">
        <v>3.57</v>
      </c>
      <c r="Y9" s="776">
        <v>10</v>
      </c>
      <c r="Z9" s="196">
        <v>14</v>
      </c>
      <c r="AA9" s="196">
        <v>5</v>
      </c>
      <c r="AB9" s="196">
        <v>7</v>
      </c>
      <c r="AC9" s="72">
        <v>13</v>
      </c>
      <c r="AD9" s="18">
        <v>6</v>
      </c>
      <c r="AE9" s="101">
        <v>23</v>
      </c>
      <c r="AF9" s="187">
        <f t="shared" si="0"/>
        <v>78</v>
      </c>
    </row>
    <row r="10" spans="1:35" ht="15" customHeight="1" x14ac:dyDescent="0.25">
      <c r="A10" s="20">
        <v>5</v>
      </c>
      <c r="B10" s="40" t="s">
        <v>66</v>
      </c>
      <c r="C10" s="923" t="s">
        <v>138</v>
      </c>
      <c r="D10" s="244">
        <v>104</v>
      </c>
      <c r="E10" s="201">
        <v>3.6634615384615383</v>
      </c>
      <c r="F10" s="157">
        <v>3.43</v>
      </c>
      <c r="G10" s="244"/>
      <c r="H10" s="201"/>
      <c r="I10" s="157">
        <v>3.26</v>
      </c>
      <c r="J10" s="244">
        <v>80</v>
      </c>
      <c r="K10" s="201">
        <v>4.2125000000000004</v>
      </c>
      <c r="L10" s="157">
        <v>3.91</v>
      </c>
      <c r="M10" s="182">
        <v>107</v>
      </c>
      <c r="N10" s="13">
        <v>4.3457943925233646</v>
      </c>
      <c r="O10" s="157">
        <v>3.91</v>
      </c>
      <c r="P10" s="64">
        <v>102</v>
      </c>
      <c r="Q10" s="13">
        <v>4.4803921568627452</v>
      </c>
      <c r="R10" s="65">
        <v>3.9</v>
      </c>
      <c r="S10" s="60">
        <v>111</v>
      </c>
      <c r="T10" s="45">
        <v>4.25</v>
      </c>
      <c r="U10" s="69">
        <v>3.71</v>
      </c>
      <c r="V10" s="76">
        <v>81</v>
      </c>
      <c r="W10" s="45">
        <v>4.2</v>
      </c>
      <c r="X10" s="77">
        <v>3.57</v>
      </c>
      <c r="Y10" s="776">
        <v>16</v>
      </c>
      <c r="Z10" s="196">
        <v>56</v>
      </c>
      <c r="AA10" s="196">
        <v>9</v>
      </c>
      <c r="AB10" s="72">
        <v>2</v>
      </c>
      <c r="AC10" s="72">
        <v>2</v>
      </c>
      <c r="AD10" s="18">
        <v>5</v>
      </c>
      <c r="AE10" s="101">
        <v>2</v>
      </c>
      <c r="AF10" s="187">
        <f t="shared" si="0"/>
        <v>92</v>
      </c>
    </row>
    <row r="11" spans="1:35" ht="15" customHeight="1" x14ac:dyDescent="0.25">
      <c r="A11" s="20">
        <v>6</v>
      </c>
      <c r="B11" s="40" t="s">
        <v>69</v>
      </c>
      <c r="C11" s="923" t="s">
        <v>141</v>
      </c>
      <c r="D11" s="244">
        <v>29</v>
      </c>
      <c r="E11" s="201">
        <v>3.5862068965517242</v>
      </c>
      <c r="F11" s="157">
        <v>3.43</v>
      </c>
      <c r="G11" s="244"/>
      <c r="H11" s="201"/>
      <c r="I11" s="157">
        <v>3.26</v>
      </c>
      <c r="J11" s="244">
        <v>32</v>
      </c>
      <c r="K11" s="201">
        <v>4.4375</v>
      </c>
      <c r="L11" s="157">
        <v>3.91</v>
      </c>
      <c r="M11" s="182">
        <v>25</v>
      </c>
      <c r="N11" s="42">
        <v>4.6399999999999997</v>
      </c>
      <c r="O11" s="157">
        <v>3.91</v>
      </c>
      <c r="P11" s="64">
        <v>39</v>
      </c>
      <c r="Q11" s="42">
        <v>4.1282051282051286</v>
      </c>
      <c r="R11" s="65">
        <v>3.9</v>
      </c>
      <c r="S11" s="60">
        <v>47</v>
      </c>
      <c r="T11" s="45">
        <v>4.26</v>
      </c>
      <c r="U11" s="69">
        <v>3.71</v>
      </c>
      <c r="V11" s="76">
        <v>21</v>
      </c>
      <c r="W11" s="45">
        <v>4.2</v>
      </c>
      <c r="X11" s="77">
        <v>3.57</v>
      </c>
      <c r="Y11" s="776">
        <v>22</v>
      </c>
      <c r="Z11" s="196">
        <v>56</v>
      </c>
      <c r="AA11" s="196">
        <v>2</v>
      </c>
      <c r="AB11" s="196">
        <v>1</v>
      </c>
      <c r="AC11" s="72">
        <v>14</v>
      </c>
      <c r="AD11" s="18">
        <v>4</v>
      </c>
      <c r="AE11" s="101">
        <v>4</v>
      </c>
      <c r="AF11" s="187">
        <f t="shared" si="0"/>
        <v>103</v>
      </c>
    </row>
    <row r="12" spans="1:35" ht="15" customHeight="1" x14ac:dyDescent="0.25">
      <c r="A12" s="20">
        <v>7</v>
      </c>
      <c r="B12" s="40" t="s">
        <v>66</v>
      </c>
      <c r="C12" s="923" t="s">
        <v>78</v>
      </c>
      <c r="D12" s="244">
        <v>84</v>
      </c>
      <c r="E12" s="201">
        <v>3.75</v>
      </c>
      <c r="F12" s="157">
        <v>3.43</v>
      </c>
      <c r="G12" s="244"/>
      <c r="H12" s="201"/>
      <c r="I12" s="157">
        <v>3.26</v>
      </c>
      <c r="J12" s="244">
        <v>88</v>
      </c>
      <c r="K12" s="201">
        <v>4.4318181818181817</v>
      </c>
      <c r="L12" s="157">
        <v>3.91</v>
      </c>
      <c r="M12" s="182">
        <v>92</v>
      </c>
      <c r="N12" s="13">
        <v>4.2826086956521738</v>
      </c>
      <c r="O12" s="157">
        <v>3.91</v>
      </c>
      <c r="P12" s="64">
        <v>98</v>
      </c>
      <c r="Q12" s="13">
        <v>4.2300000000000004</v>
      </c>
      <c r="R12" s="65">
        <v>3.9</v>
      </c>
      <c r="S12" s="60">
        <v>81</v>
      </c>
      <c r="T12" s="45">
        <v>4.21</v>
      </c>
      <c r="U12" s="69">
        <v>3.71</v>
      </c>
      <c r="V12" s="76">
        <v>81</v>
      </c>
      <c r="W12" s="45">
        <v>3.9</v>
      </c>
      <c r="X12" s="77">
        <v>3.57</v>
      </c>
      <c r="Y12" s="776">
        <v>9</v>
      </c>
      <c r="Z12" s="196">
        <v>56</v>
      </c>
      <c r="AA12" s="196">
        <v>3</v>
      </c>
      <c r="AB12" s="196">
        <v>5</v>
      </c>
      <c r="AC12" s="72">
        <v>11</v>
      </c>
      <c r="AD12" s="18">
        <v>7</v>
      </c>
      <c r="AE12" s="101">
        <v>18</v>
      </c>
      <c r="AF12" s="187">
        <f t="shared" si="0"/>
        <v>109</v>
      </c>
    </row>
    <row r="13" spans="1:35" ht="15" customHeight="1" x14ac:dyDescent="0.25">
      <c r="A13" s="20">
        <v>8</v>
      </c>
      <c r="B13" s="40" t="s">
        <v>69</v>
      </c>
      <c r="C13" s="923" t="s">
        <v>164</v>
      </c>
      <c r="D13" s="244">
        <v>50</v>
      </c>
      <c r="E13" s="201">
        <v>3.88</v>
      </c>
      <c r="F13" s="157">
        <v>3.43</v>
      </c>
      <c r="G13" s="244"/>
      <c r="H13" s="201"/>
      <c r="I13" s="157">
        <v>3.26</v>
      </c>
      <c r="J13" s="244">
        <v>61</v>
      </c>
      <c r="K13" s="201">
        <v>4.360655737704918</v>
      </c>
      <c r="L13" s="157">
        <v>3.91</v>
      </c>
      <c r="M13" s="182">
        <v>56</v>
      </c>
      <c r="N13" s="42">
        <v>4.2321428571428568</v>
      </c>
      <c r="O13" s="157">
        <v>3.91</v>
      </c>
      <c r="P13" s="64">
        <v>57</v>
      </c>
      <c r="Q13" s="42">
        <v>4.192982456140351</v>
      </c>
      <c r="R13" s="65">
        <v>3.9</v>
      </c>
      <c r="S13" s="60">
        <v>52</v>
      </c>
      <c r="T13" s="45">
        <v>4.1900000000000004</v>
      </c>
      <c r="U13" s="69">
        <v>3.71</v>
      </c>
      <c r="V13" s="76">
        <v>41</v>
      </c>
      <c r="W13" s="45">
        <v>3.7</v>
      </c>
      <c r="X13" s="77">
        <v>3.57</v>
      </c>
      <c r="Y13" s="776">
        <v>2</v>
      </c>
      <c r="Z13" s="196">
        <v>56</v>
      </c>
      <c r="AA13" s="196">
        <v>4</v>
      </c>
      <c r="AB13" s="196">
        <v>8</v>
      </c>
      <c r="AC13" s="72">
        <v>12</v>
      </c>
      <c r="AD13" s="18">
        <v>8</v>
      </c>
      <c r="AE13" s="101">
        <v>35</v>
      </c>
      <c r="AF13" s="187">
        <f t="shared" si="0"/>
        <v>125</v>
      </c>
    </row>
    <row r="14" spans="1:35" ht="15" customHeight="1" x14ac:dyDescent="0.25">
      <c r="A14" s="20">
        <v>9</v>
      </c>
      <c r="B14" s="40" t="s">
        <v>71</v>
      </c>
      <c r="C14" s="923" t="s">
        <v>146</v>
      </c>
      <c r="D14" s="244">
        <v>191</v>
      </c>
      <c r="E14" s="201">
        <v>3.738219895287958</v>
      </c>
      <c r="F14" s="157">
        <v>3.43</v>
      </c>
      <c r="G14" s="244">
        <v>14</v>
      </c>
      <c r="H14" s="201">
        <v>2.9996999999999998</v>
      </c>
      <c r="I14" s="157">
        <v>3.26</v>
      </c>
      <c r="J14" s="244">
        <v>204</v>
      </c>
      <c r="K14" s="201">
        <v>4.083333333333333</v>
      </c>
      <c r="L14" s="157">
        <v>3.91</v>
      </c>
      <c r="M14" s="182">
        <v>177</v>
      </c>
      <c r="N14" s="13">
        <v>4.1694915254237293</v>
      </c>
      <c r="O14" s="157">
        <v>3.91</v>
      </c>
      <c r="P14" s="64">
        <v>172</v>
      </c>
      <c r="Q14" s="13">
        <v>3.8953488372093021</v>
      </c>
      <c r="R14" s="65">
        <v>3.9</v>
      </c>
      <c r="S14" s="60">
        <v>144</v>
      </c>
      <c r="T14" s="45">
        <v>3.99</v>
      </c>
      <c r="U14" s="69">
        <v>3.71</v>
      </c>
      <c r="V14" s="76">
        <v>136</v>
      </c>
      <c r="W14" s="45">
        <v>4</v>
      </c>
      <c r="X14" s="77">
        <v>3.57</v>
      </c>
      <c r="Y14" s="776">
        <v>11</v>
      </c>
      <c r="Z14" s="196">
        <v>32</v>
      </c>
      <c r="AA14" s="196">
        <v>18</v>
      </c>
      <c r="AB14" s="196">
        <v>13</v>
      </c>
      <c r="AC14" s="72">
        <v>41</v>
      </c>
      <c r="AD14" s="18">
        <v>11</v>
      </c>
      <c r="AE14" s="101">
        <v>9</v>
      </c>
      <c r="AF14" s="187">
        <f t="shared" si="0"/>
        <v>135</v>
      </c>
    </row>
    <row r="15" spans="1:35" ht="15" customHeight="1" thickBot="1" x14ac:dyDescent="0.3">
      <c r="A15" s="21">
        <v>10</v>
      </c>
      <c r="B15" s="52" t="s">
        <v>66</v>
      </c>
      <c r="C15" s="925" t="s">
        <v>77</v>
      </c>
      <c r="D15" s="247">
        <v>76</v>
      </c>
      <c r="E15" s="206">
        <v>3.6578947368421053</v>
      </c>
      <c r="F15" s="170">
        <v>3.43</v>
      </c>
      <c r="G15" s="247">
        <v>71</v>
      </c>
      <c r="H15" s="206">
        <v>3.3662000000000001</v>
      </c>
      <c r="I15" s="170">
        <v>3.26</v>
      </c>
      <c r="J15" s="247">
        <v>92</v>
      </c>
      <c r="K15" s="206">
        <v>4.2173913043478262</v>
      </c>
      <c r="L15" s="170">
        <v>3.91</v>
      </c>
      <c r="M15" s="184">
        <v>98</v>
      </c>
      <c r="N15" s="165">
        <v>3.7551020408163267</v>
      </c>
      <c r="O15" s="159">
        <v>3.91</v>
      </c>
      <c r="P15" s="66">
        <v>77</v>
      </c>
      <c r="Q15" s="53">
        <v>4.2597402597402594</v>
      </c>
      <c r="R15" s="67">
        <v>3.9</v>
      </c>
      <c r="S15" s="61">
        <v>70</v>
      </c>
      <c r="T15" s="54">
        <v>3.93</v>
      </c>
      <c r="U15" s="70">
        <v>3.71</v>
      </c>
      <c r="V15" s="78">
        <v>79</v>
      </c>
      <c r="W15" s="54">
        <v>4</v>
      </c>
      <c r="X15" s="79">
        <v>3.57</v>
      </c>
      <c r="Y15" s="777">
        <v>15</v>
      </c>
      <c r="Z15" s="197">
        <v>7</v>
      </c>
      <c r="AA15" s="197">
        <v>8</v>
      </c>
      <c r="AB15" s="73">
        <v>73</v>
      </c>
      <c r="AC15" s="73">
        <v>8</v>
      </c>
      <c r="AD15" s="55">
        <v>15</v>
      </c>
      <c r="AE15" s="189">
        <v>11</v>
      </c>
      <c r="AF15" s="218">
        <f t="shared" si="0"/>
        <v>137</v>
      </c>
    </row>
    <row r="16" spans="1:35" ht="15" customHeight="1" x14ac:dyDescent="0.25">
      <c r="A16" s="26">
        <v>11</v>
      </c>
      <c r="B16" s="48" t="s">
        <v>70</v>
      </c>
      <c r="C16" s="926" t="s">
        <v>79</v>
      </c>
      <c r="D16" s="242">
        <v>74</v>
      </c>
      <c r="E16" s="207">
        <v>3.4864864864864864</v>
      </c>
      <c r="F16" s="160">
        <v>3.43</v>
      </c>
      <c r="G16" s="242">
        <v>60</v>
      </c>
      <c r="H16" s="207">
        <v>3.5334000000000003</v>
      </c>
      <c r="I16" s="160">
        <v>3.26</v>
      </c>
      <c r="J16" s="242">
        <v>83</v>
      </c>
      <c r="K16" s="207">
        <v>4.1807228915662646</v>
      </c>
      <c r="L16" s="160">
        <v>3.91</v>
      </c>
      <c r="M16" s="180">
        <v>98</v>
      </c>
      <c r="N16" s="49">
        <v>4.0306122448979593</v>
      </c>
      <c r="O16" s="160">
        <v>3.91</v>
      </c>
      <c r="P16" s="62">
        <v>85</v>
      </c>
      <c r="Q16" s="49">
        <v>4.0235294117647058</v>
      </c>
      <c r="R16" s="63">
        <v>3.9</v>
      </c>
      <c r="S16" s="98">
        <v>58</v>
      </c>
      <c r="T16" s="81">
        <v>3.95</v>
      </c>
      <c r="U16" s="99">
        <v>3.71</v>
      </c>
      <c r="V16" s="100">
        <v>74</v>
      </c>
      <c r="W16" s="81">
        <v>4</v>
      </c>
      <c r="X16" s="82">
        <v>3.57</v>
      </c>
      <c r="Y16" s="776">
        <v>43</v>
      </c>
      <c r="Z16" s="196">
        <v>6</v>
      </c>
      <c r="AA16" s="198">
        <v>12</v>
      </c>
      <c r="AB16" s="198">
        <v>29</v>
      </c>
      <c r="AC16" s="71">
        <v>23</v>
      </c>
      <c r="AD16" s="51">
        <v>13</v>
      </c>
      <c r="AE16" s="188">
        <v>12</v>
      </c>
      <c r="AF16" s="200">
        <f t="shared" si="0"/>
        <v>138</v>
      </c>
    </row>
    <row r="17" spans="1:32" ht="15" customHeight="1" x14ac:dyDescent="0.25">
      <c r="A17" s="20">
        <v>12</v>
      </c>
      <c r="B17" s="40" t="s">
        <v>69</v>
      </c>
      <c r="C17" s="923" t="s">
        <v>29</v>
      </c>
      <c r="D17" s="244">
        <v>95</v>
      </c>
      <c r="E17" s="201">
        <v>3.7578947368421054</v>
      </c>
      <c r="F17" s="157">
        <v>3.43</v>
      </c>
      <c r="G17" s="244">
        <v>84</v>
      </c>
      <c r="H17" s="201">
        <v>3.1072000000000002</v>
      </c>
      <c r="I17" s="157">
        <v>3.26</v>
      </c>
      <c r="J17" s="244">
        <v>82</v>
      </c>
      <c r="K17" s="201">
        <v>4.1341463414634143</v>
      </c>
      <c r="L17" s="157">
        <v>3.91</v>
      </c>
      <c r="M17" s="182">
        <v>76</v>
      </c>
      <c r="N17" s="42">
        <v>4.0263157894736841</v>
      </c>
      <c r="O17" s="157">
        <v>3.91</v>
      </c>
      <c r="P17" s="64">
        <v>70</v>
      </c>
      <c r="Q17" s="42">
        <v>4.4142857142857146</v>
      </c>
      <c r="R17" s="65">
        <v>3.9</v>
      </c>
      <c r="S17" s="60">
        <v>53</v>
      </c>
      <c r="T17" s="45">
        <v>4.0599999999999996</v>
      </c>
      <c r="U17" s="69">
        <v>3.71</v>
      </c>
      <c r="V17" s="76">
        <v>49</v>
      </c>
      <c r="W17" s="45">
        <v>3.5</v>
      </c>
      <c r="X17" s="77">
        <v>3.57</v>
      </c>
      <c r="Y17" s="776">
        <v>7</v>
      </c>
      <c r="Z17" s="196">
        <v>22</v>
      </c>
      <c r="AA17" s="196">
        <v>13</v>
      </c>
      <c r="AB17" s="196">
        <v>30</v>
      </c>
      <c r="AC17" s="72">
        <v>4</v>
      </c>
      <c r="AD17" s="18">
        <v>9</v>
      </c>
      <c r="AE17" s="101">
        <v>61</v>
      </c>
      <c r="AF17" s="187">
        <f t="shared" si="0"/>
        <v>146</v>
      </c>
    </row>
    <row r="18" spans="1:32" ht="15" customHeight="1" x14ac:dyDescent="0.25">
      <c r="A18" s="20">
        <v>13</v>
      </c>
      <c r="B18" s="40" t="s">
        <v>71</v>
      </c>
      <c r="C18" s="923" t="s">
        <v>64</v>
      </c>
      <c r="D18" s="244">
        <v>106</v>
      </c>
      <c r="E18" s="201">
        <v>3.8301886792452828</v>
      </c>
      <c r="F18" s="157">
        <v>3.43</v>
      </c>
      <c r="G18" s="244">
        <v>90</v>
      </c>
      <c r="H18" s="201">
        <v>3.0886</v>
      </c>
      <c r="I18" s="157">
        <v>3.26</v>
      </c>
      <c r="J18" s="244">
        <v>161</v>
      </c>
      <c r="K18" s="201">
        <v>4.2049689440993792</v>
      </c>
      <c r="L18" s="157">
        <v>3.91</v>
      </c>
      <c r="M18" s="182">
        <v>175</v>
      </c>
      <c r="N18" s="13">
        <v>4.1314285714285717</v>
      </c>
      <c r="O18" s="157">
        <v>3.91</v>
      </c>
      <c r="P18" s="64">
        <v>136</v>
      </c>
      <c r="Q18" s="13">
        <v>4.117647058823529</v>
      </c>
      <c r="R18" s="65">
        <v>3.9</v>
      </c>
      <c r="S18" s="60">
        <v>131</v>
      </c>
      <c r="T18" s="45">
        <v>3.79</v>
      </c>
      <c r="U18" s="69">
        <v>3.71</v>
      </c>
      <c r="V18" s="76">
        <v>110</v>
      </c>
      <c r="W18" s="45">
        <v>3.6</v>
      </c>
      <c r="X18" s="77">
        <v>3.57</v>
      </c>
      <c r="Y18" s="776">
        <v>4</v>
      </c>
      <c r="Z18" s="196">
        <v>26</v>
      </c>
      <c r="AA18" s="196">
        <v>10</v>
      </c>
      <c r="AB18" s="196">
        <v>15</v>
      </c>
      <c r="AC18" s="72">
        <v>15</v>
      </c>
      <c r="AD18" s="18">
        <v>40</v>
      </c>
      <c r="AE18" s="101">
        <v>39</v>
      </c>
      <c r="AF18" s="187">
        <f t="shared" si="0"/>
        <v>149</v>
      </c>
    </row>
    <row r="19" spans="1:32" ht="15" customHeight="1" x14ac:dyDescent="0.25">
      <c r="A19" s="20">
        <v>14</v>
      </c>
      <c r="B19" s="40" t="s">
        <v>69</v>
      </c>
      <c r="C19" s="923" t="s">
        <v>28</v>
      </c>
      <c r="D19" s="244">
        <v>95</v>
      </c>
      <c r="E19" s="201">
        <v>3.7684210526315791</v>
      </c>
      <c r="F19" s="157">
        <v>3.43</v>
      </c>
      <c r="G19" s="244">
        <v>73</v>
      </c>
      <c r="H19" s="201">
        <v>3.0822000000000003</v>
      </c>
      <c r="I19" s="157">
        <v>3.26</v>
      </c>
      <c r="J19" s="244">
        <v>101</v>
      </c>
      <c r="K19" s="201">
        <v>3.9702970297029703</v>
      </c>
      <c r="L19" s="157">
        <v>3.91</v>
      </c>
      <c r="M19" s="182">
        <v>103</v>
      </c>
      <c r="N19" s="42">
        <v>4.2038834951456314</v>
      </c>
      <c r="O19" s="157">
        <v>3.91</v>
      </c>
      <c r="P19" s="64">
        <v>73</v>
      </c>
      <c r="Q19" s="42">
        <v>4.0684931506849313</v>
      </c>
      <c r="R19" s="65">
        <v>3.9</v>
      </c>
      <c r="S19" s="60">
        <v>50</v>
      </c>
      <c r="T19" s="45">
        <v>3.74</v>
      </c>
      <c r="U19" s="69">
        <v>3.71</v>
      </c>
      <c r="V19" s="76">
        <v>50</v>
      </c>
      <c r="W19" s="45">
        <v>3.92</v>
      </c>
      <c r="X19" s="77">
        <v>3.57</v>
      </c>
      <c r="Y19" s="776">
        <v>6</v>
      </c>
      <c r="Z19" s="196">
        <v>27</v>
      </c>
      <c r="AA19" s="196">
        <v>37</v>
      </c>
      <c r="AB19" s="196">
        <v>9</v>
      </c>
      <c r="AC19" s="72">
        <v>19</v>
      </c>
      <c r="AD19" s="18">
        <v>47</v>
      </c>
      <c r="AE19" s="101">
        <v>15</v>
      </c>
      <c r="AF19" s="187">
        <f t="shared" si="0"/>
        <v>160</v>
      </c>
    </row>
    <row r="20" spans="1:32" ht="15" customHeight="1" x14ac:dyDescent="0.25">
      <c r="A20" s="20">
        <v>15</v>
      </c>
      <c r="B20" s="40" t="s">
        <v>69</v>
      </c>
      <c r="C20" s="923" t="s">
        <v>85</v>
      </c>
      <c r="D20" s="244">
        <v>208</v>
      </c>
      <c r="E20" s="201">
        <v>3.6778846153846154</v>
      </c>
      <c r="F20" s="157">
        <v>3.43</v>
      </c>
      <c r="G20" s="244">
        <v>177</v>
      </c>
      <c r="H20" s="201">
        <v>3.2370000000000001</v>
      </c>
      <c r="I20" s="157">
        <v>3.26</v>
      </c>
      <c r="J20" s="244">
        <v>179</v>
      </c>
      <c r="K20" s="201">
        <v>4.1787709497206702</v>
      </c>
      <c r="L20" s="157">
        <v>3.91</v>
      </c>
      <c r="M20" s="182">
        <v>171</v>
      </c>
      <c r="N20" s="42">
        <v>4.2456140350877192</v>
      </c>
      <c r="O20" s="157">
        <v>3.91</v>
      </c>
      <c r="P20" s="64">
        <v>149</v>
      </c>
      <c r="Q20" s="42">
        <v>3.8993288590604025</v>
      </c>
      <c r="R20" s="65">
        <v>3.9</v>
      </c>
      <c r="S20" s="60">
        <v>149</v>
      </c>
      <c r="T20" s="45">
        <v>3.84</v>
      </c>
      <c r="U20" s="69">
        <v>3.71</v>
      </c>
      <c r="V20" s="76">
        <v>154</v>
      </c>
      <c r="W20" s="45">
        <v>3.5</v>
      </c>
      <c r="X20" s="77">
        <v>3.57</v>
      </c>
      <c r="Y20" s="776">
        <v>12</v>
      </c>
      <c r="Z20" s="196">
        <v>15</v>
      </c>
      <c r="AA20" s="196">
        <v>11</v>
      </c>
      <c r="AB20" s="196">
        <v>6</v>
      </c>
      <c r="AC20" s="72">
        <v>42</v>
      </c>
      <c r="AD20" s="18">
        <v>30</v>
      </c>
      <c r="AE20" s="101">
        <v>51</v>
      </c>
      <c r="AF20" s="187">
        <f t="shared" si="0"/>
        <v>167</v>
      </c>
    </row>
    <row r="21" spans="1:32" ht="15" customHeight="1" x14ac:dyDescent="0.25">
      <c r="A21" s="20">
        <v>16</v>
      </c>
      <c r="B21" s="40" t="s">
        <v>68</v>
      </c>
      <c r="C21" s="923" t="s">
        <v>81</v>
      </c>
      <c r="D21" s="244">
        <v>75</v>
      </c>
      <c r="E21" s="201">
        <v>3.5333333333333332</v>
      </c>
      <c r="F21" s="157">
        <v>3.43</v>
      </c>
      <c r="G21" s="244">
        <v>27</v>
      </c>
      <c r="H21" s="201">
        <v>3.1855000000000002</v>
      </c>
      <c r="I21" s="157">
        <v>3.26</v>
      </c>
      <c r="J21" s="244">
        <v>75</v>
      </c>
      <c r="K21" s="201">
        <v>4.08</v>
      </c>
      <c r="L21" s="157">
        <v>3.91</v>
      </c>
      <c r="M21" s="182">
        <v>73</v>
      </c>
      <c r="N21" s="13">
        <v>4.0684931506849313</v>
      </c>
      <c r="O21" s="157">
        <v>3.91</v>
      </c>
      <c r="P21" s="64">
        <v>60</v>
      </c>
      <c r="Q21" s="13">
        <v>3.9833333333333334</v>
      </c>
      <c r="R21" s="65">
        <v>3.9</v>
      </c>
      <c r="S21" s="60">
        <v>76</v>
      </c>
      <c r="T21" s="45">
        <v>3.89</v>
      </c>
      <c r="U21" s="69">
        <v>3.71</v>
      </c>
      <c r="V21" s="76">
        <v>54</v>
      </c>
      <c r="W21" s="45">
        <v>3.7</v>
      </c>
      <c r="X21" s="77">
        <v>3.57</v>
      </c>
      <c r="Y21" s="776">
        <v>29</v>
      </c>
      <c r="Z21" s="196">
        <v>18</v>
      </c>
      <c r="AA21" s="196">
        <v>20</v>
      </c>
      <c r="AB21" s="196">
        <v>23</v>
      </c>
      <c r="AC21" s="72">
        <v>31</v>
      </c>
      <c r="AD21" s="18">
        <v>22</v>
      </c>
      <c r="AE21" s="101">
        <v>30</v>
      </c>
      <c r="AF21" s="187">
        <f t="shared" si="0"/>
        <v>173</v>
      </c>
    </row>
    <row r="22" spans="1:32" ht="15" customHeight="1" x14ac:dyDescent="0.25">
      <c r="A22" s="20">
        <v>17</v>
      </c>
      <c r="B22" s="40" t="s">
        <v>70</v>
      </c>
      <c r="C22" s="923" t="s">
        <v>83</v>
      </c>
      <c r="D22" s="244">
        <v>88</v>
      </c>
      <c r="E22" s="201">
        <v>3.8068181818181817</v>
      </c>
      <c r="F22" s="157">
        <v>3.43</v>
      </c>
      <c r="G22" s="244">
        <v>69</v>
      </c>
      <c r="H22" s="201">
        <v>2.9420000000000006</v>
      </c>
      <c r="I22" s="157">
        <v>3.26</v>
      </c>
      <c r="J22" s="244">
        <v>119</v>
      </c>
      <c r="K22" s="201">
        <v>4.1092436974789912</v>
      </c>
      <c r="L22" s="157">
        <v>3.91</v>
      </c>
      <c r="M22" s="182">
        <v>99</v>
      </c>
      <c r="N22" s="13">
        <v>4.0909090909090908</v>
      </c>
      <c r="O22" s="157">
        <v>3.91</v>
      </c>
      <c r="P22" s="64">
        <v>96</v>
      </c>
      <c r="Q22" s="13">
        <v>3.8958333333333335</v>
      </c>
      <c r="R22" s="65">
        <v>3.9</v>
      </c>
      <c r="S22" s="60">
        <v>79</v>
      </c>
      <c r="T22" s="45">
        <v>3.82</v>
      </c>
      <c r="U22" s="69">
        <v>3.71</v>
      </c>
      <c r="V22" s="76">
        <v>77</v>
      </c>
      <c r="W22" s="45">
        <v>3.8</v>
      </c>
      <c r="X22" s="77">
        <v>3.57</v>
      </c>
      <c r="Y22" s="776">
        <v>5</v>
      </c>
      <c r="Z22" s="196">
        <v>39</v>
      </c>
      <c r="AA22" s="196">
        <v>15</v>
      </c>
      <c r="AB22" s="196">
        <v>20</v>
      </c>
      <c r="AC22" s="72">
        <v>43</v>
      </c>
      <c r="AD22" s="18">
        <v>35</v>
      </c>
      <c r="AE22" s="101">
        <v>21</v>
      </c>
      <c r="AF22" s="187">
        <f t="shared" si="0"/>
        <v>178</v>
      </c>
    </row>
    <row r="23" spans="1:32" ht="15" customHeight="1" x14ac:dyDescent="0.25">
      <c r="A23" s="20">
        <v>18</v>
      </c>
      <c r="B23" s="40" t="s">
        <v>69</v>
      </c>
      <c r="C23" s="923" t="s">
        <v>35</v>
      </c>
      <c r="D23" s="244">
        <v>104</v>
      </c>
      <c r="E23" s="201">
        <v>3.6730769230769229</v>
      </c>
      <c r="F23" s="157">
        <v>3.43</v>
      </c>
      <c r="G23" s="244">
        <v>95</v>
      </c>
      <c r="H23" s="201">
        <v>3.2840999999999996</v>
      </c>
      <c r="I23" s="157">
        <v>3.26</v>
      </c>
      <c r="J23" s="244">
        <v>92</v>
      </c>
      <c r="K23" s="201">
        <v>4.2173913043478262</v>
      </c>
      <c r="L23" s="157">
        <v>3.91</v>
      </c>
      <c r="M23" s="182">
        <v>96</v>
      </c>
      <c r="N23" s="42">
        <v>4.166666666666667</v>
      </c>
      <c r="O23" s="157">
        <v>3.91</v>
      </c>
      <c r="P23" s="64">
        <v>100</v>
      </c>
      <c r="Q23" s="42">
        <v>3.8</v>
      </c>
      <c r="R23" s="65">
        <v>3.9</v>
      </c>
      <c r="S23" s="60">
        <v>97</v>
      </c>
      <c r="T23" s="45">
        <v>3.9</v>
      </c>
      <c r="U23" s="69">
        <v>3.71</v>
      </c>
      <c r="V23" s="76">
        <v>71</v>
      </c>
      <c r="W23" s="45">
        <v>3.5</v>
      </c>
      <c r="X23" s="77">
        <v>3.57</v>
      </c>
      <c r="Y23" s="776">
        <v>13</v>
      </c>
      <c r="Z23" s="196">
        <v>10</v>
      </c>
      <c r="AA23" s="196">
        <v>7</v>
      </c>
      <c r="AB23" s="196">
        <v>14</v>
      </c>
      <c r="AC23" s="72">
        <v>60</v>
      </c>
      <c r="AD23" s="18">
        <v>19</v>
      </c>
      <c r="AE23" s="101">
        <v>55</v>
      </c>
      <c r="AF23" s="187">
        <f t="shared" si="0"/>
        <v>178</v>
      </c>
    </row>
    <row r="24" spans="1:32" ht="15" customHeight="1" x14ac:dyDescent="0.25">
      <c r="A24" s="20">
        <v>19</v>
      </c>
      <c r="B24" s="40" t="s">
        <v>70</v>
      </c>
      <c r="C24" s="923" t="s">
        <v>36</v>
      </c>
      <c r="D24" s="244">
        <v>83</v>
      </c>
      <c r="E24" s="201">
        <v>3.5060240963855422</v>
      </c>
      <c r="F24" s="157">
        <v>3.43</v>
      </c>
      <c r="G24" s="244"/>
      <c r="H24" s="201"/>
      <c r="I24" s="157">
        <v>3.26</v>
      </c>
      <c r="J24" s="244">
        <v>85</v>
      </c>
      <c r="K24" s="201">
        <v>4.0235294117647058</v>
      </c>
      <c r="L24" s="157">
        <v>3.91</v>
      </c>
      <c r="M24" s="182">
        <v>57</v>
      </c>
      <c r="N24" s="13">
        <v>4.18</v>
      </c>
      <c r="O24" s="157">
        <v>3.91</v>
      </c>
      <c r="P24" s="64">
        <v>51</v>
      </c>
      <c r="Q24" s="13">
        <v>4.3529411764705879</v>
      </c>
      <c r="R24" s="65">
        <v>3.9</v>
      </c>
      <c r="S24" s="60">
        <v>47</v>
      </c>
      <c r="T24" s="45">
        <v>3.83</v>
      </c>
      <c r="U24" s="69">
        <v>3.71</v>
      </c>
      <c r="V24" s="76">
        <v>50</v>
      </c>
      <c r="W24" s="45">
        <v>4.0999999999999996</v>
      </c>
      <c r="X24" s="77">
        <v>3.57</v>
      </c>
      <c r="Y24" s="776">
        <v>36</v>
      </c>
      <c r="Z24" s="196">
        <v>56</v>
      </c>
      <c r="AA24" s="196">
        <v>29</v>
      </c>
      <c r="AB24" s="196">
        <v>12</v>
      </c>
      <c r="AC24" s="72">
        <v>6</v>
      </c>
      <c r="AD24" s="18">
        <v>34</v>
      </c>
      <c r="AE24" s="101">
        <v>7</v>
      </c>
      <c r="AF24" s="187">
        <f t="shared" si="0"/>
        <v>180</v>
      </c>
    </row>
    <row r="25" spans="1:32" ht="15" customHeight="1" thickBot="1" x14ac:dyDescent="0.3">
      <c r="A25" s="21">
        <v>20</v>
      </c>
      <c r="B25" s="52" t="s">
        <v>71</v>
      </c>
      <c r="C25" s="927" t="s">
        <v>147</v>
      </c>
      <c r="D25" s="248">
        <v>234</v>
      </c>
      <c r="E25" s="209">
        <v>3.5</v>
      </c>
      <c r="F25" s="159">
        <v>3.43</v>
      </c>
      <c r="G25" s="248">
        <v>183</v>
      </c>
      <c r="H25" s="209">
        <v>3.6718000000000002</v>
      </c>
      <c r="I25" s="159">
        <v>3.26</v>
      </c>
      <c r="J25" s="248">
        <v>236</v>
      </c>
      <c r="K25" s="209">
        <v>4.0550847457627119</v>
      </c>
      <c r="L25" s="159">
        <v>3.91</v>
      </c>
      <c r="M25" s="167">
        <v>201</v>
      </c>
      <c r="N25" s="53">
        <v>3.9502487562189055</v>
      </c>
      <c r="O25" s="159">
        <v>3.91</v>
      </c>
      <c r="P25" s="66">
        <v>191</v>
      </c>
      <c r="Q25" s="53">
        <v>4.0575916230366493</v>
      </c>
      <c r="R25" s="67">
        <v>3.9</v>
      </c>
      <c r="S25" s="94">
        <v>194</v>
      </c>
      <c r="T25" s="90">
        <v>3.89</v>
      </c>
      <c r="U25" s="95">
        <v>3.71</v>
      </c>
      <c r="V25" s="96">
        <v>158</v>
      </c>
      <c r="W25" s="90">
        <v>3.6</v>
      </c>
      <c r="X25" s="91">
        <v>3.57</v>
      </c>
      <c r="Y25" s="778">
        <v>42</v>
      </c>
      <c r="Z25" s="719">
        <v>2</v>
      </c>
      <c r="AA25" s="197">
        <v>21</v>
      </c>
      <c r="AB25" s="197">
        <v>39</v>
      </c>
      <c r="AC25" s="73">
        <v>21</v>
      </c>
      <c r="AD25" s="55">
        <v>21</v>
      </c>
      <c r="AE25" s="189">
        <v>38</v>
      </c>
      <c r="AF25" s="216">
        <f t="shared" si="0"/>
        <v>184</v>
      </c>
    </row>
    <row r="26" spans="1:32" ht="15" customHeight="1" x14ac:dyDescent="0.25">
      <c r="A26" s="26">
        <v>21</v>
      </c>
      <c r="B26" s="48" t="s">
        <v>71</v>
      </c>
      <c r="C26" s="926" t="s">
        <v>145</v>
      </c>
      <c r="D26" s="242">
        <v>138</v>
      </c>
      <c r="E26" s="207">
        <v>3.5942028985507246</v>
      </c>
      <c r="F26" s="160">
        <v>3.43</v>
      </c>
      <c r="G26" s="242"/>
      <c r="H26" s="207"/>
      <c r="I26" s="160">
        <v>3.26</v>
      </c>
      <c r="J26" s="242">
        <v>120</v>
      </c>
      <c r="K26" s="207">
        <v>4.041666666666667</v>
      </c>
      <c r="L26" s="160">
        <v>3.91</v>
      </c>
      <c r="M26" s="180">
        <v>108</v>
      </c>
      <c r="N26" s="49">
        <v>4.0555555555555554</v>
      </c>
      <c r="O26" s="160">
        <v>3.91</v>
      </c>
      <c r="P26" s="62">
        <v>108</v>
      </c>
      <c r="Q26" s="49">
        <v>4.0092592592592595</v>
      </c>
      <c r="R26" s="63">
        <v>3.9</v>
      </c>
      <c r="S26" s="59">
        <v>114</v>
      </c>
      <c r="T26" s="50">
        <v>3.86</v>
      </c>
      <c r="U26" s="68">
        <v>3.71</v>
      </c>
      <c r="V26" s="74">
        <v>128</v>
      </c>
      <c r="W26" s="50">
        <v>3.9</v>
      </c>
      <c r="X26" s="75">
        <v>3.57</v>
      </c>
      <c r="Y26" s="775">
        <v>25</v>
      </c>
      <c r="Z26" s="198">
        <v>56</v>
      </c>
      <c r="AA26" s="198">
        <v>23</v>
      </c>
      <c r="AB26" s="198">
        <v>25</v>
      </c>
      <c r="AC26" s="71">
        <v>24</v>
      </c>
      <c r="AD26" s="51">
        <v>28</v>
      </c>
      <c r="AE26" s="188">
        <v>16</v>
      </c>
      <c r="AF26" s="217">
        <f t="shared" si="0"/>
        <v>197</v>
      </c>
    </row>
    <row r="27" spans="1:32" ht="15" customHeight="1" x14ac:dyDescent="0.25">
      <c r="A27" s="20">
        <v>22</v>
      </c>
      <c r="B27" s="40" t="s">
        <v>71</v>
      </c>
      <c r="C27" s="928" t="s">
        <v>144</v>
      </c>
      <c r="D27" s="243">
        <v>179</v>
      </c>
      <c r="E27" s="208">
        <v>3.5418994413407821</v>
      </c>
      <c r="F27" s="161">
        <v>3.43</v>
      </c>
      <c r="G27" s="243">
        <v>163</v>
      </c>
      <c r="H27" s="208">
        <v>3.2883</v>
      </c>
      <c r="I27" s="161">
        <v>3.26</v>
      </c>
      <c r="J27" s="243">
        <v>206</v>
      </c>
      <c r="K27" s="208">
        <v>3.9951456310679609</v>
      </c>
      <c r="L27" s="161">
        <v>3.91</v>
      </c>
      <c r="M27" s="181">
        <v>222</v>
      </c>
      <c r="N27" s="80">
        <v>3.9774774774774775</v>
      </c>
      <c r="O27" s="157">
        <v>3.91</v>
      </c>
      <c r="P27" s="64">
        <v>189</v>
      </c>
      <c r="Q27" s="13">
        <v>3.925925925925926</v>
      </c>
      <c r="R27" s="65">
        <v>3.9</v>
      </c>
      <c r="S27" s="60">
        <v>162</v>
      </c>
      <c r="T27" s="45">
        <v>3.86</v>
      </c>
      <c r="U27" s="69">
        <v>3.71</v>
      </c>
      <c r="V27" s="76">
        <v>192</v>
      </c>
      <c r="W27" s="45">
        <v>3.6</v>
      </c>
      <c r="X27" s="77">
        <v>3.57</v>
      </c>
      <c r="Y27" s="776">
        <v>27</v>
      </c>
      <c r="Z27" s="196">
        <v>8</v>
      </c>
      <c r="AA27" s="196">
        <v>32</v>
      </c>
      <c r="AB27" s="196">
        <v>34</v>
      </c>
      <c r="AC27" s="72">
        <v>36</v>
      </c>
      <c r="AD27" s="18">
        <v>27</v>
      </c>
      <c r="AE27" s="101">
        <v>37</v>
      </c>
      <c r="AF27" s="187">
        <f t="shared" si="0"/>
        <v>201</v>
      </c>
    </row>
    <row r="28" spans="1:32" ht="15" customHeight="1" x14ac:dyDescent="0.25">
      <c r="A28" s="20">
        <v>23</v>
      </c>
      <c r="B28" s="40" t="s">
        <v>67</v>
      </c>
      <c r="C28" s="929" t="s">
        <v>3</v>
      </c>
      <c r="D28" s="251">
        <v>155</v>
      </c>
      <c r="E28" s="203">
        <v>3.6709677419354838</v>
      </c>
      <c r="F28" s="252">
        <v>3.43</v>
      </c>
      <c r="G28" s="251">
        <v>24</v>
      </c>
      <c r="H28" s="203">
        <v>4.3754</v>
      </c>
      <c r="I28" s="252">
        <v>3.26</v>
      </c>
      <c r="J28" s="251">
        <v>104</v>
      </c>
      <c r="K28" s="203">
        <v>4.0931677018633543</v>
      </c>
      <c r="L28" s="252">
        <v>3.91</v>
      </c>
      <c r="M28" s="182">
        <v>148</v>
      </c>
      <c r="N28" s="13">
        <v>4.1756756756756754</v>
      </c>
      <c r="O28" s="158">
        <v>3.91</v>
      </c>
      <c r="P28" s="64">
        <v>153</v>
      </c>
      <c r="Q28" s="13">
        <v>4.0392156862745097</v>
      </c>
      <c r="R28" s="65">
        <v>3.9</v>
      </c>
      <c r="S28" s="60">
        <v>141</v>
      </c>
      <c r="T28" s="45">
        <v>3.87</v>
      </c>
      <c r="U28" s="69">
        <v>3.71</v>
      </c>
      <c r="V28" s="76">
        <v>143</v>
      </c>
      <c r="W28" s="45">
        <v>2.8</v>
      </c>
      <c r="X28" s="77">
        <v>3.57</v>
      </c>
      <c r="Y28" s="776">
        <v>14</v>
      </c>
      <c r="Z28" s="196">
        <v>1</v>
      </c>
      <c r="AA28" s="196">
        <v>17</v>
      </c>
      <c r="AB28" s="196">
        <v>10</v>
      </c>
      <c r="AC28" s="72">
        <v>22</v>
      </c>
      <c r="AD28" s="18">
        <v>26</v>
      </c>
      <c r="AE28" s="101">
        <v>114</v>
      </c>
      <c r="AF28" s="187">
        <f t="shared" si="0"/>
        <v>204</v>
      </c>
    </row>
    <row r="29" spans="1:32" ht="15" customHeight="1" x14ac:dyDescent="0.25">
      <c r="A29" s="20">
        <v>24</v>
      </c>
      <c r="B29" s="40" t="s">
        <v>67</v>
      </c>
      <c r="C29" s="929" t="s">
        <v>5</v>
      </c>
      <c r="D29" s="251">
        <v>122</v>
      </c>
      <c r="E29" s="203">
        <v>3.4344262295081966</v>
      </c>
      <c r="F29" s="252">
        <v>3.43</v>
      </c>
      <c r="G29" s="251">
        <v>110</v>
      </c>
      <c r="H29" s="203">
        <v>2.9092000000000002</v>
      </c>
      <c r="I29" s="252">
        <v>3.26</v>
      </c>
      <c r="J29" s="251">
        <v>77</v>
      </c>
      <c r="K29" s="203">
        <v>3.9583333333333335</v>
      </c>
      <c r="L29" s="252">
        <v>3.91</v>
      </c>
      <c r="M29" s="182">
        <v>119</v>
      </c>
      <c r="N29" s="13">
        <v>4.0504201680672267</v>
      </c>
      <c r="O29" s="158">
        <v>3.91</v>
      </c>
      <c r="P29" s="64">
        <v>113</v>
      </c>
      <c r="Q29" s="13">
        <v>4.0707964601769913</v>
      </c>
      <c r="R29" s="65">
        <v>3.9</v>
      </c>
      <c r="S29" s="60">
        <v>96</v>
      </c>
      <c r="T29" s="45">
        <v>3.84</v>
      </c>
      <c r="U29" s="69">
        <v>3.71</v>
      </c>
      <c r="V29" s="76">
        <v>110</v>
      </c>
      <c r="W29" s="45">
        <v>3.8</v>
      </c>
      <c r="X29" s="77">
        <v>3.57</v>
      </c>
      <c r="Y29" s="776">
        <v>48</v>
      </c>
      <c r="Z29" s="196">
        <v>40</v>
      </c>
      <c r="AA29" s="196">
        <v>41</v>
      </c>
      <c r="AB29" s="196">
        <v>26</v>
      </c>
      <c r="AC29" s="72">
        <v>17</v>
      </c>
      <c r="AD29" s="18">
        <v>31</v>
      </c>
      <c r="AE29" s="101">
        <v>19</v>
      </c>
      <c r="AF29" s="187">
        <f t="shared" si="0"/>
        <v>222</v>
      </c>
    </row>
    <row r="30" spans="1:32" ht="15" customHeight="1" x14ac:dyDescent="0.25">
      <c r="A30" s="20">
        <v>25</v>
      </c>
      <c r="B30" s="40" t="s">
        <v>69</v>
      </c>
      <c r="C30" s="923" t="s">
        <v>143</v>
      </c>
      <c r="D30" s="244">
        <v>80</v>
      </c>
      <c r="E30" s="201">
        <v>3.3624999999999998</v>
      </c>
      <c r="F30" s="157">
        <v>3.43</v>
      </c>
      <c r="G30" s="244"/>
      <c r="H30" s="201"/>
      <c r="I30" s="157">
        <v>3.26</v>
      </c>
      <c r="J30" s="244">
        <v>83</v>
      </c>
      <c r="K30" s="201">
        <v>4.024096385542169</v>
      </c>
      <c r="L30" s="157">
        <v>3.91</v>
      </c>
      <c r="M30" s="182">
        <v>73</v>
      </c>
      <c r="N30" s="43">
        <v>4.0684931506849313</v>
      </c>
      <c r="O30" s="157">
        <v>3.91</v>
      </c>
      <c r="P30" s="64">
        <v>74</v>
      </c>
      <c r="Q30" s="43">
        <v>4.0675675675675675</v>
      </c>
      <c r="R30" s="65">
        <v>3.9</v>
      </c>
      <c r="S30" s="60">
        <v>52</v>
      </c>
      <c r="T30" s="45">
        <v>3.83</v>
      </c>
      <c r="U30" s="69">
        <v>3.71</v>
      </c>
      <c r="V30" s="76">
        <v>66</v>
      </c>
      <c r="W30" s="45">
        <v>4</v>
      </c>
      <c r="X30" s="77">
        <v>3.57</v>
      </c>
      <c r="Y30" s="776">
        <v>58</v>
      </c>
      <c r="Z30" s="196">
        <v>56</v>
      </c>
      <c r="AA30" s="196">
        <v>30</v>
      </c>
      <c r="AB30" s="196">
        <v>24</v>
      </c>
      <c r="AC30" s="72">
        <v>18</v>
      </c>
      <c r="AD30" s="18">
        <v>33</v>
      </c>
      <c r="AE30" s="101">
        <v>13</v>
      </c>
      <c r="AF30" s="187">
        <f t="shared" si="0"/>
        <v>232</v>
      </c>
    </row>
    <row r="31" spans="1:32" ht="15" customHeight="1" x14ac:dyDescent="0.25">
      <c r="A31" s="20">
        <v>26</v>
      </c>
      <c r="B31" s="40" t="s">
        <v>65</v>
      </c>
      <c r="C31" s="928" t="s">
        <v>80</v>
      </c>
      <c r="D31" s="243">
        <v>68</v>
      </c>
      <c r="E31" s="208">
        <v>3.1029411764705883</v>
      </c>
      <c r="F31" s="161">
        <v>3.43</v>
      </c>
      <c r="G31" s="243">
        <v>58</v>
      </c>
      <c r="H31" s="208">
        <v>3.5865000000000005</v>
      </c>
      <c r="I31" s="161">
        <v>3.26</v>
      </c>
      <c r="J31" s="243">
        <v>79</v>
      </c>
      <c r="K31" s="208">
        <v>4.0750000000000002</v>
      </c>
      <c r="L31" s="161">
        <v>3.91</v>
      </c>
      <c r="M31" s="181">
        <v>30</v>
      </c>
      <c r="N31" s="80">
        <v>3.9</v>
      </c>
      <c r="O31" s="157">
        <v>3.91</v>
      </c>
      <c r="P31" s="64">
        <v>29</v>
      </c>
      <c r="Q31" s="13">
        <v>4.068965517241379</v>
      </c>
      <c r="R31" s="65">
        <v>3.9</v>
      </c>
      <c r="S31" s="60">
        <v>41</v>
      </c>
      <c r="T31" s="45">
        <v>3.85</v>
      </c>
      <c r="U31" s="69">
        <v>3.71</v>
      </c>
      <c r="V31" s="76">
        <v>27</v>
      </c>
      <c r="W31" s="45">
        <v>4.0999999999999996</v>
      </c>
      <c r="X31" s="77">
        <v>3.57</v>
      </c>
      <c r="Y31" s="776">
        <v>97</v>
      </c>
      <c r="Z31" s="196">
        <v>4</v>
      </c>
      <c r="AA31" s="196">
        <v>19</v>
      </c>
      <c r="AB31" s="196">
        <v>55</v>
      </c>
      <c r="AC31" s="72">
        <v>20</v>
      </c>
      <c r="AD31" s="18">
        <v>29</v>
      </c>
      <c r="AE31" s="101">
        <v>8</v>
      </c>
      <c r="AF31" s="187">
        <f t="shared" si="0"/>
        <v>232</v>
      </c>
    </row>
    <row r="32" spans="1:32" ht="15" customHeight="1" x14ac:dyDescent="0.25">
      <c r="A32" s="20">
        <v>27</v>
      </c>
      <c r="B32" s="40" t="s">
        <v>68</v>
      </c>
      <c r="C32" s="923" t="s">
        <v>82</v>
      </c>
      <c r="D32" s="244">
        <v>119</v>
      </c>
      <c r="E32" s="201">
        <v>3.5210084033613445</v>
      </c>
      <c r="F32" s="157">
        <v>3.43</v>
      </c>
      <c r="G32" s="244">
        <v>111</v>
      </c>
      <c r="H32" s="201">
        <v>3.0183</v>
      </c>
      <c r="I32" s="157">
        <v>3.26</v>
      </c>
      <c r="J32" s="244">
        <v>97</v>
      </c>
      <c r="K32" s="201">
        <v>3.8865979381443299</v>
      </c>
      <c r="L32" s="157">
        <v>3.91</v>
      </c>
      <c r="M32" s="182">
        <v>102</v>
      </c>
      <c r="N32" s="13">
        <v>3.9803921568627452</v>
      </c>
      <c r="O32" s="157">
        <v>3.91</v>
      </c>
      <c r="P32" s="64">
        <v>116</v>
      </c>
      <c r="Q32" s="13">
        <v>3.9655172413793105</v>
      </c>
      <c r="R32" s="65">
        <v>3.9</v>
      </c>
      <c r="S32" s="60">
        <v>101</v>
      </c>
      <c r="T32" s="45">
        <v>3.83</v>
      </c>
      <c r="U32" s="69">
        <v>3.71</v>
      </c>
      <c r="V32" s="76">
        <v>77</v>
      </c>
      <c r="W32" s="45">
        <v>3.7</v>
      </c>
      <c r="X32" s="77">
        <v>3.57</v>
      </c>
      <c r="Y32" s="776">
        <v>32</v>
      </c>
      <c r="Z32" s="196">
        <v>30</v>
      </c>
      <c r="AA32" s="196">
        <v>50</v>
      </c>
      <c r="AB32" s="196">
        <v>35</v>
      </c>
      <c r="AC32" s="72">
        <v>32</v>
      </c>
      <c r="AD32" s="18">
        <v>32</v>
      </c>
      <c r="AE32" s="101">
        <v>28</v>
      </c>
      <c r="AF32" s="187">
        <f t="shared" si="0"/>
        <v>239</v>
      </c>
    </row>
    <row r="33" spans="1:32" ht="15" customHeight="1" x14ac:dyDescent="0.25">
      <c r="A33" s="19">
        <v>28</v>
      </c>
      <c r="B33" s="40" t="s">
        <v>65</v>
      </c>
      <c r="C33" s="931" t="s">
        <v>1</v>
      </c>
      <c r="D33" s="245">
        <v>112</v>
      </c>
      <c r="E33" s="202">
        <v>3.5535714285714284</v>
      </c>
      <c r="F33" s="246">
        <v>3.43</v>
      </c>
      <c r="G33" s="245"/>
      <c r="H33" s="202"/>
      <c r="I33" s="246">
        <v>3.26</v>
      </c>
      <c r="J33" s="245">
        <v>117</v>
      </c>
      <c r="K33" s="202">
        <v>4.0235294117647058</v>
      </c>
      <c r="L33" s="246">
        <v>3.91</v>
      </c>
      <c r="M33" s="182">
        <v>99</v>
      </c>
      <c r="N33" s="13">
        <v>3.7676767676767677</v>
      </c>
      <c r="O33" s="156">
        <v>3.91</v>
      </c>
      <c r="P33" s="64">
        <v>110</v>
      </c>
      <c r="Q33" s="13">
        <v>4.081818181818182</v>
      </c>
      <c r="R33" s="65">
        <v>3.9</v>
      </c>
      <c r="S33" s="60">
        <v>101</v>
      </c>
      <c r="T33" s="45">
        <v>3.88</v>
      </c>
      <c r="U33" s="69">
        <v>3.71</v>
      </c>
      <c r="V33" s="76">
        <v>97</v>
      </c>
      <c r="W33" s="45">
        <v>3.7</v>
      </c>
      <c r="X33" s="77">
        <v>3.57</v>
      </c>
      <c r="Y33" s="779">
        <v>26</v>
      </c>
      <c r="Z33" s="199">
        <v>56</v>
      </c>
      <c r="AA33" s="199">
        <v>26</v>
      </c>
      <c r="AB33" s="199">
        <v>67</v>
      </c>
      <c r="AC33" s="17">
        <v>16</v>
      </c>
      <c r="AD33" s="16">
        <v>24</v>
      </c>
      <c r="AE33" s="190">
        <v>26</v>
      </c>
      <c r="AF33" s="187">
        <f t="shared" si="0"/>
        <v>241</v>
      </c>
    </row>
    <row r="34" spans="1:32" ht="15" customHeight="1" x14ac:dyDescent="0.25">
      <c r="A34" s="20">
        <v>29</v>
      </c>
      <c r="B34" s="40" t="s">
        <v>70</v>
      </c>
      <c r="C34" s="923" t="s">
        <v>115</v>
      </c>
      <c r="D34" s="244">
        <v>73</v>
      </c>
      <c r="E34" s="201">
        <v>3.506849315068493</v>
      </c>
      <c r="F34" s="157">
        <v>3.43</v>
      </c>
      <c r="G34" s="244">
        <v>60</v>
      </c>
      <c r="H34" s="201">
        <v>3.0497000000000001</v>
      </c>
      <c r="I34" s="157">
        <v>3.26</v>
      </c>
      <c r="J34" s="244">
        <v>93</v>
      </c>
      <c r="K34" s="201">
        <v>4.021505376344086</v>
      </c>
      <c r="L34" s="157">
        <v>3.91</v>
      </c>
      <c r="M34" s="182">
        <v>68</v>
      </c>
      <c r="N34" s="13">
        <v>3.9117647058823528</v>
      </c>
      <c r="O34" s="157">
        <v>3.91</v>
      </c>
      <c r="P34" s="64">
        <v>91</v>
      </c>
      <c r="Q34" s="13">
        <v>3.901098901098901</v>
      </c>
      <c r="R34" s="65">
        <v>3.9</v>
      </c>
      <c r="S34" s="60">
        <v>45</v>
      </c>
      <c r="T34" s="45">
        <v>3.93</v>
      </c>
      <c r="U34" s="69">
        <v>3.71</v>
      </c>
      <c r="V34" s="76">
        <v>71</v>
      </c>
      <c r="W34" s="45">
        <v>3.6</v>
      </c>
      <c r="X34" s="77">
        <v>3.57</v>
      </c>
      <c r="Y34" s="776">
        <v>34</v>
      </c>
      <c r="Z34" s="196">
        <v>29</v>
      </c>
      <c r="AA34" s="196">
        <v>28</v>
      </c>
      <c r="AB34" s="196">
        <v>50</v>
      </c>
      <c r="AC34" s="72">
        <v>44</v>
      </c>
      <c r="AD34" s="18">
        <v>16</v>
      </c>
      <c r="AE34" s="101">
        <v>43</v>
      </c>
      <c r="AF34" s="187">
        <f t="shared" si="0"/>
        <v>244</v>
      </c>
    </row>
    <row r="35" spans="1:32" ht="15" customHeight="1" thickBot="1" x14ac:dyDescent="0.3">
      <c r="A35" s="21">
        <v>30</v>
      </c>
      <c r="B35" s="169" t="s">
        <v>67</v>
      </c>
      <c r="C35" s="964" t="s">
        <v>13</v>
      </c>
      <c r="D35" s="965">
        <v>78</v>
      </c>
      <c r="E35" s="967">
        <v>3.3846153846153846</v>
      </c>
      <c r="F35" s="966">
        <v>3.43</v>
      </c>
      <c r="G35" s="965"/>
      <c r="H35" s="967"/>
      <c r="I35" s="966">
        <v>3.26</v>
      </c>
      <c r="J35" s="965">
        <v>67</v>
      </c>
      <c r="K35" s="967">
        <v>4.0129870129870131</v>
      </c>
      <c r="L35" s="966">
        <v>3.91</v>
      </c>
      <c r="M35" s="184">
        <v>98</v>
      </c>
      <c r="N35" s="165">
        <v>4.1224489795918364</v>
      </c>
      <c r="O35" s="972">
        <v>3.91</v>
      </c>
      <c r="P35" s="171">
        <v>92</v>
      </c>
      <c r="Q35" s="165">
        <v>3.8695652173913042</v>
      </c>
      <c r="R35" s="172">
        <v>3.9</v>
      </c>
      <c r="S35" s="173">
        <v>68</v>
      </c>
      <c r="T35" s="174">
        <v>3.96</v>
      </c>
      <c r="U35" s="175">
        <v>3.71</v>
      </c>
      <c r="V35" s="176">
        <v>103</v>
      </c>
      <c r="W35" s="174">
        <v>3.7</v>
      </c>
      <c r="X35" s="177">
        <v>3.57</v>
      </c>
      <c r="Y35" s="777">
        <v>55</v>
      </c>
      <c r="Z35" s="197">
        <v>56</v>
      </c>
      <c r="AA35" s="197">
        <v>31</v>
      </c>
      <c r="AB35" s="197">
        <v>17</v>
      </c>
      <c r="AC35" s="73">
        <v>50</v>
      </c>
      <c r="AD35" s="55">
        <v>12</v>
      </c>
      <c r="AE35" s="189">
        <v>24</v>
      </c>
      <c r="AF35" s="218">
        <f t="shared" si="0"/>
        <v>245</v>
      </c>
    </row>
    <row r="36" spans="1:32" ht="15" customHeight="1" x14ac:dyDescent="0.25">
      <c r="A36" s="26">
        <v>31</v>
      </c>
      <c r="B36" s="48" t="s">
        <v>71</v>
      </c>
      <c r="C36" s="926" t="s">
        <v>45</v>
      </c>
      <c r="D36" s="242">
        <v>96</v>
      </c>
      <c r="E36" s="207">
        <v>3.5416666666666665</v>
      </c>
      <c r="F36" s="160">
        <v>3.43</v>
      </c>
      <c r="G36" s="242"/>
      <c r="H36" s="207"/>
      <c r="I36" s="160">
        <v>3.26</v>
      </c>
      <c r="J36" s="242">
        <v>112</v>
      </c>
      <c r="K36" s="207">
        <v>4.0535714285714288</v>
      </c>
      <c r="L36" s="160">
        <v>3.91</v>
      </c>
      <c r="M36" s="180">
        <v>104</v>
      </c>
      <c r="N36" s="49">
        <v>4.0961538461538458</v>
      </c>
      <c r="O36" s="160">
        <v>3.91</v>
      </c>
      <c r="P36" s="62">
        <v>94</v>
      </c>
      <c r="Q36" s="49">
        <v>3.9361702127659575</v>
      </c>
      <c r="R36" s="63">
        <v>3.9</v>
      </c>
      <c r="S36" s="59">
        <v>123</v>
      </c>
      <c r="T36" s="50">
        <v>3.72</v>
      </c>
      <c r="U36" s="68">
        <v>3.71</v>
      </c>
      <c r="V36" s="74">
        <v>103</v>
      </c>
      <c r="W36" s="50">
        <v>3.6</v>
      </c>
      <c r="X36" s="75">
        <v>3.57</v>
      </c>
      <c r="Y36" s="775">
        <v>28</v>
      </c>
      <c r="Z36" s="198">
        <v>56</v>
      </c>
      <c r="AA36" s="198">
        <v>22</v>
      </c>
      <c r="AB36" s="198">
        <v>19</v>
      </c>
      <c r="AC36" s="71">
        <v>35</v>
      </c>
      <c r="AD36" s="51">
        <v>49</v>
      </c>
      <c r="AE36" s="188">
        <v>40</v>
      </c>
      <c r="AF36" s="200">
        <f t="shared" si="0"/>
        <v>249</v>
      </c>
    </row>
    <row r="37" spans="1:32" ht="15" customHeight="1" x14ac:dyDescent="0.25">
      <c r="A37" s="20">
        <v>32</v>
      </c>
      <c r="B37" s="40" t="s">
        <v>69</v>
      </c>
      <c r="C37" s="923" t="s">
        <v>114</v>
      </c>
      <c r="D37" s="244">
        <v>156</v>
      </c>
      <c r="E37" s="201">
        <v>3.3076923076923075</v>
      </c>
      <c r="F37" s="157">
        <v>3.43</v>
      </c>
      <c r="G37" s="244"/>
      <c r="H37" s="201"/>
      <c r="I37" s="157">
        <v>3.26</v>
      </c>
      <c r="J37" s="244">
        <v>167</v>
      </c>
      <c r="K37" s="201">
        <v>4.1077844311377243</v>
      </c>
      <c r="L37" s="157">
        <v>3.91</v>
      </c>
      <c r="M37" s="182">
        <v>162</v>
      </c>
      <c r="N37" s="42">
        <v>3.9135802469135803</v>
      </c>
      <c r="O37" s="157">
        <v>3.91</v>
      </c>
      <c r="P37" s="64">
        <v>169</v>
      </c>
      <c r="Q37" s="42">
        <v>4</v>
      </c>
      <c r="R37" s="65">
        <v>3.9</v>
      </c>
      <c r="S37" s="60">
        <v>160</v>
      </c>
      <c r="T37" s="45">
        <v>3.81</v>
      </c>
      <c r="U37" s="69">
        <v>3.71</v>
      </c>
      <c r="V37" s="76">
        <v>114</v>
      </c>
      <c r="W37" s="45">
        <v>3.9</v>
      </c>
      <c r="X37" s="77">
        <v>3.57</v>
      </c>
      <c r="Y37" s="776">
        <v>66</v>
      </c>
      <c r="Z37" s="196">
        <v>56</v>
      </c>
      <c r="AA37" s="196">
        <v>14</v>
      </c>
      <c r="AB37" s="196">
        <v>46</v>
      </c>
      <c r="AC37" s="72">
        <v>25</v>
      </c>
      <c r="AD37" s="18">
        <v>36</v>
      </c>
      <c r="AE37" s="101">
        <v>17</v>
      </c>
      <c r="AF37" s="187">
        <f t="shared" si="0"/>
        <v>260</v>
      </c>
    </row>
    <row r="38" spans="1:32" ht="15" customHeight="1" x14ac:dyDescent="0.25">
      <c r="A38" s="20">
        <v>33</v>
      </c>
      <c r="B38" s="40" t="s">
        <v>66</v>
      </c>
      <c r="C38" s="923" t="s">
        <v>118</v>
      </c>
      <c r="D38" s="244">
        <v>103</v>
      </c>
      <c r="E38" s="201">
        <v>3.592233009708738</v>
      </c>
      <c r="F38" s="157">
        <v>3.43</v>
      </c>
      <c r="G38" s="244"/>
      <c r="H38" s="201"/>
      <c r="I38" s="157">
        <v>3.26</v>
      </c>
      <c r="J38" s="244">
        <v>97</v>
      </c>
      <c r="K38" s="201">
        <v>3.9896907216494846</v>
      </c>
      <c r="L38" s="157">
        <v>3.91</v>
      </c>
      <c r="M38" s="182">
        <v>77</v>
      </c>
      <c r="N38" s="13">
        <v>3.948051948051948</v>
      </c>
      <c r="O38" s="157">
        <v>3.91</v>
      </c>
      <c r="P38" s="64">
        <v>69</v>
      </c>
      <c r="Q38" s="13">
        <v>3.9275362318840581</v>
      </c>
      <c r="R38" s="65">
        <v>3.9</v>
      </c>
      <c r="S38" s="60">
        <v>61</v>
      </c>
      <c r="T38" s="45">
        <v>3.77</v>
      </c>
      <c r="U38" s="69">
        <v>3.71</v>
      </c>
      <c r="V38" s="76">
        <v>81</v>
      </c>
      <c r="W38" s="45">
        <v>3.7</v>
      </c>
      <c r="X38" s="77">
        <v>3.57</v>
      </c>
      <c r="Y38" s="776">
        <v>24</v>
      </c>
      <c r="Z38" s="196">
        <v>56</v>
      </c>
      <c r="AA38" s="196">
        <v>34</v>
      </c>
      <c r="AB38" s="72">
        <v>40</v>
      </c>
      <c r="AC38" s="72">
        <v>38</v>
      </c>
      <c r="AD38" s="18">
        <v>43</v>
      </c>
      <c r="AE38" s="101">
        <v>27</v>
      </c>
      <c r="AF38" s="187">
        <f t="shared" ref="AF38:AF69" si="1">SUM(Y38:AE38)</f>
        <v>262</v>
      </c>
    </row>
    <row r="39" spans="1:32" ht="15" customHeight="1" x14ac:dyDescent="0.25">
      <c r="A39" s="20">
        <v>34</v>
      </c>
      <c r="B39" s="40" t="s">
        <v>68</v>
      </c>
      <c r="C39" s="928" t="s">
        <v>140</v>
      </c>
      <c r="D39" s="243">
        <v>92</v>
      </c>
      <c r="E39" s="208">
        <v>3.6086956521739131</v>
      </c>
      <c r="F39" s="161">
        <v>3.43</v>
      </c>
      <c r="G39" s="243"/>
      <c r="H39" s="208"/>
      <c r="I39" s="161">
        <v>3.26</v>
      </c>
      <c r="J39" s="243">
        <v>116</v>
      </c>
      <c r="K39" s="208">
        <v>3.9396551724137931</v>
      </c>
      <c r="L39" s="161">
        <v>3.91</v>
      </c>
      <c r="M39" s="181">
        <v>114</v>
      </c>
      <c r="N39" s="80">
        <v>3.9385964912280702</v>
      </c>
      <c r="O39" s="157">
        <v>3.91</v>
      </c>
      <c r="P39" s="64">
        <v>130</v>
      </c>
      <c r="Q39" s="13">
        <v>3.8923076923076922</v>
      </c>
      <c r="R39" s="65">
        <v>3.9</v>
      </c>
      <c r="S39" s="60">
        <v>56</v>
      </c>
      <c r="T39" s="45">
        <v>3.8</v>
      </c>
      <c r="U39" s="69">
        <v>3.71</v>
      </c>
      <c r="V39" s="76">
        <v>99</v>
      </c>
      <c r="W39" s="45">
        <v>3.7</v>
      </c>
      <c r="X39" s="77">
        <v>3.57</v>
      </c>
      <c r="Y39" s="776">
        <v>20</v>
      </c>
      <c r="Z39" s="196">
        <v>56</v>
      </c>
      <c r="AA39" s="196">
        <v>44</v>
      </c>
      <c r="AB39" s="196">
        <v>41</v>
      </c>
      <c r="AC39" s="72">
        <v>46</v>
      </c>
      <c r="AD39" s="18">
        <v>38</v>
      </c>
      <c r="AE39" s="101">
        <v>25</v>
      </c>
      <c r="AF39" s="187">
        <f t="shared" si="1"/>
        <v>270</v>
      </c>
    </row>
    <row r="40" spans="1:32" ht="15" customHeight="1" x14ac:dyDescent="0.25">
      <c r="A40" s="20">
        <v>35</v>
      </c>
      <c r="B40" s="40" t="s">
        <v>65</v>
      </c>
      <c r="C40" s="931" t="s">
        <v>84</v>
      </c>
      <c r="D40" s="245">
        <v>144</v>
      </c>
      <c r="E40" s="202">
        <v>3.5138888888888888</v>
      </c>
      <c r="F40" s="246">
        <v>3.43</v>
      </c>
      <c r="G40" s="245"/>
      <c r="H40" s="202"/>
      <c r="I40" s="246">
        <v>3.26</v>
      </c>
      <c r="J40" s="245">
        <v>125</v>
      </c>
      <c r="K40" s="202">
        <v>3.9658119658119659</v>
      </c>
      <c r="L40" s="246">
        <v>3.91</v>
      </c>
      <c r="M40" s="182">
        <v>137</v>
      </c>
      <c r="N40" s="13">
        <v>4.0802919708029197</v>
      </c>
      <c r="O40" s="156">
        <v>3.91</v>
      </c>
      <c r="P40" s="64">
        <v>112</v>
      </c>
      <c r="Q40" s="13">
        <v>3.9910714285714284</v>
      </c>
      <c r="R40" s="65">
        <v>3.9</v>
      </c>
      <c r="S40" s="60">
        <v>106</v>
      </c>
      <c r="T40" s="45">
        <v>3.65</v>
      </c>
      <c r="U40" s="69">
        <v>3.71</v>
      </c>
      <c r="V40" s="76">
        <v>94</v>
      </c>
      <c r="W40" s="45">
        <v>3.6</v>
      </c>
      <c r="X40" s="77">
        <v>3.57</v>
      </c>
      <c r="Y40" s="776">
        <v>37</v>
      </c>
      <c r="Z40" s="196">
        <v>56</v>
      </c>
      <c r="AA40" s="196">
        <v>36</v>
      </c>
      <c r="AB40" s="196">
        <v>21</v>
      </c>
      <c r="AC40" s="72">
        <v>30</v>
      </c>
      <c r="AD40" s="18">
        <v>55</v>
      </c>
      <c r="AE40" s="101">
        <v>41</v>
      </c>
      <c r="AF40" s="187">
        <f t="shared" si="1"/>
        <v>276</v>
      </c>
    </row>
    <row r="41" spans="1:32" ht="15" customHeight="1" x14ac:dyDescent="0.25">
      <c r="A41" s="20">
        <v>36</v>
      </c>
      <c r="B41" s="40" t="s">
        <v>68</v>
      </c>
      <c r="C41" s="929" t="s">
        <v>22</v>
      </c>
      <c r="D41" s="251">
        <v>76</v>
      </c>
      <c r="E41" s="203">
        <v>3.1447368421052633</v>
      </c>
      <c r="F41" s="252">
        <v>3.43</v>
      </c>
      <c r="G41" s="251"/>
      <c r="H41" s="203"/>
      <c r="I41" s="252">
        <v>3.26</v>
      </c>
      <c r="J41" s="251">
        <v>97</v>
      </c>
      <c r="K41" s="203">
        <v>3.8969072164948453</v>
      </c>
      <c r="L41" s="252">
        <v>3.91</v>
      </c>
      <c r="M41" s="182">
        <v>76</v>
      </c>
      <c r="N41" s="13">
        <v>4.1842105263157894</v>
      </c>
      <c r="O41" s="158">
        <v>3.91</v>
      </c>
      <c r="P41" s="64">
        <v>71</v>
      </c>
      <c r="Q41" s="13">
        <v>4.323943661971831</v>
      </c>
      <c r="R41" s="65">
        <v>3.9</v>
      </c>
      <c r="S41" s="60">
        <v>70</v>
      </c>
      <c r="T41" s="45">
        <v>3.77</v>
      </c>
      <c r="U41" s="69">
        <v>3.71</v>
      </c>
      <c r="V41" s="76">
        <v>53</v>
      </c>
      <c r="W41" s="45">
        <v>3.7</v>
      </c>
      <c r="X41" s="77">
        <v>3.57</v>
      </c>
      <c r="Y41" s="776">
        <v>92</v>
      </c>
      <c r="Z41" s="196">
        <v>56</v>
      </c>
      <c r="AA41" s="196">
        <v>46</v>
      </c>
      <c r="AB41" s="196">
        <v>11</v>
      </c>
      <c r="AC41" s="72">
        <v>7</v>
      </c>
      <c r="AD41" s="18">
        <v>42</v>
      </c>
      <c r="AE41" s="101">
        <v>33</v>
      </c>
      <c r="AF41" s="187">
        <f t="shared" si="1"/>
        <v>287</v>
      </c>
    </row>
    <row r="42" spans="1:32" ht="15" customHeight="1" x14ac:dyDescent="0.25">
      <c r="A42" s="20">
        <v>37</v>
      </c>
      <c r="B42" s="40" t="s">
        <v>70</v>
      </c>
      <c r="C42" s="923" t="s">
        <v>116</v>
      </c>
      <c r="D42" s="244">
        <v>99</v>
      </c>
      <c r="E42" s="201">
        <v>3.5252525252525251</v>
      </c>
      <c r="F42" s="157">
        <v>3.43</v>
      </c>
      <c r="G42" s="244"/>
      <c r="H42" s="201"/>
      <c r="I42" s="157">
        <v>3.26</v>
      </c>
      <c r="J42" s="244">
        <v>106</v>
      </c>
      <c r="K42" s="201">
        <v>4.0188679245283021</v>
      </c>
      <c r="L42" s="157">
        <v>3.91</v>
      </c>
      <c r="M42" s="182">
        <v>95</v>
      </c>
      <c r="N42" s="13">
        <v>3.7684210526315791</v>
      </c>
      <c r="O42" s="157">
        <v>3.91</v>
      </c>
      <c r="P42" s="64">
        <v>79</v>
      </c>
      <c r="Q42" s="13">
        <v>3.8354430379746836</v>
      </c>
      <c r="R42" s="65">
        <v>3.9</v>
      </c>
      <c r="S42" s="60">
        <v>76</v>
      </c>
      <c r="T42" s="45">
        <v>3.71</v>
      </c>
      <c r="U42" s="69">
        <v>3.71</v>
      </c>
      <c r="V42" s="76">
        <v>61</v>
      </c>
      <c r="W42" s="45">
        <v>4</v>
      </c>
      <c r="X42" s="77">
        <v>3.57</v>
      </c>
      <c r="Y42" s="776">
        <v>30</v>
      </c>
      <c r="Z42" s="196">
        <v>56</v>
      </c>
      <c r="AA42" s="196">
        <v>27</v>
      </c>
      <c r="AB42" s="196">
        <v>69</v>
      </c>
      <c r="AC42" s="72">
        <v>53</v>
      </c>
      <c r="AD42" s="18">
        <v>50</v>
      </c>
      <c r="AE42" s="101">
        <v>14</v>
      </c>
      <c r="AF42" s="187">
        <f t="shared" si="1"/>
        <v>299</v>
      </c>
    </row>
    <row r="43" spans="1:32" ht="15" customHeight="1" x14ac:dyDescent="0.25">
      <c r="A43" s="20">
        <v>38</v>
      </c>
      <c r="B43" s="40" t="s">
        <v>70</v>
      </c>
      <c r="C43" s="923" t="s">
        <v>90</v>
      </c>
      <c r="D43" s="244">
        <v>183</v>
      </c>
      <c r="E43" s="201">
        <v>3.5081967213114753</v>
      </c>
      <c r="F43" s="157">
        <v>3.43</v>
      </c>
      <c r="G43" s="244">
        <v>68</v>
      </c>
      <c r="H43" s="201">
        <v>3.0882000000000001</v>
      </c>
      <c r="I43" s="157">
        <v>3.26</v>
      </c>
      <c r="J43" s="244">
        <v>98</v>
      </c>
      <c r="K43" s="201">
        <v>3.9081632653061225</v>
      </c>
      <c r="L43" s="157">
        <v>3.91</v>
      </c>
      <c r="M43" s="182">
        <v>102</v>
      </c>
      <c r="N43" s="13">
        <v>4.0392156862745097</v>
      </c>
      <c r="O43" s="157">
        <v>3.91</v>
      </c>
      <c r="P43" s="64">
        <v>80</v>
      </c>
      <c r="Q43" s="13">
        <v>3.7875000000000001</v>
      </c>
      <c r="R43" s="65">
        <v>3.9</v>
      </c>
      <c r="S43" s="60">
        <v>77</v>
      </c>
      <c r="T43" s="45">
        <v>3.55</v>
      </c>
      <c r="U43" s="69">
        <v>3.71</v>
      </c>
      <c r="V43" s="76">
        <v>73</v>
      </c>
      <c r="W43" s="45">
        <v>3.7</v>
      </c>
      <c r="X43" s="77">
        <v>3.57</v>
      </c>
      <c r="Y43" s="776">
        <v>39</v>
      </c>
      <c r="Z43" s="196">
        <v>25</v>
      </c>
      <c r="AA43" s="973">
        <v>45</v>
      </c>
      <c r="AB43" s="973">
        <v>27</v>
      </c>
      <c r="AC43" s="976">
        <v>64</v>
      </c>
      <c r="AD43" s="977">
        <v>76</v>
      </c>
      <c r="AE43" s="978">
        <v>29</v>
      </c>
      <c r="AF43" s="92">
        <f t="shared" si="1"/>
        <v>305</v>
      </c>
    </row>
    <row r="44" spans="1:32" ht="15" customHeight="1" x14ac:dyDescent="0.25">
      <c r="A44" s="19">
        <v>39</v>
      </c>
      <c r="B44" s="40" t="s">
        <v>67</v>
      </c>
      <c r="C44" s="929" t="s">
        <v>4</v>
      </c>
      <c r="D44" s="251">
        <v>58</v>
      </c>
      <c r="E44" s="203">
        <v>3.5862068965517242</v>
      </c>
      <c r="F44" s="252">
        <v>3.43</v>
      </c>
      <c r="G44" s="251"/>
      <c r="H44" s="203"/>
      <c r="I44" s="252">
        <v>3.26</v>
      </c>
      <c r="J44" s="251">
        <v>161</v>
      </c>
      <c r="K44" s="203">
        <v>3.955223880597015</v>
      </c>
      <c r="L44" s="252">
        <v>3.91</v>
      </c>
      <c r="M44" s="182">
        <v>50</v>
      </c>
      <c r="N44" s="13">
        <v>4.04</v>
      </c>
      <c r="O44" s="158">
        <v>3.91</v>
      </c>
      <c r="P44" s="64">
        <v>51</v>
      </c>
      <c r="Q44" s="13">
        <v>3.5882352941176472</v>
      </c>
      <c r="R44" s="65">
        <v>3.9</v>
      </c>
      <c r="S44" s="60">
        <v>45</v>
      </c>
      <c r="T44" s="45">
        <v>3.89</v>
      </c>
      <c r="U44" s="69">
        <v>3.71</v>
      </c>
      <c r="V44" s="76">
        <v>56</v>
      </c>
      <c r="W44" s="45">
        <v>3.6</v>
      </c>
      <c r="X44" s="77">
        <v>3.57</v>
      </c>
      <c r="Y44" s="779">
        <v>23</v>
      </c>
      <c r="Z44" s="199">
        <v>56</v>
      </c>
      <c r="AA44" s="199">
        <v>40</v>
      </c>
      <c r="AB44" s="199">
        <v>28</v>
      </c>
      <c r="AC44" s="17">
        <v>91</v>
      </c>
      <c r="AD44" s="16">
        <v>23</v>
      </c>
      <c r="AE44" s="190">
        <v>47</v>
      </c>
      <c r="AF44" s="187">
        <f t="shared" si="1"/>
        <v>308</v>
      </c>
    </row>
    <row r="45" spans="1:32" ht="15" customHeight="1" thickBot="1" x14ac:dyDescent="0.3">
      <c r="A45" s="21">
        <v>40</v>
      </c>
      <c r="B45" s="169" t="s">
        <v>67</v>
      </c>
      <c r="C45" s="964" t="s">
        <v>2</v>
      </c>
      <c r="D45" s="965">
        <v>112</v>
      </c>
      <c r="E45" s="967">
        <v>3.4464285714285716</v>
      </c>
      <c r="F45" s="966">
        <v>3.43</v>
      </c>
      <c r="G45" s="965"/>
      <c r="H45" s="967"/>
      <c r="I45" s="966">
        <v>3.26</v>
      </c>
      <c r="J45" s="965">
        <v>120</v>
      </c>
      <c r="K45" s="967">
        <v>3.8648648648648649</v>
      </c>
      <c r="L45" s="966">
        <v>3.91</v>
      </c>
      <c r="M45" s="184">
        <v>99</v>
      </c>
      <c r="N45" s="165">
        <v>4.0101010101010104</v>
      </c>
      <c r="O45" s="972">
        <v>3.91</v>
      </c>
      <c r="P45" s="171">
        <v>98</v>
      </c>
      <c r="Q45" s="165">
        <v>3.8571428571428572</v>
      </c>
      <c r="R45" s="172">
        <v>3.9</v>
      </c>
      <c r="S45" s="173">
        <v>75</v>
      </c>
      <c r="T45" s="174">
        <v>3.69</v>
      </c>
      <c r="U45" s="175">
        <v>3.71</v>
      </c>
      <c r="V45" s="176">
        <v>81</v>
      </c>
      <c r="W45" s="174">
        <v>3.8</v>
      </c>
      <c r="X45" s="177">
        <v>3.57</v>
      </c>
      <c r="Y45" s="777">
        <v>46</v>
      </c>
      <c r="Z45" s="197">
        <v>56</v>
      </c>
      <c r="AA45" s="197">
        <v>56</v>
      </c>
      <c r="AB45" s="197">
        <v>31</v>
      </c>
      <c r="AC45" s="73">
        <v>51</v>
      </c>
      <c r="AD45" s="55">
        <v>52</v>
      </c>
      <c r="AE45" s="189">
        <v>20</v>
      </c>
      <c r="AF45" s="216">
        <f t="shared" si="1"/>
        <v>312</v>
      </c>
    </row>
    <row r="46" spans="1:32" ht="15" customHeight="1" x14ac:dyDescent="0.25">
      <c r="A46" s="26">
        <v>41</v>
      </c>
      <c r="B46" s="48" t="s">
        <v>70</v>
      </c>
      <c r="C46" s="926" t="s">
        <v>37</v>
      </c>
      <c r="D46" s="242">
        <v>126</v>
      </c>
      <c r="E46" s="207">
        <v>3.4126984126984126</v>
      </c>
      <c r="F46" s="160">
        <v>3.43</v>
      </c>
      <c r="G46" s="242"/>
      <c r="H46" s="207"/>
      <c r="I46" s="160">
        <v>3.26</v>
      </c>
      <c r="J46" s="242">
        <v>57</v>
      </c>
      <c r="K46" s="207">
        <v>3.8596491228070176</v>
      </c>
      <c r="L46" s="160">
        <v>3.91</v>
      </c>
      <c r="M46" s="180">
        <v>73</v>
      </c>
      <c r="N46" s="49">
        <v>4.0821917808219181</v>
      </c>
      <c r="O46" s="160">
        <v>3.91</v>
      </c>
      <c r="P46" s="62">
        <v>49</v>
      </c>
      <c r="Q46" s="49">
        <v>4</v>
      </c>
      <c r="R46" s="63">
        <v>3.9</v>
      </c>
      <c r="S46" s="59">
        <v>63</v>
      </c>
      <c r="T46" s="50">
        <v>3.62</v>
      </c>
      <c r="U46" s="68">
        <v>3.71</v>
      </c>
      <c r="V46" s="74">
        <v>52</v>
      </c>
      <c r="W46" s="50">
        <v>3.7</v>
      </c>
      <c r="X46" s="75">
        <v>3.57</v>
      </c>
      <c r="Y46" s="775">
        <v>51</v>
      </c>
      <c r="Z46" s="198">
        <v>56</v>
      </c>
      <c r="AA46" s="198">
        <v>59</v>
      </c>
      <c r="AB46" s="198">
        <v>22</v>
      </c>
      <c r="AC46" s="71">
        <v>27</v>
      </c>
      <c r="AD46" s="51">
        <v>63</v>
      </c>
      <c r="AE46" s="188">
        <v>34</v>
      </c>
      <c r="AF46" s="217">
        <f t="shared" si="1"/>
        <v>312</v>
      </c>
    </row>
    <row r="47" spans="1:32" ht="15" customHeight="1" x14ac:dyDescent="0.25">
      <c r="A47" s="20">
        <v>42</v>
      </c>
      <c r="B47" s="40" t="s">
        <v>69</v>
      </c>
      <c r="C47" s="928" t="s">
        <v>33</v>
      </c>
      <c r="D47" s="243">
        <v>62</v>
      </c>
      <c r="E47" s="208">
        <v>3.6451612903225805</v>
      </c>
      <c r="F47" s="161">
        <v>3.43</v>
      </c>
      <c r="G47" s="243"/>
      <c r="H47" s="208"/>
      <c r="I47" s="161">
        <v>3.26</v>
      </c>
      <c r="J47" s="243">
        <v>68</v>
      </c>
      <c r="K47" s="208">
        <v>3.9705882352941178</v>
      </c>
      <c r="L47" s="161">
        <v>3.91</v>
      </c>
      <c r="M47" s="181">
        <v>44</v>
      </c>
      <c r="N47" s="961">
        <v>3.9318181818181817</v>
      </c>
      <c r="O47" s="157">
        <v>3.91</v>
      </c>
      <c r="P47" s="64">
        <v>44</v>
      </c>
      <c r="Q47" s="42">
        <v>3.9318181818181817</v>
      </c>
      <c r="R47" s="65">
        <v>3.9</v>
      </c>
      <c r="S47" s="60">
        <v>48</v>
      </c>
      <c r="T47" s="45">
        <v>3.69</v>
      </c>
      <c r="U47" s="69">
        <v>3.71</v>
      </c>
      <c r="V47" s="76">
        <v>46</v>
      </c>
      <c r="W47" s="45">
        <v>3.2</v>
      </c>
      <c r="X47" s="77">
        <v>3.57</v>
      </c>
      <c r="Y47" s="776">
        <v>17</v>
      </c>
      <c r="Z47" s="196">
        <v>56</v>
      </c>
      <c r="AA47" s="196">
        <v>39</v>
      </c>
      <c r="AB47" s="196">
        <v>43</v>
      </c>
      <c r="AC47" s="72">
        <v>39</v>
      </c>
      <c r="AD47" s="18">
        <v>53</v>
      </c>
      <c r="AE47" s="101">
        <v>101</v>
      </c>
      <c r="AF47" s="187">
        <f t="shared" si="1"/>
        <v>348</v>
      </c>
    </row>
    <row r="48" spans="1:32" ht="15" customHeight="1" x14ac:dyDescent="0.25">
      <c r="A48" s="20">
        <v>43</v>
      </c>
      <c r="B48" s="40" t="s">
        <v>69</v>
      </c>
      <c r="C48" s="923" t="s">
        <v>27</v>
      </c>
      <c r="D48" s="244">
        <v>79</v>
      </c>
      <c r="E48" s="201">
        <v>3.5063291139240507</v>
      </c>
      <c r="F48" s="157">
        <v>3.43</v>
      </c>
      <c r="G48" s="244"/>
      <c r="H48" s="201"/>
      <c r="I48" s="157">
        <v>3.26</v>
      </c>
      <c r="J48" s="244">
        <v>54</v>
      </c>
      <c r="K48" s="201">
        <v>3.6296296296296298</v>
      </c>
      <c r="L48" s="157">
        <v>3.91</v>
      </c>
      <c r="M48" s="182">
        <v>48</v>
      </c>
      <c r="N48" s="42">
        <v>3.9583333333333335</v>
      </c>
      <c r="O48" s="157">
        <v>3.91</v>
      </c>
      <c r="P48" s="64">
        <v>43</v>
      </c>
      <c r="Q48" s="42">
        <v>3.9069767441860463</v>
      </c>
      <c r="R48" s="65">
        <v>3.9</v>
      </c>
      <c r="S48" s="60">
        <v>50</v>
      </c>
      <c r="T48" s="45">
        <v>4.04</v>
      </c>
      <c r="U48" s="69">
        <v>3.71</v>
      </c>
      <c r="V48" s="76">
        <v>40</v>
      </c>
      <c r="W48" s="45">
        <v>3.4</v>
      </c>
      <c r="X48" s="77">
        <v>3.57</v>
      </c>
      <c r="Y48" s="776">
        <v>35</v>
      </c>
      <c r="Z48" s="196">
        <v>56</v>
      </c>
      <c r="AA48" s="196">
        <v>95</v>
      </c>
      <c r="AB48" s="196">
        <v>37</v>
      </c>
      <c r="AC48" s="72">
        <v>40</v>
      </c>
      <c r="AD48" s="18">
        <v>10</v>
      </c>
      <c r="AE48" s="101">
        <v>78</v>
      </c>
      <c r="AF48" s="187">
        <f t="shared" si="1"/>
        <v>351</v>
      </c>
    </row>
    <row r="49" spans="1:32" ht="15" customHeight="1" x14ac:dyDescent="0.25">
      <c r="A49" s="20">
        <v>44</v>
      </c>
      <c r="B49" s="40" t="s">
        <v>69</v>
      </c>
      <c r="C49" s="923" t="s">
        <v>30</v>
      </c>
      <c r="D49" s="244">
        <v>57</v>
      </c>
      <c r="E49" s="201">
        <v>3.6315789473684212</v>
      </c>
      <c r="F49" s="157">
        <v>3.43</v>
      </c>
      <c r="G49" s="244">
        <v>46</v>
      </c>
      <c r="H49" s="201">
        <v>2.9126999999999996</v>
      </c>
      <c r="I49" s="157">
        <v>3.26</v>
      </c>
      <c r="J49" s="244">
        <v>68</v>
      </c>
      <c r="K49" s="201">
        <v>3.7794117647058822</v>
      </c>
      <c r="L49" s="157">
        <v>3.91</v>
      </c>
      <c r="M49" s="182">
        <v>25</v>
      </c>
      <c r="N49" s="42">
        <v>3.96</v>
      </c>
      <c r="O49" s="157">
        <v>3.91</v>
      </c>
      <c r="P49" s="64">
        <v>23</v>
      </c>
      <c r="Q49" s="42">
        <v>4</v>
      </c>
      <c r="R49" s="65">
        <v>3.9</v>
      </c>
      <c r="S49" s="60">
        <v>66</v>
      </c>
      <c r="T49" s="45">
        <v>3.18</v>
      </c>
      <c r="U49" s="69">
        <v>3.71</v>
      </c>
      <c r="V49" s="76">
        <v>28</v>
      </c>
      <c r="W49" s="45">
        <v>3.7</v>
      </c>
      <c r="X49" s="77">
        <v>3.57</v>
      </c>
      <c r="Y49" s="776">
        <v>18</v>
      </c>
      <c r="Z49" s="196">
        <v>43</v>
      </c>
      <c r="AA49" s="196">
        <v>73</v>
      </c>
      <c r="AB49" s="196">
        <v>38</v>
      </c>
      <c r="AC49" s="72">
        <v>28</v>
      </c>
      <c r="AD49" s="18">
        <v>116</v>
      </c>
      <c r="AE49" s="101">
        <v>36</v>
      </c>
      <c r="AF49" s="187">
        <f t="shared" si="1"/>
        <v>352</v>
      </c>
    </row>
    <row r="50" spans="1:32" ht="15" customHeight="1" x14ac:dyDescent="0.25">
      <c r="A50" s="20">
        <v>45</v>
      </c>
      <c r="B50" s="40" t="s">
        <v>66</v>
      </c>
      <c r="C50" s="923" t="s">
        <v>93</v>
      </c>
      <c r="D50" s="244">
        <v>51</v>
      </c>
      <c r="E50" s="201">
        <v>3.5098039215686274</v>
      </c>
      <c r="F50" s="157">
        <v>3.43</v>
      </c>
      <c r="G50" s="253">
        <v>42</v>
      </c>
      <c r="H50" s="201">
        <v>3.1904999999999997</v>
      </c>
      <c r="I50" s="225">
        <v>3.26</v>
      </c>
      <c r="J50" s="253">
        <v>59</v>
      </c>
      <c r="K50" s="201">
        <v>3.847457627118644</v>
      </c>
      <c r="L50" s="225">
        <v>3.91</v>
      </c>
      <c r="M50" s="182">
        <v>78</v>
      </c>
      <c r="N50" s="13">
        <v>3.8974358974358974</v>
      </c>
      <c r="O50" s="225">
        <v>3.91</v>
      </c>
      <c r="P50" s="64">
        <v>55</v>
      </c>
      <c r="Q50" s="13">
        <v>3.7818181818181817</v>
      </c>
      <c r="R50" s="223">
        <v>3.9</v>
      </c>
      <c r="S50" s="60">
        <v>56</v>
      </c>
      <c r="T50" s="45">
        <v>3.61</v>
      </c>
      <c r="U50" s="69">
        <v>3.71</v>
      </c>
      <c r="V50" s="76">
        <v>64</v>
      </c>
      <c r="W50" s="45">
        <v>3.5</v>
      </c>
      <c r="X50" s="77">
        <v>3.57</v>
      </c>
      <c r="Y50" s="776">
        <v>33</v>
      </c>
      <c r="Z50" s="196">
        <v>19</v>
      </c>
      <c r="AA50" s="196">
        <v>60</v>
      </c>
      <c r="AB50" s="72">
        <v>53</v>
      </c>
      <c r="AC50" s="72">
        <v>67</v>
      </c>
      <c r="AD50" s="18">
        <v>65</v>
      </c>
      <c r="AE50" s="101">
        <v>56</v>
      </c>
      <c r="AF50" s="187">
        <f t="shared" si="1"/>
        <v>353</v>
      </c>
    </row>
    <row r="51" spans="1:32" ht="15" customHeight="1" x14ac:dyDescent="0.25">
      <c r="A51" s="20">
        <v>46</v>
      </c>
      <c r="B51" s="40" t="s">
        <v>71</v>
      </c>
      <c r="C51" s="923" t="s">
        <v>62</v>
      </c>
      <c r="D51" s="244">
        <v>156</v>
      </c>
      <c r="E51" s="201">
        <v>3.5256410256410255</v>
      </c>
      <c r="F51" s="157">
        <v>3.43</v>
      </c>
      <c r="G51" s="253"/>
      <c r="H51" s="201"/>
      <c r="I51" s="225">
        <v>3.26</v>
      </c>
      <c r="J51" s="253">
        <v>168</v>
      </c>
      <c r="K51" s="201">
        <v>3.9821428571428572</v>
      </c>
      <c r="L51" s="225">
        <v>3.91</v>
      </c>
      <c r="M51" s="182">
        <v>143</v>
      </c>
      <c r="N51" s="13">
        <v>3.9090909090909092</v>
      </c>
      <c r="O51" s="225">
        <v>3.91</v>
      </c>
      <c r="P51" s="64">
        <v>101</v>
      </c>
      <c r="Q51" s="13">
        <v>3.891089108910891</v>
      </c>
      <c r="R51" s="223">
        <v>3.9</v>
      </c>
      <c r="S51" s="60">
        <v>81</v>
      </c>
      <c r="T51" s="45">
        <v>3.74</v>
      </c>
      <c r="U51" s="69">
        <v>3.71</v>
      </c>
      <c r="V51" s="76">
        <v>79</v>
      </c>
      <c r="W51" s="45">
        <v>3.2</v>
      </c>
      <c r="X51" s="77">
        <v>3.57</v>
      </c>
      <c r="Y51" s="776">
        <v>31</v>
      </c>
      <c r="Z51" s="196">
        <v>56</v>
      </c>
      <c r="AA51" s="196">
        <v>35</v>
      </c>
      <c r="AB51" s="196">
        <v>47</v>
      </c>
      <c r="AC51" s="72">
        <v>48</v>
      </c>
      <c r="AD51" s="18">
        <v>46</v>
      </c>
      <c r="AE51" s="101">
        <v>97</v>
      </c>
      <c r="AF51" s="187">
        <f t="shared" si="1"/>
        <v>360</v>
      </c>
    </row>
    <row r="52" spans="1:32" ht="15" customHeight="1" x14ac:dyDescent="0.25">
      <c r="A52" s="20">
        <v>47</v>
      </c>
      <c r="B52" s="40" t="s">
        <v>71</v>
      </c>
      <c r="C52" s="923" t="s">
        <v>46</v>
      </c>
      <c r="D52" s="244">
        <v>107</v>
      </c>
      <c r="E52" s="201">
        <v>3.4485981308411215</v>
      </c>
      <c r="F52" s="157">
        <v>3.43</v>
      </c>
      <c r="G52" s="253"/>
      <c r="H52" s="201"/>
      <c r="I52" s="225">
        <v>3.26</v>
      </c>
      <c r="J52" s="253">
        <v>135</v>
      </c>
      <c r="K52" s="201">
        <v>4.0962962962962965</v>
      </c>
      <c r="L52" s="225">
        <v>3.91</v>
      </c>
      <c r="M52" s="182">
        <v>113</v>
      </c>
      <c r="N52" s="13">
        <v>3.9026548672566372</v>
      </c>
      <c r="O52" s="225">
        <v>3.91</v>
      </c>
      <c r="P52" s="64">
        <v>83</v>
      </c>
      <c r="Q52" s="13">
        <v>3.6867469879518073</v>
      </c>
      <c r="R52" s="223">
        <v>3.9</v>
      </c>
      <c r="S52" s="60">
        <v>71</v>
      </c>
      <c r="T52" s="45">
        <v>3.52</v>
      </c>
      <c r="U52" s="69">
        <v>3.71</v>
      </c>
      <c r="V52" s="76">
        <v>77</v>
      </c>
      <c r="W52" s="45">
        <v>3.6</v>
      </c>
      <c r="X52" s="77">
        <v>3.57</v>
      </c>
      <c r="Y52" s="776">
        <v>45</v>
      </c>
      <c r="Z52" s="196">
        <v>56</v>
      </c>
      <c r="AA52" s="196">
        <v>16</v>
      </c>
      <c r="AB52" s="196">
        <v>51</v>
      </c>
      <c r="AC52" s="72">
        <v>77</v>
      </c>
      <c r="AD52" s="18">
        <v>80</v>
      </c>
      <c r="AE52" s="101">
        <v>42</v>
      </c>
      <c r="AF52" s="187">
        <f t="shared" si="1"/>
        <v>367</v>
      </c>
    </row>
    <row r="53" spans="1:32" ht="15" customHeight="1" x14ac:dyDescent="0.25">
      <c r="A53" s="20">
        <v>48</v>
      </c>
      <c r="B53" s="40" t="s">
        <v>71</v>
      </c>
      <c r="C53" s="923" t="s">
        <v>48</v>
      </c>
      <c r="D53" s="244">
        <v>142</v>
      </c>
      <c r="E53" s="201">
        <v>3.380281690140845</v>
      </c>
      <c r="F53" s="157">
        <v>3.43</v>
      </c>
      <c r="G53" s="253"/>
      <c r="H53" s="201"/>
      <c r="I53" s="225">
        <v>3.26</v>
      </c>
      <c r="J53" s="253">
        <v>135</v>
      </c>
      <c r="K53" s="201">
        <v>4.0222222222222221</v>
      </c>
      <c r="L53" s="225">
        <v>3.91</v>
      </c>
      <c r="M53" s="182">
        <v>144</v>
      </c>
      <c r="N53" s="13">
        <v>3.9583333333333335</v>
      </c>
      <c r="O53" s="225">
        <v>3.91</v>
      </c>
      <c r="P53" s="64">
        <v>114</v>
      </c>
      <c r="Q53" s="13">
        <v>3.7543859649122808</v>
      </c>
      <c r="R53" s="223">
        <v>3.9</v>
      </c>
      <c r="S53" s="60">
        <v>117</v>
      </c>
      <c r="T53" s="45">
        <v>3.64</v>
      </c>
      <c r="U53" s="69">
        <v>3.71</v>
      </c>
      <c r="V53" s="76">
        <v>98</v>
      </c>
      <c r="W53" s="45">
        <v>3.4</v>
      </c>
      <c r="X53" s="77">
        <v>3.57</v>
      </c>
      <c r="Y53" s="776">
        <v>56</v>
      </c>
      <c r="Z53" s="196">
        <v>56</v>
      </c>
      <c r="AA53" s="196">
        <v>25</v>
      </c>
      <c r="AB53" s="196">
        <v>36</v>
      </c>
      <c r="AC53" s="72">
        <v>71</v>
      </c>
      <c r="AD53" s="18">
        <v>57</v>
      </c>
      <c r="AE53" s="101">
        <v>68</v>
      </c>
      <c r="AF53" s="187">
        <f t="shared" si="1"/>
        <v>369</v>
      </c>
    </row>
    <row r="54" spans="1:32" ht="15" customHeight="1" x14ac:dyDescent="0.25">
      <c r="A54" s="20">
        <v>49</v>
      </c>
      <c r="B54" s="40" t="s">
        <v>68</v>
      </c>
      <c r="C54" s="929" t="s">
        <v>89</v>
      </c>
      <c r="D54" s="251">
        <v>104</v>
      </c>
      <c r="E54" s="203">
        <v>3.2307692307692308</v>
      </c>
      <c r="F54" s="252">
        <v>3.43</v>
      </c>
      <c r="G54" s="256">
        <v>85</v>
      </c>
      <c r="H54" s="203">
        <v>2.9647999999999994</v>
      </c>
      <c r="I54" s="257">
        <v>3.26</v>
      </c>
      <c r="J54" s="256">
        <v>98</v>
      </c>
      <c r="K54" s="203">
        <v>3.989795918367347</v>
      </c>
      <c r="L54" s="257">
        <v>3.91</v>
      </c>
      <c r="M54" s="182">
        <v>123</v>
      </c>
      <c r="N54" s="13">
        <v>3.910569105691057</v>
      </c>
      <c r="O54" s="226">
        <v>3.91</v>
      </c>
      <c r="P54" s="64">
        <v>103</v>
      </c>
      <c r="Q54" s="13">
        <v>3.8932038834951457</v>
      </c>
      <c r="R54" s="223">
        <v>3.9</v>
      </c>
      <c r="S54" s="60">
        <v>97</v>
      </c>
      <c r="T54" s="45">
        <v>3.55</v>
      </c>
      <c r="U54" s="69">
        <v>3.71</v>
      </c>
      <c r="V54" s="76">
        <v>100</v>
      </c>
      <c r="W54" s="45">
        <v>3.5</v>
      </c>
      <c r="X54" s="77">
        <v>3.57</v>
      </c>
      <c r="Y54" s="776">
        <v>79</v>
      </c>
      <c r="Z54" s="196">
        <v>38</v>
      </c>
      <c r="AA54" s="196">
        <v>33</v>
      </c>
      <c r="AB54" s="196">
        <v>48</v>
      </c>
      <c r="AC54" s="72">
        <v>47</v>
      </c>
      <c r="AD54" s="18">
        <v>75</v>
      </c>
      <c r="AE54" s="101">
        <v>52</v>
      </c>
      <c r="AF54" s="187">
        <f t="shared" si="1"/>
        <v>372</v>
      </c>
    </row>
    <row r="55" spans="1:32" ht="15" customHeight="1" thickBot="1" x14ac:dyDescent="0.3">
      <c r="A55" s="21">
        <v>50</v>
      </c>
      <c r="B55" s="52" t="s">
        <v>71</v>
      </c>
      <c r="C55" s="927" t="s">
        <v>63</v>
      </c>
      <c r="D55" s="248">
        <v>118</v>
      </c>
      <c r="E55" s="209">
        <v>3.3644067796610169</v>
      </c>
      <c r="F55" s="159">
        <v>3.43</v>
      </c>
      <c r="G55" s="254"/>
      <c r="H55" s="209"/>
      <c r="I55" s="231">
        <v>3.26</v>
      </c>
      <c r="J55" s="254">
        <v>79</v>
      </c>
      <c r="K55" s="209">
        <v>3.9746835443037973</v>
      </c>
      <c r="L55" s="231">
        <v>3.91</v>
      </c>
      <c r="M55" s="185">
        <v>75</v>
      </c>
      <c r="N55" s="53">
        <v>3.9866666666666668</v>
      </c>
      <c r="O55" s="231">
        <v>3.91</v>
      </c>
      <c r="P55" s="66">
        <v>97</v>
      </c>
      <c r="Q55" s="53">
        <v>3.6804123711340204</v>
      </c>
      <c r="R55" s="224">
        <v>3.9</v>
      </c>
      <c r="S55" s="61">
        <v>75</v>
      </c>
      <c r="T55" s="54">
        <v>3.68</v>
      </c>
      <c r="U55" s="70">
        <v>3.71</v>
      </c>
      <c r="V55" s="78">
        <v>78</v>
      </c>
      <c r="W55" s="54">
        <v>3.5</v>
      </c>
      <c r="X55" s="79">
        <v>3.57</v>
      </c>
      <c r="Y55" s="777">
        <v>61</v>
      </c>
      <c r="Z55" s="197">
        <v>56</v>
      </c>
      <c r="AA55" s="197">
        <v>38</v>
      </c>
      <c r="AB55" s="197">
        <v>33</v>
      </c>
      <c r="AC55" s="73">
        <v>79</v>
      </c>
      <c r="AD55" s="55">
        <v>54</v>
      </c>
      <c r="AE55" s="189">
        <v>53</v>
      </c>
      <c r="AF55" s="218">
        <f t="shared" si="1"/>
        <v>374</v>
      </c>
    </row>
    <row r="56" spans="1:32" ht="15" customHeight="1" x14ac:dyDescent="0.25">
      <c r="A56" s="20">
        <v>51</v>
      </c>
      <c r="B56" s="83" t="s">
        <v>71</v>
      </c>
      <c r="C56" s="928" t="s">
        <v>42</v>
      </c>
      <c r="D56" s="243">
        <v>78</v>
      </c>
      <c r="E56" s="208">
        <v>3.6025641025641026</v>
      </c>
      <c r="F56" s="161">
        <v>3.43</v>
      </c>
      <c r="G56" s="255">
        <v>68</v>
      </c>
      <c r="H56" s="208">
        <v>3.1471</v>
      </c>
      <c r="I56" s="229">
        <v>3.26</v>
      </c>
      <c r="J56" s="255">
        <v>82</v>
      </c>
      <c r="K56" s="208">
        <v>3.9024390243902438</v>
      </c>
      <c r="L56" s="229">
        <v>3.91</v>
      </c>
      <c r="M56" s="181">
        <v>72</v>
      </c>
      <c r="N56" s="80">
        <v>3.7777777777777777</v>
      </c>
      <c r="O56" s="229">
        <v>3.91</v>
      </c>
      <c r="P56" s="97">
        <v>81</v>
      </c>
      <c r="Q56" s="80">
        <v>3.8148148148148149</v>
      </c>
      <c r="R56" s="230">
        <v>3.9</v>
      </c>
      <c r="S56" s="98">
        <v>102</v>
      </c>
      <c r="T56" s="81">
        <v>3.38</v>
      </c>
      <c r="U56" s="99">
        <v>3.71</v>
      </c>
      <c r="V56" s="100">
        <v>87</v>
      </c>
      <c r="W56" s="81">
        <v>3.4</v>
      </c>
      <c r="X56" s="82">
        <v>3.57</v>
      </c>
      <c r="Y56" s="776">
        <v>21</v>
      </c>
      <c r="Z56" s="196">
        <v>20</v>
      </c>
      <c r="AA56" s="196">
        <v>47</v>
      </c>
      <c r="AB56" s="196">
        <v>64</v>
      </c>
      <c r="AC56" s="72">
        <v>58</v>
      </c>
      <c r="AD56" s="18">
        <v>101</v>
      </c>
      <c r="AE56" s="101">
        <v>70</v>
      </c>
      <c r="AF56" s="200">
        <f t="shared" si="1"/>
        <v>381</v>
      </c>
    </row>
    <row r="57" spans="1:32" ht="15" customHeight="1" x14ac:dyDescent="0.25">
      <c r="A57" s="20">
        <v>52</v>
      </c>
      <c r="B57" s="40" t="s">
        <v>70</v>
      </c>
      <c r="C57" s="923" t="s">
        <v>87</v>
      </c>
      <c r="D57" s="244">
        <v>70</v>
      </c>
      <c r="E57" s="201">
        <v>3.3571428571428572</v>
      </c>
      <c r="F57" s="157">
        <v>3.43</v>
      </c>
      <c r="G57" s="253"/>
      <c r="H57" s="201"/>
      <c r="I57" s="225">
        <v>3.26</v>
      </c>
      <c r="J57" s="253">
        <v>70</v>
      </c>
      <c r="K57" s="201">
        <v>3.9</v>
      </c>
      <c r="L57" s="225">
        <v>3.91</v>
      </c>
      <c r="M57" s="182">
        <v>46</v>
      </c>
      <c r="N57" s="770">
        <v>3.8260869565217392</v>
      </c>
      <c r="O57" s="225">
        <v>3.91</v>
      </c>
      <c r="P57" s="64">
        <v>49</v>
      </c>
      <c r="Q57" s="770">
        <v>3.6734693877551021</v>
      </c>
      <c r="R57" s="223">
        <v>3.9</v>
      </c>
      <c r="S57" s="60">
        <v>27</v>
      </c>
      <c r="T57" s="45">
        <v>3.93</v>
      </c>
      <c r="U57" s="69">
        <v>3.71</v>
      </c>
      <c r="V57" s="76">
        <v>50</v>
      </c>
      <c r="W57" s="45">
        <v>3.5</v>
      </c>
      <c r="X57" s="77">
        <v>3.57</v>
      </c>
      <c r="Y57" s="776">
        <v>57</v>
      </c>
      <c r="Z57" s="196">
        <v>56</v>
      </c>
      <c r="AA57" s="196">
        <v>48</v>
      </c>
      <c r="AB57" s="196">
        <v>61</v>
      </c>
      <c r="AC57" s="72">
        <v>83</v>
      </c>
      <c r="AD57" s="18">
        <v>17</v>
      </c>
      <c r="AE57" s="101">
        <v>60</v>
      </c>
      <c r="AF57" s="187">
        <f t="shared" si="1"/>
        <v>382</v>
      </c>
    </row>
    <row r="58" spans="1:32" ht="15" customHeight="1" x14ac:dyDescent="0.25">
      <c r="A58" s="20">
        <v>53</v>
      </c>
      <c r="B58" s="40" t="s">
        <v>65</v>
      </c>
      <c r="C58" s="923" t="s">
        <v>135</v>
      </c>
      <c r="D58" s="244">
        <v>60</v>
      </c>
      <c r="E58" s="201">
        <v>3.3</v>
      </c>
      <c r="F58" s="157">
        <v>3.43</v>
      </c>
      <c r="G58" s="253">
        <v>33</v>
      </c>
      <c r="H58" s="201">
        <v>3.2726999999999999</v>
      </c>
      <c r="I58" s="225">
        <v>3.26</v>
      </c>
      <c r="J58" s="253">
        <v>74</v>
      </c>
      <c r="K58" s="201">
        <v>3.7746478873239435</v>
      </c>
      <c r="L58" s="225">
        <v>3.91</v>
      </c>
      <c r="M58" s="182">
        <v>71</v>
      </c>
      <c r="N58" s="13">
        <v>3.92</v>
      </c>
      <c r="O58" s="225">
        <v>3.91</v>
      </c>
      <c r="P58" s="64">
        <v>65</v>
      </c>
      <c r="Q58" s="13">
        <v>3.8153846153846156</v>
      </c>
      <c r="R58" s="223">
        <v>3.9</v>
      </c>
      <c r="S58" s="60">
        <v>58</v>
      </c>
      <c r="T58" s="45">
        <v>3.64</v>
      </c>
      <c r="U58" s="69">
        <v>3.71</v>
      </c>
      <c r="V58" s="76">
        <v>40</v>
      </c>
      <c r="W58" s="45">
        <v>3.4</v>
      </c>
      <c r="X58" s="77">
        <v>3.57</v>
      </c>
      <c r="Y58" s="776">
        <v>67</v>
      </c>
      <c r="Z58" s="196">
        <v>12</v>
      </c>
      <c r="AA58" s="196">
        <v>75</v>
      </c>
      <c r="AB58" s="196">
        <v>45</v>
      </c>
      <c r="AC58" s="72">
        <v>57</v>
      </c>
      <c r="AD58" s="18">
        <v>59</v>
      </c>
      <c r="AE58" s="101">
        <v>77</v>
      </c>
      <c r="AF58" s="187">
        <f t="shared" si="1"/>
        <v>392</v>
      </c>
    </row>
    <row r="59" spans="1:32" ht="15" customHeight="1" x14ac:dyDescent="0.25">
      <c r="A59" s="20">
        <v>54</v>
      </c>
      <c r="B59" s="40" t="s">
        <v>66</v>
      </c>
      <c r="C59" s="923" t="s">
        <v>137</v>
      </c>
      <c r="D59" s="244"/>
      <c r="E59" s="201"/>
      <c r="F59" s="157">
        <v>3.43</v>
      </c>
      <c r="G59" s="766"/>
      <c r="H59" s="33"/>
      <c r="I59" s="225">
        <v>3.26</v>
      </c>
      <c r="J59" s="766"/>
      <c r="K59" s="33"/>
      <c r="L59" s="225">
        <v>3.91</v>
      </c>
      <c r="M59" s="182">
        <v>21</v>
      </c>
      <c r="N59" s="13">
        <v>3.4285714285714284</v>
      </c>
      <c r="O59" s="225">
        <v>3.91</v>
      </c>
      <c r="P59" s="64">
        <v>17</v>
      </c>
      <c r="Q59" s="13">
        <v>4.5882352941176467</v>
      </c>
      <c r="R59" s="223">
        <v>3.9</v>
      </c>
      <c r="S59" s="60">
        <v>9</v>
      </c>
      <c r="T59" s="45">
        <v>4.5599999999999996</v>
      </c>
      <c r="U59" s="69">
        <v>3.71</v>
      </c>
      <c r="V59" s="76">
        <v>9</v>
      </c>
      <c r="W59" s="45">
        <v>4.3</v>
      </c>
      <c r="X59" s="77">
        <v>3.57</v>
      </c>
      <c r="Y59" s="776">
        <v>111</v>
      </c>
      <c r="Z59" s="196">
        <v>56</v>
      </c>
      <c r="AA59" s="196">
        <v>114</v>
      </c>
      <c r="AB59" s="72">
        <v>111</v>
      </c>
      <c r="AC59" s="72">
        <v>1</v>
      </c>
      <c r="AD59" s="18">
        <v>1</v>
      </c>
      <c r="AE59" s="101">
        <v>1</v>
      </c>
      <c r="AF59" s="187">
        <f t="shared" si="1"/>
        <v>395</v>
      </c>
    </row>
    <row r="60" spans="1:32" ht="15" customHeight="1" x14ac:dyDescent="0.25">
      <c r="A60" s="20">
        <v>55</v>
      </c>
      <c r="B60" s="40" t="s">
        <v>70</v>
      </c>
      <c r="C60" s="923" t="s">
        <v>40</v>
      </c>
      <c r="D60" s="244"/>
      <c r="E60" s="201"/>
      <c r="F60" s="157">
        <v>3.43</v>
      </c>
      <c r="G60" s="253"/>
      <c r="H60" s="201"/>
      <c r="I60" s="225">
        <v>3.26</v>
      </c>
      <c r="J60" s="253">
        <v>71</v>
      </c>
      <c r="K60" s="201">
        <v>3.76056338028169</v>
      </c>
      <c r="L60" s="225">
        <v>3.91</v>
      </c>
      <c r="M60" s="182">
        <v>52</v>
      </c>
      <c r="N60" s="13">
        <v>3.9423076923076925</v>
      </c>
      <c r="O60" s="225">
        <v>3.91</v>
      </c>
      <c r="P60" s="64">
        <v>30</v>
      </c>
      <c r="Q60" s="13">
        <v>3.9</v>
      </c>
      <c r="R60" s="223">
        <v>3.9</v>
      </c>
      <c r="S60" s="60">
        <v>25</v>
      </c>
      <c r="T60" s="45">
        <v>3.64</v>
      </c>
      <c r="U60" s="69">
        <v>3.71</v>
      </c>
      <c r="V60" s="76">
        <v>48</v>
      </c>
      <c r="W60" s="45">
        <v>4.2</v>
      </c>
      <c r="X60" s="77">
        <v>3.57</v>
      </c>
      <c r="Y60" s="776">
        <v>111</v>
      </c>
      <c r="Z60" s="196">
        <v>56</v>
      </c>
      <c r="AA60" s="196">
        <v>78</v>
      </c>
      <c r="AB60" s="196">
        <v>42</v>
      </c>
      <c r="AC60" s="72">
        <v>45</v>
      </c>
      <c r="AD60" s="18">
        <v>61</v>
      </c>
      <c r="AE60" s="101">
        <v>3</v>
      </c>
      <c r="AF60" s="187">
        <f t="shared" si="1"/>
        <v>396</v>
      </c>
    </row>
    <row r="61" spans="1:32" ht="15" customHeight="1" x14ac:dyDescent="0.25">
      <c r="A61" s="20">
        <v>56</v>
      </c>
      <c r="B61" s="40" t="s">
        <v>71</v>
      </c>
      <c r="C61" s="923" t="s">
        <v>44</v>
      </c>
      <c r="D61" s="244">
        <v>105</v>
      </c>
      <c r="E61" s="201">
        <v>3.2285714285714286</v>
      </c>
      <c r="F61" s="157">
        <v>3.43</v>
      </c>
      <c r="G61" s="253"/>
      <c r="H61" s="201"/>
      <c r="I61" s="225">
        <v>3.26</v>
      </c>
      <c r="J61" s="253">
        <v>103</v>
      </c>
      <c r="K61" s="201">
        <v>3.9514563106796117</v>
      </c>
      <c r="L61" s="225">
        <v>3.91</v>
      </c>
      <c r="M61" s="182">
        <v>99</v>
      </c>
      <c r="N61" s="13">
        <v>3.7676767676767677</v>
      </c>
      <c r="O61" s="225">
        <v>3.91</v>
      </c>
      <c r="P61" s="64">
        <v>99</v>
      </c>
      <c r="Q61" s="13">
        <v>3.7777777777777777</v>
      </c>
      <c r="R61" s="223">
        <v>3.9</v>
      </c>
      <c r="S61" s="60">
        <v>84</v>
      </c>
      <c r="T61" s="45">
        <v>3.75</v>
      </c>
      <c r="U61" s="69">
        <v>3.71</v>
      </c>
      <c r="V61" s="76">
        <v>69</v>
      </c>
      <c r="W61" s="45">
        <v>3.6</v>
      </c>
      <c r="X61" s="77">
        <v>3.57</v>
      </c>
      <c r="Y61" s="776">
        <v>80</v>
      </c>
      <c r="Z61" s="196">
        <v>56</v>
      </c>
      <c r="AA61" s="196">
        <v>42</v>
      </c>
      <c r="AB61" s="196">
        <v>68</v>
      </c>
      <c r="AC61" s="72">
        <v>66</v>
      </c>
      <c r="AD61" s="18">
        <v>44</v>
      </c>
      <c r="AE61" s="101">
        <v>45</v>
      </c>
      <c r="AF61" s="187">
        <f t="shared" si="1"/>
        <v>401</v>
      </c>
    </row>
    <row r="62" spans="1:32" ht="15" customHeight="1" x14ac:dyDescent="0.25">
      <c r="A62" s="20">
        <v>57</v>
      </c>
      <c r="B62" s="40" t="s">
        <v>71</v>
      </c>
      <c r="C62" s="923" t="s">
        <v>55</v>
      </c>
      <c r="D62" s="244">
        <v>135</v>
      </c>
      <c r="E62" s="201">
        <v>3.3333333333333335</v>
      </c>
      <c r="F62" s="157">
        <v>3.43</v>
      </c>
      <c r="G62" s="253">
        <v>121</v>
      </c>
      <c r="H62" s="201">
        <v>2.7516999999999996</v>
      </c>
      <c r="I62" s="225">
        <v>3.26</v>
      </c>
      <c r="J62" s="253">
        <v>105</v>
      </c>
      <c r="K62" s="201">
        <v>3.8761904761904762</v>
      </c>
      <c r="L62" s="225">
        <v>3.91</v>
      </c>
      <c r="M62" s="182">
        <v>100</v>
      </c>
      <c r="N62" s="13">
        <v>3.83</v>
      </c>
      <c r="O62" s="225">
        <v>3.91</v>
      </c>
      <c r="P62" s="64">
        <v>70</v>
      </c>
      <c r="Q62" s="13">
        <v>4</v>
      </c>
      <c r="R62" s="223">
        <v>3.9</v>
      </c>
      <c r="S62" s="60">
        <v>97</v>
      </c>
      <c r="T62" s="45">
        <v>3.64</v>
      </c>
      <c r="U62" s="69">
        <v>3.71</v>
      </c>
      <c r="V62" s="76">
        <v>81</v>
      </c>
      <c r="W62" s="45">
        <v>3.2</v>
      </c>
      <c r="X62" s="77">
        <v>3.57</v>
      </c>
      <c r="Y62" s="776">
        <v>64</v>
      </c>
      <c r="Z62" s="196">
        <v>48</v>
      </c>
      <c r="AA62" s="196">
        <v>52</v>
      </c>
      <c r="AB62" s="219">
        <v>60</v>
      </c>
      <c r="AC62" s="16">
        <v>26</v>
      </c>
      <c r="AD62" s="16">
        <v>58</v>
      </c>
      <c r="AE62" s="190">
        <v>96</v>
      </c>
      <c r="AF62" s="187">
        <f t="shared" si="1"/>
        <v>404</v>
      </c>
    </row>
    <row r="63" spans="1:32" ht="15" customHeight="1" x14ac:dyDescent="0.25">
      <c r="A63" s="20">
        <v>58</v>
      </c>
      <c r="B63" s="40" t="s">
        <v>68</v>
      </c>
      <c r="C63" s="929" t="s">
        <v>25</v>
      </c>
      <c r="D63" s="251">
        <v>105</v>
      </c>
      <c r="E63" s="203">
        <v>3.361904761904762</v>
      </c>
      <c r="F63" s="252">
        <v>3.43</v>
      </c>
      <c r="G63" s="256">
        <v>94</v>
      </c>
      <c r="H63" s="203">
        <v>2.9681000000000002</v>
      </c>
      <c r="I63" s="257">
        <v>3.26</v>
      </c>
      <c r="J63" s="256">
        <v>101</v>
      </c>
      <c r="K63" s="203">
        <v>3.8118811881188117</v>
      </c>
      <c r="L63" s="257">
        <v>3.91</v>
      </c>
      <c r="M63" s="182">
        <v>123</v>
      </c>
      <c r="N63" s="13">
        <v>3.7560975609756095</v>
      </c>
      <c r="O63" s="226">
        <v>3.91</v>
      </c>
      <c r="P63" s="64">
        <v>74</v>
      </c>
      <c r="Q63" s="13">
        <v>3.6486486486486487</v>
      </c>
      <c r="R63" s="223">
        <v>3.9</v>
      </c>
      <c r="S63" s="60">
        <v>82</v>
      </c>
      <c r="T63" s="45">
        <v>3.8</v>
      </c>
      <c r="U63" s="69">
        <v>3.71</v>
      </c>
      <c r="V63" s="76">
        <v>77</v>
      </c>
      <c r="W63" s="45">
        <v>3.5</v>
      </c>
      <c r="X63" s="77">
        <v>3.57</v>
      </c>
      <c r="Y63" s="776">
        <v>60</v>
      </c>
      <c r="Z63" s="196">
        <v>37</v>
      </c>
      <c r="AA63" s="196">
        <v>66</v>
      </c>
      <c r="AB63" s="219">
        <v>72</v>
      </c>
      <c r="AC63" s="16">
        <v>84</v>
      </c>
      <c r="AD63" s="16">
        <v>37</v>
      </c>
      <c r="AE63" s="190">
        <v>54</v>
      </c>
      <c r="AF63" s="187">
        <f t="shared" si="1"/>
        <v>410</v>
      </c>
    </row>
    <row r="64" spans="1:32" ht="15" customHeight="1" x14ac:dyDescent="0.25">
      <c r="A64" s="19">
        <v>59</v>
      </c>
      <c r="B64" s="40" t="s">
        <v>65</v>
      </c>
      <c r="C64" s="923" t="s">
        <v>88</v>
      </c>
      <c r="D64" s="244">
        <v>45</v>
      </c>
      <c r="E64" s="201">
        <v>3.2</v>
      </c>
      <c r="F64" s="157">
        <v>3.43</v>
      </c>
      <c r="G64" s="253">
        <v>39</v>
      </c>
      <c r="H64" s="201">
        <v>3.2050999999999998</v>
      </c>
      <c r="I64" s="225">
        <v>3.26</v>
      </c>
      <c r="J64" s="253">
        <v>71</v>
      </c>
      <c r="K64" s="201">
        <v>3.63</v>
      </c>
      <c r="L64" s="225">
        <v>3.91</v>
      </c>
      <c r="M64" s="182">
        <v>70</v>
      </c>
      <c r="N64" s="164">
        <v>3.8714285714285714</v>
      </c>
      <c r="O64" s="225">
        <v>3.91</v>
      </c>
      <c r="P64" s="64">
        <v>71</v>
      </c>
      <c r="Q64" s="13">
        <v>3.7987323943661999</v>
      </c>
      <c r="R64" s="223">
        <v>3.9</v>
      </c>
      <c r="S64" s="60">
        <v>50</v>
      </c>
      <c r="T64" s="45">
        <v>3.78</v>
      </c>
      <c r="U64" s="69">
        <v>3.71</v>
      </c>
      <c r="V64" s="76">
        <v>51</v>
      </c>
      <c r="W64" s="45">
        <v>3.5</v>
      </c>
      <c r="X64" s="77">
        <v>3.57</v>
      </c>
      <c r="Y64" s="779">
        <v>84</v>
      </c>
      <c r="Z64" s="199">
        <v>17</v>
      </c>
      <c r="AA64" s="199">
        <v>94</v>
      </c>
      <c r="AB64" s="219">
        <v>57</v>
      </c>
      <c r="AC64" s="16">
        <v>62</v>
      </c>
      <c r="AD64" s="16">
        <v>41</v>
      </c>
      <c r="AE64" s="190">
        <v>59</v>
      </c>
      <c r="AF64" s="187">
        <f t="shared" si="1"/>
        <v>414</v>
      </c>
    </row>
    <row r="65" spans="1:32" ht="15" customHeight="1" thickBot="1" x14ac:dyDescent="0.3">
      <c r="A65" s="24">
        <v>60</v>
      </c>
      <c r="B65" s="87" t="s">
        <v>68</v>
      </c>
      <c r="C65" s="934" t="s">
        <v>26</v>
      </c>
      <c r="D65" s="948">
        <v>119</v>
      </c>
      <c r="E65" s="787">
        <v>3.327731092436975</v>
      </c>
      <c r="F65" s="942">
        <v>3.43</v>
      </c>
      <c r="G65" s="786"/>
      <c r="H65" s="787"/>
      <c r="I65" s="788">
        <v>3.26</v>
      </c>
      <c r="J65" s="786">
        <v>101</v>
      </c>
      <c r="K65" s="787">
        <v>3.7128712871287131</v>
      </c>
      <c r="L65" s="788">
        <v>3.91</v>
      </c>
      <c r="M65" s="183">
        <v>98</v>
      </c>
      <c r="N65" s="89">
        <v>3.9081632653061225</v>
      </c>
      <c r="O65" s="769">
        <v>3.91</v>
      </c>
      <c r="P65" s="93">
        <v>73</v>
      </c>
      <c r="Q65" s="89">
        <v>3.9315068493150687</v>
      </c>
      <c r="R65" s="233">
        <v>3.9</v>
      </c>
      <c r="S65" s="94">
        <v>68</v>
      </c>
      <c r="T65" s="90">
        <v>3.5</v>
      </c>
      <c r="U65" s="95">
        <v>3.71</v>
      </c>
      <c r="V65" s="96">
        <v>65</v>
      </c>
      <c r="W65" s="90">
        <v>3.6</v>
      </c>
      <c r="X65" s="91">
        <v>3.57</v>
      </c>
      <c r="Y65" s="778">
        <v>63</v>
      </c>
      <c r="Z65" s="719">
        <v>56</v>
      </c>
      <c r="AA65" s="719">
        <v>84</v>
      </c>
      <c r="AB65" s="238">
        <v>49</v>
      </c>
      <c r="AC65" s="234">
        <v>37</v>
      </c>
      <c r="AD65" s="234">
        <v>81</v>
      </c>
      <c r="AE65" s="192">
        <v>46</v>
      </c>
      <c r="AF65" s="216">
        <f t="shared" si="1"/>
        <v>416</v>
      </c>
    </row>
    <row r="66" spans="1:32" ht="15" customHeight="1" x14ac:dyDescent="0.25">
      <c r="A66" s="26">
        <v>61</v>
      </c>
      <c r="B66" s="48" t="s">
        <v>70</v>
      </c>
      <c r="C66" s="926" t="s">
        <v>86</v>
      </c>
      <c r="D66" s="242">
        <v>52</v>
      </c>
      <c r="E66" s="207">
        <v>3.2884615384615383</v>
      </c>
      <c r="F66" s="160">
        <v>3.43</v>
      </c>
      <c r="G66" s="262"/>
      <c r="H66" s="207"/>
      <c r="I66" s="235">
        <v>3.26</v>
      </c>
      <c r="J66" s="262">
        <v>57</v>
      </c>
      <c r="K66" s="207">
        <v>3.736842105263158</v>
      </c>
      <c r="L66" s="235">
        <v>3.91</v>
      </c>
      <c r="M66" s="180">
        <v>67</v>
      </c>
      <c r="N66" s="49">
        <v>3.7462686567164178</v>
      </c>
      <c r="O66" s="235">
        <v>3.91</v>
      </c>
      <c r="P66" s="62">
        <v>27</v>
      </c>
      <c r="Q66" s="49">
        <v>3.8148148148148149</v>
      </c>
      <c r="R66" s="236">
        <v>3.9</v>
      </c>
      <c r="S66" s="59">
        <v>41</v>
      </c>
      <c r="T66" s="50">
        <v>3.71</v>
      </c>
      <c r="U66" s="68">
        <v>3.71</v>
      </c>
      <c r="V66" s="74">
        <v>54</v>
      </c>
      <c r="W66" s="50">
        <v>3.7</v>
      </c>
      <c r="X66" s="75">
        <v>3.57</v>
      </c>
      <c r="Y66" s="775">
        <v>70</v>
      </c>
      <c r="Z66" s="198">
        <v>56</v>
      </c>
      <c r="AA66" s="198">
        <v>80</v>
      </c>
      <c r="AB66" s="237">
        <v>76</v>
      </c>
      <c r="AC66" s="51">
        <v>59</v>
      </c>
      <c r="AD66" s="51">
        <v>51</v>
      </c>
      <c r="AE66" s="188">
        <v>32</v>
      </c>
      <c r="AF66" s="217">
        <f t="shared" si="1"/>
        <v>424</v>
      </c>
    </row>
    <row r="67" spans="1:32" ht="15" customHeight="1" x14ac:dyDescent="0.25">
      <c r="A67" s="20">
        <v>62</v>
      </c>
      <c r="B67" s="40" t="s">
        <v>69</v>
      </c>
      <c r="C67" s="923" t="s">
        <v>94</v>
      </c>
      <c r="D67" s="244">
        <v>15</v>
      </c>
      <c r="E67" s="201">
        <v>3.0666666666666669</v>
      </c>
      <c r="F67" s="157">
        <v>3.43</v>
      </c>
      <c r="G67" s="253">
        <v>11</v>
      </c>
      <c r="H67" s="201">
        <v>2.7273000000000001</v>
      </c>
      <c r="I67" s="225">
        <v>3.26</v>
      </c>
      <c r="J67" s="253">
        <v>10</v>
      </c>
      <c r="K67" s="201">
        <v>3.9</v>
      </c>
      <c r="L67" s="225">
        <v>3.91</v>
      </c>
      <c r="M67" s="182">
        <v>7</v>
      </c>
      <c r="N67" s="42">
        <v>4</v>
      </c>
      <c r="O67" s="225">
        <v>3.91</v>
      </c>
      <c r="P67" s="64">
        <v>8</v>
      </c>
      <c r="Q67" s="42">
        <v>4.25</v>
      </c>
      <c r="R67" s="223">
        <v>3.9</v>
      </c>
      <c r="S67" s="60">
        <v>19</v>
      </c>
      <c r="T67" s="45">
        <v>3.53</v>
      </c>
      <c r="U67" s="69">
        <v>3.71</v>
      </c>
      <c r="V67" s="76">
        <v>16</v>
      </c>
      <c r="W67" s="45">
        <v>3.1</v>
      </c>
      <c r="X67" s="77">
        <v>3.57</v>
      </c>
      <c r="Y67" s="776">
        <v>99</v>
      </c>
      <c r="Z67" s="196">
        <v>49</v>
      </c>
      <c r="AA67" s="196">
        <v>49</v>
      </c>
      <c r="AB67" s="219">
        <v>32</v>
      </c>
      <c r="AC67" s="16">
        <v>9</v>
      </c>
      <c r="AD67" s="16">
        <v>79</v>
      </c>
      <c r="AE67" s="190">
        <v>110</v>
      </c>
      <c r="AF67" s="187">
        <f t="shared" si="1"/>
        <v>427</v>
      </c>
    </row>
    <row r="68" spans="1:32" ht="15" customHeight="1" x14ac:dyDescent="0.25">
      <c r="A68" s="20">
        <v>63</v>
      </c>
      <c r="B68" s="40" t="s">
        <v>71</v>
      </c>
      <c r="C68" s="923" t="s">
        <v>54</v>
      </c>
      <c r="D68" s="244">
        <v>75</v>
      </c>
      <c r="E68" s="201">
        <v>3.6133333333333333</v>
      </c>
      <c r="F68" s="157">
        <v>3.43</v>
      </c>
      <c r="G68" s="253">
        <v>68</v>
      </c>
      <c r="H68" s="201">
        <v>3.1324000000000001</v>
      </c>
      <c r="I68" s="225">
        <v>3.26</v>
      </c>
      <c r="J68" s="253">
        <v>69</v>
      </c>
      <c r="K68" s="201">
        <v>3.652173913043478</v>
      </c>
      <c r="L68" s="225">
        <v>3.91</v>
      </c>
      <c r="M68" s="182">
        <v>72</v>
      </c>
      <c r="N68" s="13">
        <v>3.7777777777777777</v>
      </c>
      <c r="O68" s="225">
        <v>3.91</v>
      </c>
      <c r="P68" s="64">
        <v>74</v>
      </c>
      <c r="Q68" s="13">
        <v>3.5675675675675675</v>
      </c>
      <c r="R68" s="223">
        <v>3.9</v>
      </c>
      <c r="S68" s="60">
        <v>56</v>
      </c>
      <c r="T68" s="45">
        <v>3.57</v>
      </c>
      <c r="U68" s="69">
        <v>3.71</v>
      </c>
      <c r="V68" s="76">
        <v>50</v>
      </c>
      <c r="W68" s="45">
        <v>3.4</v>
      </c>
      <c r="X68" s="77">
        <v>3.57</v>
      </c>
      <c r="Y68" s="776">
        <v>19</v>
      </c>
      <c r="Z68" s="196">
        <v>21</v>
      </c>
      <c r="AA68" s="196">
        <v>92</v>
      </c>
      <c r="AB68" s="219">
        <v>65</v>
      </c>
      <c r="AC68" s="16">
        <v>92</v>
      </c>
      <c r="AD68" s="16">
        <v>69</v>
      </c>
      <c r="AE68" s="190">
        <v>73</v>
      </c>
      <c r="AF68" s="187">
        <f t="shared" si="1"/>
        <v>431</v>
      </c>
    </row>
    <row r="69" spans="1:32" ht="15" customHeight="1" x14ac:dyDescent="0.25">
      <c r="A69" s="20">
        <v>64</v>
      </c>
      <c r="B69" s="40" t="s">
        <v>71</v>
      </c>
      <c r="C69" s="923" t="s">
        <v>57</v>
      </c>
      <c r="D69" s="244">
        <v>57</v>
      </c>
      <c r="E69" s="201">
        <v>3.2105263157894739</v>
      </c>
      <c r="F69" s="157">
        <v>3.43</v>
      </c>
      <c r="G69" s="253"/>
      <c r="H69" s="201"/>
      <c r="I69" s="225">
        <v>3.26</v>
      </c>
      <c r="J69" s="253">
        <v>51</v>
      </c>
      <c r="K69" s="201">
        <v>3.8431372549019609</v>
      </c>
      <c r="L69" s="225">
        <v>3.91</v>
      </c>
      <c r="M69" s="182">
        <v>51</v>
      </c>
      <c r="N69" s="13">
        <v>3.7254901960784315</v>
      </c>
      <c r="O69" s="225">
        <v>3.91</v>
      </c>
      <c r="P69" s="64">
        <v>43</v>
      </c>
      <c r="Q69" s="13">
        <v>3.6976744186046511</v>
      </c>
      <c r="R69" s="223">
        <v>3.9</v>
      </c>
      <c r="S69" s="60">
        <v>40</v>
      </c>
      <c r="T69" s="45">
        <v>3.8</v>
      </c>
      <c r="U69" s="69">
        <v>3.71</v>
      </c>
      <c r="V69" s="76">
        <v>47</v>
      </c>
      <c r="W69" s="45">
        <v>3.6</v>
      </c>
      <c r="X69" s="77">
        <v>3.57</v>
      </c>
      <c r="Y69" s="776">
        <v>82</v>
      </c>
      <c r="Z69" s="196">
        <v>56</v>
      </c>
      <c r="AA69" s="196">
        <v>62</v>
      </c>
      <c r="AB69" s="219">
        <v>79</v>
      </c>
      <c r="AC69" s="16">
        <v>76</v>
      </c>
      <c r="AD69" s="16">
        <v>39</v>
      </c>
      <c r="AE69" s="190">
        <v>50</v>
      </c>
      <c r="AF69" s="187">
        <f t="shared" si="1"/>
        <v>444</v>
      </c>
    </row>
    <row r="70" spans="1:32" ht="15" customHeight="1" x14ac:dyDescent="0.25">
      <c r="A70" s="20">
        <v>65</v>
      </c>
      <c r="B70" s="40" t="s">
        <v>66</v>
      </c>
      <c r="C70" s="923" t="s">
        <v>95</v>
      </c>
      <c r="D70" s="244">
        <v>50</v>
      </c>
      <c r="E70" s="201">
        <v>3.5</v>
      </c>
      <c r="F70" s="157">
        <v>3.43</v>
      </c>
      <c r="G70" s="253"/>
      <c r="H70" s="201"/>
      <c r="I70" s="225">
        <v>3.26</v>
      </c>
      <c r="J70" s="253">
        <v>47</v>
      </c>
      <c r="K70" s="201">
        <v>3.7872340425531914</v>
      </c>
      <c r="L70" s="225">
        <v>3.91</v>
      </c>
      <c r="M70" s="182">
        <v>46</v>
      </c>
      <c r="N70" s="13">
        <v>3.7173913043478262</v>
      </c>
      <c r="O70" s="225">
        <v>3.91</v>
      </c>
      <c r="P70" s="64">
        <v>25</v>
      </c>
      <c r="Q70" s="13">
        <v>3.68</v>
      </c>
      <c r="R70" s="223">
        <v>3.9</v>
      </c>
      <c r="S70" s="60">
        <v>34</v>
      </c>
      <c r="T70" s="45">
        <v>3.94</v>
      </c>
      <c r="U70" s="69">
        <v>3.71</v>
      </c>
      <c r="V70" s="76">
        <v>46</v>
      </c>
      <c r="W70" s="45">
        <v>3.2</v>
      </c>
      <c r="X70" s="77">
        <v>3.57</v>
      </c>
      <c r="Y70" s="776">
        <v>40</v>
      </c>
      <c r="Z70" s="196">
        <v>56</v>
      </c>
      <c r="AA70" s="196">
        <v>71</v>
      </c>
      <c r="AB70" s="16">
        <v>81</v>
      </c>
      <c r="AC70" s="16">
        <v>81</v>
      </c>
      <c r="AD70" s="16">
        <v>14</v>
      </c>
      <c r="AE70" s="190">
        <v>102</v>
      </c>
      <c r="AF70" s="187">
        <f t="shared" ref="AF70:AF101" si="2">SUM(Y70:AE70)</f>
        <v>445</v>
      </c>
    </row>
    <row r="71" spans="1:32" ht="15" customHeight="1" x14ac:dyDescent="0.25">
      <c r="A71" s="20">
        <v>66</v>
      </c>
      <c r="B71" s="40" t="s">
        <v>71</v>
      </c>
      <c r="C71" s="923" t="s">
        <v>61</v>
      </c>
      <c r="D71" s="244">
        <v>90</v>
      </c>
      <c r="E71" s="201">
        <v>3.3555555555555556</v>
      </c>
      <c r="F71" s="157">
        <v>3.43</v>
      </c>
      <c r="G71" s="253"/>
      <c r="H71" s="201"/>
      <c r="I71" s="225">
        <v>3.26</v>
      </c>
      <c r="J71" s="253">
        <v>78</v>
      </c>
      <c r="K71" s="201">
        <v>3.8717948717948718</v>
      </c>
      <c r="L71" s="225">
        <v>3.91</v>
      </c>
      <c r="M71" s="182">
        <v>97</v>
      </c>
      <c r="N71" s="13">
        <v>3.7422680412371134</v>
      </c>
      <c r="O71" s="225">
        <v>3.91</v>
      </c>
      <c r="P71" s="64">
        <v>76</v>
      </c>
      <c r="Q71" s="13">
        <v>3.8157894736842106</v>
      </c>
      <c r="R71" s="223">
        <v>3.9</v>
      </c>
      <c r="S71" s="60">
        <v>67</v>
      </c>
      <c r="T71" s="45">
        <v>3.4</v>
      </c>
      <c r="U71" s="69">
        <v>3.71</v>
      </c>
      <c r="V71" s="76">
        <v>52</v>
      </c>
      <c r="W71" s="45">
        <v>3.6</v>
      </c>
      <c r="X71" s="77">
        <v>3.57</v>
      </c>
      <c r="Y71" s="776">
        <v>59</v>
      </c>
      <c r="Z71" s="196">
        <v>56</v>
      </c>
      <c r="AA71" s="196">
        <v>55</v>
      </c>
      <c r="AB71" s="219">
        <v>77</v>
      </c>
      <c r="AC71" s="16">
        <v>56</v>
      </c>
      <c r="AD71" s="16">
        <v>97</v>
      </c>
      <c r="AE71" s="190">
        <v>48</v>
      </c>
      <c r="AF71" s="187">
        <f t="shared" si="2"/>
        <v>448</v>
      </c>
    </row>
    <row r="72" spans="1:32" ht="15" customHeight="1" x14ac:dyDescent="0.25">
      <c r="A72" s="20">
        <v>67</v>
      </c>
      <c r="B72" s="40" t="s">
        <v>70</v>
      </c>
      <c r="C72" s="923" t="s">
        <v>96</v>
      </c>
      <c r="D72" s="244">
        <v>101</v>
      </c>
      <c r="E72" s="201">
        <v>3.4059405940594059</v>
      </c>
      <c r="F72" s="157">
        <v>3.43</v>
      </c>
      <c r="G72" s="253">
        <v>85</v>
      </c>
      <c r="H72" s="201">
        <v>3.0823999999999994</v>
      </c>
      <c r="I72" s="225">
        <v>3.26</v>
      </c>
      <c r="J72" s="253">
        <v>84</v>
      </c>
      <c r="K72" s="201">
        <v>3.8571428571428572</v>
      </c>
      <c r="L72" s="225">
        <v>3.91</v>
      </c>
      <c r="M72" s="182">
        <v>68</v>
      </c>
      <c r="N72" s="13">
        <v>3.5294117647058822</v>
      </c>
      <c r="O72" s="225">
        <v>3.91</v>
      </c>
      <c r="P72" s="64">
        <v>79</v>
      </c>
      <c r="Q72" s="13">
        <v>3.5443037974683542</v>
      </c>
      <c r="R72" s="223">
        <v>3.9</v>
      </c>
      <c r="S72" s="60">
        <v>42</v>
      </c>
      <c r="T72" s="45">
        <v>3.38</v>
      </c>
      <c r="U72" s="69">
        <v>3.71</v>
      </c>
      <c r="V72" s="76">
        <v>53</v>
      </c>
      <c r="W72" s="45">
        <v>3.8</v>
      </c>
      <c r="X72" s="77">
        <v>3.57</v>
      </c>
      <c r="Y72" s="776">
        <v>50</v>
      </c>
      <c r="Z72" s="196">
        <v>28</v>
      </c>
      <c r="AA72" s="720">
        <v>58</v>
      </c>
      <c r="AB72" s="219">
        <v>102</v>
      </c>
      <c r="AC72" s="16">
        <v>95</v>
      </c>
      <c r="AD72" s="16">
        <v>102</v>
      </c>
      <c r="AE72" s="190">
        <v>22</v>
      </c>
      <c r="AF72" s="92">
        <f t="shared" si="2"/>
        <v>457</v>
      </c>
    </row>
    <row r="73" spans="1:32" ht="15" customHeight="1" x14ac:dyDescent="0.25">
      <c r="A73" s="19">
        <v>68</v>
      </c>
      <c r="B73" s="40" t="s">
        <v>70</v>
      </c>
      <c r="C73" s="923" t="s">
        <v>91</v>
      </c>
      <c r="D73" s="244"/>
      <c r="E73" s="201"/>
      <c r="F73" s="157">
        <v>3.43</v>
      </c>
      <c r="G73" s="253"/>
      <c r="H73" s="201"/>
      <c r="I73" s="225">
        <v>3.26</v>
      </c>
      <c r="J73" s="253">
        <v>74</v>
      </c>
      <c r="K73" s="201">
        <v>3.8378378378378377</v>
      </c>
      <c r="L73" s="225">
        <v>3.91</v>
      </c>
      <c r="M73" s="182">
        <v>84</v>
      </c>
      <c r="N73" s="13">
        <v>3.8571428571428572</v>
      </c>
      <c r="O73" s="225">
        <v>3.91</v>
      </c>
      <c r="P73" s="64">
        <v>78</v>
      </c>
      <c r="Q73" s="13">
        <v>3.8</v>
      </c>
      <c r="R73" s="223">
        <v>3.9</v>
      </c>
      <c r="S73" s="60">
        <v>70</v>
      </c>
      <c r="T73" s="45">
        <v>3.49</v>
      </c>
      <c r="U73" s="69">
        <v>3.71</v>
      </c>
      <c r="V73" s="76">
        <v>54</v>
      </c>
      <c r="W73" s="45">
        <v>3.7</v>
      </c>
      <c r="X73" s="77">
        <v>3.57</v>
      </c>
      <c r="Y73" s="779">
        <v>111</v>
      </c>
      <c r="Z73" s="199">
        <v>56</v>
      </c>
      <c r="AA73" s="199">
        <v>61</v>
      </c>
      <c r="AB73" s="219">
        <v>59</v>
      </c>
      <c r="AC73" s="16">
        <v>61</v>
      </c>
      <c r="AD73" s="16">
        <v>82</v>
      </c>
      <c r="AE73" s="190">
        <v>31</v>
      </c>
      <c r="AF73" s="187">
        <f t="shared" si="2"/>
        <v>461</v>
      </c>
    </row>
    <row r="74" spans="1:32" ht="15" customHeight="1" x14ac:dyDescent="0.25">
      <c r="A74" s="20">
        <v>69</v>
      </c>
      <c r="B74" s="40" t="s">
        <v>65</v>
      </c>
      <c r="C74" s="923" t="s">
        <v>100</v>
      </c>
      <c r="D74" s="244">
        <v>105</v>
      </c>
      <c r="E74" s="201">
        <v>3.3047619047619046</v>
      </c>
      <c r="F74" s="157">
        <v>3.43</v>
      </c>
      <c r="G74" s="253"/>
      <c r="H74" s="201"/>
      <c r="I74" s="225">
        <v>3.26</v>
      </c>
      <c r="J74" s="253">
        <v>100</v>
      </c>
      <c r="K74" s="201">
        <v>3.8734177215189876</v>
      </c>
      <c r="L74" s="225">
        <v>3.91</v>
      </c>
      <c r="M74" s="182">
        <v>99</v>
      </c>
      <c r="N74" s="13">
        <v>3.8989898989898988</v>
      </c>
      <c r="O74" s="225">
        <v>3.91</v>
      </c>
      <c r="P74" s="64">
        <v>76</v>
      </c>
      <c r="Q74" s="13">
        <v>3.5263157894736841</v>
      </c>
      <c r="R74" s="223">
        <v>3.9</v>
      </c>
      <c r="S74" s="60">
        <v>86</v>
      </c>
      <c r="T74" s="45">
        <v>3.56</v>
      </c>
      <c r="U74" s="69">
        <v>3.71</v>
      </c>
      <c r="V74" s="76">
        <v>51</v>
      </c>
      <c r="W74" s="45">
        <v>3.4</v>
      </c>
      <c r="X74" s="77">
        <v>3.57</v>
      </c>
      <c r="Y74" s="776">
        <v>69</v>
      </c>
      <c r="Z74" s="196">
        <v>56</v>
      </c>
      <c r="AA74" s="196">
        <v>54</v>
      </c>
      <c r="AB74" s="219">
        <v>52</v>
      </c>
      <c r="AC74" s="16">
        <v>96</v>
      </c>
      <c r="AD74" s="16">
        <v>73</v>
      </c>
      <c r="AE74" s="190">
        <v>71</v>
      </c>
      <c r="AF74" s="187">
        <f t="shared" si="2"/>
        <v>471</v>
      </c>
    </row>
    <row r="75" spans="1:32" ht="15" customHeight="1" thickBot="1" x14ac:dyDescent="0.3">
      <c r="A75" s="21">
        <v>70</v>
      </c>
      <c r="B75" s="52" t="s">
        <v>70</v>
      </c>
      <c r="C75" s="927" t="s">
        <v>39</v>
      </c>
      <c r="D75" s="248">
        <v>69</v>
      </c>
      <c r="E75" s="209">
        <v>3.0289855072463769</v>
      </c>
      <c r="F75" s="159">
        <v>3.43</v>
      </c>
      <c r="G75" s="254">
        <v>53</v>
      </c>
      <c r="H75" s="209">
        <v>3.5661</v>
      </c>
      <c r="I75" s="231">
        <v>3.26</v>
      </c>
      <c r="J75" s="254">
        <v>46</v>
      </c>
      <c r="K75" s="209">
        <v>3.4347826086956523</v>
      </c>
      <c r="L75" s="231">
        <v>3.91</v>
      </c>
      <c r="M75" s="185">
        <v>49</v>
      </c>
      <c r="N75" s="993">
        <v>3.6734693877551021</v>
      </c>
      <c r="O75" s="231">
        <v>3.91</v>
      </c>
      <c r="P75" s="66">
        <v>53</v>
      </c>
      <c r="Q75" s="53">
        <v>3.4905660377358489</v>
      </c>
      <c r="R75" s="224">
        <v>3.9</v>
      </c>
      <c r="S75" s="61">
        <v>44</v>
      </c>
      <c r="T75" s="54">
        <v>3.91</v>
      </c>
      <c r="U75" s="70">
        <v>3.71</v>
      </c>
      <c r="V75" s="78">
        <v>47</v>
      </c>
      <c r="W75" s="54">
        <v>3.6</v>
      </c>
      <c r="X75" s="79">
        <v>3.57</v>
      </c>
      <c r="Y75" s="777">
        <v>102</v>
      </c>
      <c r="Z75" s="197">
        <v>5</v>
      </c>
      <c r="AA75" s="197">
        <v>111</v>
      </c>
      <c r="AB75" s="221">
        <v>89</v>
      </c>
      <c r="AC75" s="222">
        <v>102</v>
      </c>
      <c r="AD75" s="222">
        <v>18</v>
      </c>
      <c r="AE75" s="191">
        <v>49</v>
      </c>
      <c r="AF75" s="218">
        <f t="shared" si="2"/>
        <v>476</v>
      </c>
    </row>
    <row r="76" spans="1:32" ht="15" customHeight="1" x14ac:dyDescent="0.25">
      <c r="A76" s="20">
        <v>71</v>
      </c>
      <c r="B76" s="986" t="s">
        <v>66</v>
      </c>
      <c r="C76" s="987" t="s">
        <v>150</v>
      </c>
      <c r="D76" s="988">
        <v>206</v>
      </c>
      <c r="E76" s="989">
        <v>3.470873786407767</v>
      </c>
      <c r="F76" s="990">
        <v>3.43</v>
      </c>
      <c r="G76" s="991">
        <v>25</v>
      </c>
      <c r="H76" s="989">
        <v>2.84</v>
      </c>
      <c r="I76" s="992">
        <v>3.26</v>
      </c>
      <c r="J76" s="991">
        <v>215</v>
      </c>
      <c r="K76" s="989">
        <v>3.7906976744186047</v>
      </c>
      <c r="L76" s="992">
        <v>3.91</v>
      </c>
      <c r="M76" s="181">
        <v>151</v>
      </c>
      <c r="N76" s="80">
        <v>3.76</v>
      </c>
      <c r="O76" s="994">
        <v>3.91</v>
      </c>
      <c r="P76" s="97">
        <v>78</v>
      </c>
      <c r="Q76" s="80">
        <v>3.8205128205128207</v>
      </c>
      <c r="R76" s="230">
        <v>3.9</v>
      </c>
      <c r="S76" s="98">
        <v>51</v>
      </c>
      <c r="T76" s="81">
        <v>3.53</v>
      </c>
      <c r="U76" s="99">
        <v>3.71</v>
      </c>
      <c r="V76" s="100"/>
      <c r="W76" s="81"/>
      <c r="X76" s="82">
        <v>3.57</v>
      </c>
      <c r="Y76" s="776">
        <v>44</v>
      </c>
      <c r="Z76" s="196">
        <v>46</v>
      </c>
      <c r="AA76" s="196">
        <v>69</v>
      </c>
      <c r="AB76" s="239">
        <v>71</v>
      </c>
      <c r="AC76" s="18">
        <v>55</v>
      </c>
      <c r="AD76" s="18">
        <v>78</v>
      </c>
      <c r="AE76" s="101">
        <v>116</v>
      </c>
      <c r="AF76" s="200">
        <f t="shared" si="2"/>
        <v>479</v>
      </c>
    </row>
    <row r="77" spans="1:32" ht="15" customHeight="1" x14ac:dyDescent="0.25">
      <c r="A77" s="20">
        <v>72</v>
      </c>
      <c r="B77" s="40" t="s">
        <v>71</v>
      </c>
      <c r="C77" s="923" t="s">
        <v>50</v>
      </c>
      <c r="D77" s="244">
        <v>26</v>
      </c>
      <c r="E77" s="201">
        <v>3.3846153846153846</v>
      </c>
      <c r="F77" s="157">
        <v>3.43</v>
      </c>
      <c r="G77" s="253">
        <v>25</v>
      </c>
      <c r="H77" s="201">
        <v>2.68</v>
      </c>
      <c r="I77" s="225">
        <v>3.26</v>
      </c>
      <c r="J77" s="253">
        <v>20</v>
      </c>
      <c r="K77" s="201">
        <v>3.7</v>
      </c>
      <c r="L77" s="225">
        <v>3.91</v>
      </c>
      <c r="M77" s="182">
        <v>23</v>
      </c>
      <c r="N77" s="13">
        <v>3.8260869565217392</v>
      </c>
      <c r="O77" s="225">
        <v>3.91</v>
      </c>
      <c r="P77" s="64">
        <v>18</v>
      </c>
      <c r="Q77" s="13">
        <v>3.8333333333333335</v>
      </c>
      <c r="R77" s="223">
        <v>3.9</v>
      </c>
      <c r="S77" s="60">
        <v>23</v>
      </c>
      <c r="T77" s="45">
        <v>3.43</v>
      </c>
      <c r="U77" s="69">
        <v>3.71</v>
      </c>
      <c r="V77" s="76">
        <v>19</v>
      </c>
      <c r="W77" s="45">
        <v>3.4</v>
      </c>
      <c r="X77" s="77">
        <v>3.57</v>
      </c>
      <c r="Y77" s="776">
        <v>54</v>
      </c>
      <c r="Z77" s="196">
        <v>50</v>
      </c>
      <c r="AA77" s="196">
        <v>86</v>
      </c>
      <c r="AB77" s="219">
        <v>62</v>
      </c>
      <c r="AC77" s="16">
        <v>54</v>
      </c>
      <c r="AD77" s="16">
        <v>93</v>
      </c>
      <c r="AE77" s="190">
        <v>82</v>
      </c>
      <c r="AF77" s="187">
        <f t="shared" si="2"/>
        <v>481</v>
      </c>
    </row>
    <row r="78" spans="1:32" ht="15" customHeight="1" x14ac:dyDescent="0.25">
      <c r="A78" s="20">
        <v>73</v>
      </c>
      <c r="B78" s="40" t="s">
        <v>71</v>
      </c>
      <c r="C78" s="923" t="s">
        <v>49</v>
      </c>
      <c r="D78" s="244">
        <v>42</v>
      </c>
      <c r="E78" s="201">
        <v>3.4285714285714284</v>
      </c>
      <c r="F78" s="157">
        <v>3.43</v>
      </c>
      <c r="G78" s="253">
        <v>34</v>
      </c>
      <c r="H78" s="201">
        <v>3.2352000000000003</v>
      </c>
      <c r="I78" s="225">
        <v>3.26</v>
      </c>
      <c r="J78" s="253">
        <v>44</v>
      </c>
      <c r="K78" s="201">
        <v>3.7954545454545454</v>
      </c>
      <c r="L78" s="225">
        <v>3.91</v>
      </c>
      <c r="M78" s="182">
        <v>45</v>
      </c>
      <c r="N78" s="13">
        <v>3.6888888888888891</v>
      </c>
      <c r="O78" s="225">
        <v>3.91</v>
      </c>
      <c r="P78" s="64">
        <v>40</v>
      </c>
      <c r="Q78" s="13">
        <v>3.45</v>
      </c>
      <c r="R78" s="223">
        <v>3.9</v>
      </c>
      <c r="S78" s="60">
        <v>39</v>
      </c>
      <c r="T78" s="45">
        <v>3.49</v>
      </c>
      <c r="U78" s="69">
        <v>3.71</v>
      </c>
      <c r="V78" s="76">
        <v>46</v>
      </c>
      <c r="W78" s="45">
        <v>3.4</v>
      </c>
      <c r="X78" s="77">
        <v>3.57</v>
      </c>
      <c r="Y78" s="776">
        <v>47</v>
      </c>
      <c r="Z78" s="196">
        <v>16</v>
      </c>
      <c r="AA78" s="196">
        <v>68</v>
      </c>
      <c r="AB78" s="219">
        <v>87</v>
      </c>
      <c r="AC78" s="16">
        <v>105</v>
      </c>
      <c r="AD78" s="16">
        <v>84</v>
      </c>
      <c r="AE78" s="190">
        <v>76</v>
      </c>
      <c r="AF78" s="187">
        <f t="shared" si="2"/>
        <v>483</v>
      </c>
    </row>
    <row r="79" spans="1:32" ht="15" customHeight="1" x14ac:dyDescent="0.25">
      <c r="A79" s="20">
        <v>74</v>
      </c>
      <c r="B79" s="40" t="s">
        <v>69</v>
      </c>
      <c r="C79" s="923" t="s">
        <v>92</v>
      </c>
      <c r="D79" s="244">
        <v>49</v>
      </c>
      <c r="E79" s="201">
        <v>3.2448979591836733</v>
      </c>
      <c r="F79" s="157">
        <v>3.43</v>
      </c>
      <c r="G79" s="253">
        <v>49</v>
      </c>
      <c r="H79" s="201">
        <v>2.7751999999999999</v>
      </c>
      <c r="I79" s="225">
        <v>3.26</v>
      </c>
      <c r="J79" s="253">
        <v>64</v>
      </c>
      <c r="K79" s="201">
        <v>3.65625</v>
      </c>
      <c r="L79" s="225">
        <v>3.91</v>
      </c>
      <c r="M79" s="182">
        <v>72</v>
      </c>
      <c r="N79" s="42">
        <v>3.6527777777777777</v>
      </c>
      <c r="O79" s="225">
        <v>3.91</v>
      </c>
      <c r="P79" s="64">
        <v>61</v>
      </c>
      <c r="Q79" s="42">
        <v>3.5245901639344264</v>
      </c>
      <c r="R79" s="223">
        <v>3.9</v>
      </c>
      <c r="S79" s="60">
        <v>50</v>
      </c>
      <c r="T79" s="45">
        <v>3.9</v>
      </c>
      <c r="U79" s="69">
        <v>3.71</v>
      </c>
      <c r="V79" s="76">
        <v>43</v>
      </c>
      <c r="W79" s="45">
        <v>3.5</v>
      </c>
      <c r="X79" s="77">
        <v>3.57</v>
      </c>
      <c r="Y79" s="776">
        <v>76</v>
      </c>
      <c r="Z79" s="196">
        <v>47</v>
      </c>
      <c r="AA79" s="196">
        <v>90</v>
      </c>
      <c r="AB79" s="219">
        <v>91</v>
      </c>
      <c r="AC79" s="16">
        <v>99</v>
      </c>
      <c r="AD79" s="16">
        <v>20</v>
      </c>
      <c r="AE79" s="190">
        <v>63</v>
      </c>
      <c r="AF79" s="187">
        <f t="shared" si="2"/>
        <v>486</v>
      </c>
    </row>
    <row r="80" spans="1:32" ht="15" customHeight="1" x14ac:dyDescent="0.25">
      <c r="A80" s="20">
        <v>75</v>
      </c>
      <c r="B80" s="40" t="s">
        <v>67</v>
      </c>
      <c r="C80" s="929" t="s">
        <v>6</v>
      </c>
      <c r="D80" s="251">
        <v>80</v>
      </c>
      <c r="E80" s="203">
        <v>3.2749999999999999</v>
      </c>
      <c r="F80" s="252">
        <v>3.43</v>
      </c>
      <c r="G80" s="256"/>
      <c r="H80" s="203"/>
      <c r="I80" s="257">
        <v>3.26</v>
      </c>
      <c r="J80" s="256">
        <v>122</v>
      </c>
      <c r="K80" s="203">
        <v>3.7704918032786887</v>
      </c>
      <c r="L80" s="257">
        <v>3.91</v>
      </c>
      <c r="M80" s="182">
        <v>97</v>
      </c>
      <c r="N80" s="13">
        <v>3.6185567010309279</v>
      </c>
      <c r="O80" s="226">
        <v>3.91</v>
      </c>
      <c r="P80" s="64">
        <v>56</v>
      </c>
      <c r="Q80" s="13">
        <v>3.6785714285714284</v>
      </c>
      <c r="R80" s="223">
        <v>3.9</v>
      </c>
      <c r="S80" s="60">
        <v>76</v>
      </c>
      <c r="T80" s="45">
        <v>3.46</v>
      </c>
      <c r="U80" s="69">
        <v>3.71</v>
      </c>
      <c r="V80" s="76">
        <v>69</v>
      </c>
      <c r="W80" s="45">
        <v>3.6</v>
      </c>
      <c r="X80" s="77">
        <v>3.57</v>
      </c>
      <c r="Y80" s="776">
        <v>71</v>
      </c>
      <c r="Z80" s="196">
        <v>56</v>
      </c>
      <c r="AA80" s="196">
        <v>74</v>
      </c>
      <c r="AB80" s="219">
        <v>96</v>
      </c>
      <c r="AC80" s="16">
        <v>80</v>
      </c>
      <c r="AD80" s="16">
        <v>87</v>
      </c>
      <c r="AE80" s="190">
        <v>44</v>
      </c>
      <c r="AF80" s="187">
        <f t="shared" si="2"/>
        <v>508</v>
      </c>
    </row>
    <row r="81" spans="1:32" ht="15" customHeight="1" x14ac:dyDescent="0.25">
      <c r="A81" s="20">
        <v>76</v>
      </c>
      <c r="B81" s="40" t="s">
        <v>71</v>
      </c>
      <c r="C81" s="923" t="s">
        <v>52</v>
      </c>
      <c r="D81" s="244">
        <v>79</v>
      </c>
      <c r="E81" s="201">
        <v>3.240506329113924</v>
      </c>
      <c r="F81" s="157">
        <v>3.43</v>
      </c>
      <c r="G81" s="253">
        <v>69</v>
      </c>
      <c r="H81" s="201">
        <v>2.5362999999999998</v>
      </c>
      <c r="I81" s="225">
        <v>3.26</v>
      </c>
      <c r="J81" s="253">
        <v>102</v>
      </c>
      <c r="K81" s="201">
        <v>3.784313725490196</v>
      </c>
      <c r="L81" s="225">
        <v>3.91</v>
      </c>
      <c r="M81" s="182">
        <v>90</v>
      </c>
      <c r="N81" s="13">
        <v>3.9222222222222221</v>
      </c>
      <c r="O81" s="225">
        <v>3.91</v>
      </c>
      <c r="P81" s="64">
        <v>67</v>
      </c>
      <c r="Q81" s="13">
        <v>3.5522388059701493</v>
      </c>
      <c r="R81" s="223">
        <v>3.9</v>
      </c>
      <c r="S81" s="60">
        <v>70</v>
      </c>
      <c r="T81" s="45">
        <v>3.47</v>
      </c>
      <c r="U81" s="69">
        <v>3.71</v>
      </c>
      <c r="V81" s="76">
        <v>61</v>
      </c>
      <c r="W81" s="45">
        <v>3.3</v>
      </c>
      <c r="X81" s="77">
        <v>3.57</v>
      </c>
      <c r="Y81" s="776">
        <v>78</v>
      </c>
      <c r="Z81" s="196">
        <v>52</v>
      </c>
      <c r="AA81" s="196">
        <v>72</v>
      </c>
      <c r="AB81" s="219">
        <v>44</v>
      </c>
      <c r="AC81" s="16">
        <v>94</v>
      </c>
      <c r="AD81" s="16">
        <v>86</v>
      </c>
      <c r="AE81" s="190">
        <v>84</v>
      </c>
      <c r="AF81" s="187">
        <f t="shared" si="2"/>
        <v>510</v>
      </c>
    </row>
    <row r="82" spans="1:32" ht="15" customHeight="1" x14ac:dyDescent="0.25">
      <c r="A82" s="20">
        <v>77</v>
      </c>
      <c r="B82" s="40" t="s">
        <v>68</v>
      </c>
      <c r="C82" s="923" t="s">
        <v>101</v>
      </c>
      <c r="D82" s="244">
        <v>101</v>
      </c>
      <c r="E82" s="201">
        <v>3.1485148514851486</v>
      </c>
      <c r="F82" s="157">
        <v>3.43</v>
      </c>
      <c r="G82" s="253">
        <v>88</v>
      </c>
      <c r="H82" s="201">
        <v>2.9772000000000003</v>
      </c>
      <c r="I82" s="225">
        <v>3.26</v>
      </c>
      <c r="J82" s="253">
        <v>111</v>
      </c>
      <c r="K82" s="201">
        <v>3.855855855855856</v>
      </c>
      <c r="L82" s="225">
        <v>3.91</v>
      </c>
      <c r="M82" s="182">
        <v>107</v>
      </c>
      <c r="N82" s="13">
        <v>3.7663551401869158</v>
      </c>
      <c r="O82" s="225">
        <v>3.91</v>
      </c>
      <c r="P82" s="64">
        <v>73</v>
      </c>
      <c r="Q82" s="13">
        <v>3.6027397260273974</v>
      </c>
      <c r="R82" s="223">
        <v>3.9</v>
      </c>
      <c r="S82" s="60">
        <v>94</v>
      </c>
      <c r="T82" s="45">
        <v>3.36</v>
      </c>
      <c r="U82" s="69">
        <v>3.71</v>
      </c>
      <c r="V82" s="76">
        <v>91</v>
      </c>
      <c r="W82" s="45">
        <v>3.4</v>
      </c>
      <c r="X82" s="77">
        <v>3.57</v>
      </c>
      <c r="Y82" s="776">
        <v>91</v>
      </c>
      <c r="Z82" s="196">
        <v>34</v>
      </c>
      <c r="AA82" s="196">
        <v>57</v>
      </c>
      <c r="AB82" s="219">
        <v>66</v>
      </c>
      <c r="AC82" s="16">
        <v>89</v>
      </c>
      <c r="AD82" s="16">
        <v>104</v>
      </c>
      <c r="AE82" s="190">
        <v>69</v>
      </c>
      <c r="AF82" s="187">
        <f t="shared" si="2"/>
        <v>510</v>
      </c>
    </row>
    <row r="83" spans="1:32" ht="15" customHeight="1" x14ac:dyDescent="0.25">
      <c r="A83" s="20">
        <v>78</v>
      </c>
      <c r="B83" s="40" t="s">
        <v>69</v>
      </c>
      <c r="C83" s="923" t="s">
        <v>99</v>
      </c>
      <c r="D83" s="244">
        <v>23</v>
      </c>
      <c r="E83" s="201">
        <v>3.1304347826086958</v>
      </c>
      <c r="F83" s="157">
        <v>3.43</v>
      </c>
      <c r="G83" s="253">
        <v>20</v>
      </c>
      <c r="H83" s="201">
        <v>3</v>
      </c>
      <c r="I83" s="225">
        <v>3.26</v>
      </c>
      <c r="J83" s="253">
        <v>21</v>
      </c>
      <c r="K83" s="201">
        <v>3.8095238095238093</v>
      </c>
      <c r="L83" s="225">
        <v>3.91</v>
      </c>
      <c r="M83" s="182">
        <v>17</v>
      </c>
      <c r="N83" s="42">
        <v>3.7058823529411766</v>
      </c>
      <c r="O83" s="225">
        <v>3.91</v>
      </c>
      <c r="P83" s="64">
        <v>11</v>
      </c>
      <c r="Q83" s="42">
        <v>4</v>
      </c>
      <c r="R83" s="223">
        <v>3.9</v>
      </c>
      <c r="S83" s="60">
        <v>12</v>
      </c>
      <c r="T83" s="45">
        <v>3.25</v>
      </c>
      <c r="U83" s="69">
        <v>3.71</v>
      </c>
      <c r="V83" s="76">
        <v>16</v>
      </c>
      <c r="W83" s="45">
        <v>3.25</v>
      </c>
      <c r="X83" s="77">
        <v>3.57</v>
      </c>
      <c r="Y83" s="776">
        <v>93</v>
      </c>
      <c r="Z83" s="196">
        <v>31</v>
      </c>
      <c r="AA83" s="196">
        <v>67</v>
      </c>
      <c r="AB83" s="219">
        <v>83</v>
      </c>
      <c r="AC83" s="16">
        <v>29</v>
      </c>
      <c r="AD83" s="16">
        <v>113</v>
      </c>
      <c r="AE83" s="190">
        <v>95</v>
      </c>
      <c r="AF83" s="187">
        <f t="shared" si="2"/>
        <v>511</v>
      </c>
    </row>
    <row r="84" spans="1:32" ht="15" customHeight="1" x14ac:dyDescent="0.25">
      <c r="A84" s="19">
        <v>79</v>
      </c>
      <c r="B84" s="40" t="s">
        <v>71</v>
      </c>
      <c r="C84" s="923" t="s">
        <v>56</v>
      </c>
      <c r="D84" s="244">
        <v>102</v>
      </c>
      <c r="E84" s="201">
        <v>3.284313725490196</v>
      </c>
      <c r="F84" s="157">
        <v>3.43</v>
      </c>
      <c r="G84" s="253"/>
      <c r="H84" s="201"/>
      <c r="I84" s="225">
        <v>3.26</v>
      </c>
      <c r="J84" s="253">
        <v>88</v>
      </c>
      <c r="K84" s="201">
        <v>3.7272727272727271</v>
      </c>
      <c r="L84" s="225">
        <v>3.91</v>
      </c>
      <c r="M84" s="182">
        <v>81</v>
      </c>
      <c r="N84" s="13">
        <v>3.7530864197530862</v>
      </c>
      <c r="O84" s="225">
        <v>3.91</v>
      </c>
      <c r="P84" s="64">
        <v>75</v>
      </c>
      <c r="Q84" s="13">
        <v>3.7066666666666666</v>
      </c>
      <c r="R84" s="223">
        <v>3.9</v>
      </c>
      <c r="S84" s="60">
        <v>70</v>
      </c>
      <c r="T84" s="45">
        <v>3.57</v>
      </c>
      <c r="U84" s="69">
        <v>3.71</v>
      </c>
      <c r="V84" s="76">
        <v>53</v>
      </c>
      <c r="W84" s="45">
        <v>3.3</v>
      </c>
      <c r="X84" s="77">
        <v>3.57</v>
      </c>
      <c r="Y84" s="779">
        <v>72</v>
      </c>
      <c r="Z84" s="199">
        <v>56</v>
      </c>
      <c r="AA84" s="199">
        <v>81</v>
      </c>
      <c r="AB84" s="219">
        <v>75</v>
      </c>
      <c r="AC84" s="16">
        <v>74</v>
      </c>
      <c r="AD84" s="16">
        <v>68</v>
      </c>
      <c r="AE84" s="190">
        <v>86</v>
      </c>
      <c r="AF84" s="187">
        <f t="shared" si="2"/>
        <v>512</v>
      </c>
    </row>
    <row r="85" spans="1:32" ht="15" customHeight="1" thickBot="1" x14ac:dyDescent="0.3">
      <c r="A85" s="24">
        <v>80</v>
      </c>
      <c r="B85" s="87" t="s">
        <v>67</v>
      </c>
      <c r="C85" s="934" t="s">
        <v>9</v>
      </c>
      <c r="D85" s="948">
        <v>54</v>
      </c>
      <c r="E85" s="787">
        <v>3.5</v>
      </c>
      <c r="F85" s="942">
        <v>3.43</v>
      </c>
      <c r="G85" s="786">
        <v>46</v>
      </c>
      <c r="H85" s="787">
        <v>2.9133</v>
      </c>
      <c r="I85" s="788">
        <v>3.26</v>
      </c>
      <c r="J85" s="786">
        <v>52</v>
      </c>
      <c r="K85" s="787">
        <v>3.7241379310344827</v>
      </c>
      <c r="L85" s="788">
        <v>3.91</v>
      </c>
      <c r="M85" s="183">
        <v>49</v>
      </c>
      <c r="N85" s="89">
        <v>3.4693877551020407</v>
      </c>
      <c r="O85" s="769">
        <v>3.91</v>
      </c>
      <c r="P85" s="93">
        <v>52</v>
      </c>
      <c r="Q85" s="89">
        <v>3.6346153846153846</v>
      </c>
      <c r="R85" s="233">
        <v>3.9</v>
      </c>
      <c r="S85" s="94">
        <v>49</v>
      </c>
      <c r="T85" s="90">
        <v>3.43</v>
      </c>
      <c r="U85" s="95">
        <v>3.71</v>
      </c>
      <c r="V85" s="96">
        <v>28</v>
      </c>
      <c r="W85" s="90">
        <v>3.5</v>
      </c>
      <c r="X85" s="91">
        <v>3.57</v>
      </c>
      <c r="Y85" s="778">
        <v>41</v>
      </c>
      <c r="Z85" s="719">
        <v>42</v>
      </c>
      <c r="AA85" s="719">
        <v>83</v>
      </c>
      <c r="AB85" s="238">
        <v>108</v>
      </c>
      <c r="AC85" s="234">
        <v>86</v>
      </c>
      <c r="AD85" s="234">
        <v>91</v>
      </c>
      <c r="AE85" s="192">
        <v>65</v>
      </c>
      <c r="AF85" s="216">
        <f t="shared" si="2"/>
        <v>516</v>
      </c>
    </row>
    <row r="86" spans="1:32" ht="15" customHeight="1" x14ac:dyDescent="0.25">
      <c r="A86" s="26">
        <v>81</v>
      </c>
      <c r="B86" s="48" t="s">
        <v>71</v>
      </c>
      <c r="C86" s="926" t="s">
        <v>53</v>
      </c>
      <c r="D86" s="242">
        <v>74</v>
      </c>
      <c r="E86" s="207">
        <v>3.2702702702702702</v>
      </c>
      <c r="F86" s="160">
        <v>3.43</v>
      </c>
      <c r="G86" s="262"/>
      <c r="H86" s="207"/>
      <c r="I86" s="235">
        <v>3.26</v>
      </c>
      <c r="J86" s="262">
        <v>77</v>
      </c>
      <c r="K86" s="207">
        <v>3.831168831168831</v>
      </c>
      <c r="L86" s="235">
        <v>3.91</v>
      </c>
      <c r="M86" s="180">
        <v>80</v>
      </c>
      <c r="N86" s="49">
        <v>3.8875000000000002</v>
      </c>
      <c r="O86" s="235">
        <v>3.91</v>
      </c>
      <c r="P86" s="62">
        <v>66</v>
      </c>
      <c r="Q86" s="49">
        <v>3.6212121212121211</v>
      </c>
      <c r="R86" s="236">
        <v>3.9</v>
      </c>
      <c r="S86" s="59">
        <v>68</v>
      </c>
      <c r="T86" s="50">
        <v>3.49</v>
      </c>
      <c r="U86" s="68">
        <v>3.71</v>
      </c>
      <c r="V86" s="74">
        <v>57</v>
      </c>
      <c r="W86" s="50">
        <v>3.2</v>
      </c>
      <c r="X86" s="75">
        <v>3.57</v>
      </c>
      <c r="Y86" s="775">
        <v>73</v>
      </c>
      <c r="Z86" s="198">
        <v>56</v>
      </c>
      <c r="AA86" s="198">
        <v>63</v>
      </c>
      <c r="AB86" s="237">
        <v>56</v>
      </c>
      <c r="AC86" s="51">
        <v>88</v>
      </c>
      <c r="AD86" s="51">
        <v>83</v>
      </c>
      <c r="AE86" s="188">
        <v>98</v>
      </c>
      <c r="AF86" s="217">
        <f t="shared" si="2"/>
        <v>517</v>
      </c>
    </row>
    <row r="87" spans="1:32" ht="15" customHeight="1" x14ac:dyDescent="0.25">
      <c r="A87" s="20">
        <v>82</v>
      </c>
      <c r="B87" s="40" t="s">
        <v>68</v>
      </c>
      <c r="C87" s="923" t="s">
        <v>19</v>
      </c>
      <c r="D87" s="244"/>
      <c r="E87" s="201"/>
      <c r="F87" s="157">
        <v>3.43</v>
      </c>
      <c r="G87" s="253"/>
      <c r="H87" s="201"/>
      <c r="I87" s="225">
        <v>3.26</v>
      </c>
      <c r="J87" s="253">
        <v>43</v>
      </c>
      <c r="K87" s="201">
        <v>3.8837209302325579</v>
      </c>
      <c r="L87" s="225">
        <v>3.91</v>
      </c>
      <c r="M87" s="182">
        <v>39</v>
      </c>
      <c r="N87" s="13">
        <v>3.8974358974358974</v>
      </c>
      <c r="O87" s="225">
        <v>3.91</v>
      </c>
      <c r="P87" s="64">
        <v>50</v>
      </c>
      <c r="Q87" s="13">
        <v>3.64</v>
      </c>
      <c r="R87" s="223">
        <v>3.9</v>
      </c>
      <c r="S87" s="60">
        <v>69</v>
      </c>
      <c r="T87" s="45">
        <v>3.41</v>
      </c>
      <c r="U87" s="69">
        <v>3.71</v>
      </c>
      <c r="V87" s="76">
        <v>18</v>
      </c>
      <c r="W87" s="45">
        <v>3.5</v>
      </c>
      <c r="X87" s="77">
        <v>3.57</v>
      </c>
      <c r="Y87" s="776">
        <v>111</v>
      </c>
      <c r="Z87" s="196">
        <v>56</v>
      </c>
      <c r="AA87" s="196">
        <v>53</v>
      </c>
      <c r="AB87" s="219">
        <v>54</v>
      </c>
      <c r="AC87" s="16">
        <v>85</v>
      </c>
      <c r="AD87" s="16">
        <v>96</v>
      </c>
      <c r="AE87" s="190">
        <v>67</v>
      </c>
      <c r="AF87" s="187">
        <f t="shared" si="2"/>
        <v>522</v>
      </c>
    </row>
    <row r="88" spans="1:32" ht="15" customHeight="1" x14ac:dyDescent="0.25">
      <c r="A88" s="20">
        <v>83</v>
      </c>
      <c r="B88" s="40" t="s">
        <v>70</v>
      </c>
      <c r="C88" s="923" t="s">
        <v>38</v>
      </c>
      <c r="D88" s="244">
        <v>51</v>
      </c>
      <c r="E88" s="201">
        <v>3.0980392156862746</v>
      </c>
      <c r="F88" s="157">
        <v>3.43</v>
      </c>
      <c r="G88" s="253"/>
      <c r="H88" s="201"/>
      <c r="I88" s="225">
        <v>3.26</v>
      </c>
      <c r="J88" s="253">
        <v>47</v>
      </c>
      <c r="K88" s="201">
        <v>3.8297872340425534</v>
      </c>
      <c r="L88" s="225">
        <v>3.91</v>
      </c>
      <c r="M88" s="182">
        <v>43</v>
      </c>
      <c r="N88" s="13">
        <v>3.6744186046511627</v>
      </c>
      <c r="O88" s="225">
        <v>3.91</v>
      </c>
      <c r="P88" s="64">
        <v>47</v>
      </c>
      <c r="Q88" s="13">
        <v>3.5319148936170213</v>
      </c>
      <c r="R88" s="223">
        <v>3.9</v>
      </c>
      <c r="S88" s="60">
        <v>83</v>
      </c>
      <c r="T88" s="45">
        <v>3.63</v>
      </c>
      <c r="U88" s="69">
        <v>3.71</v>
      </c>
      <c r="V88" s="76">
        <v>53</v>
      </c>
      <c r="W88" s="45">
        <v>3.5</v>
      </c>
      <c r="X88" s="77">
        <v>3.57</v>
      </c>
      <c r="Y88" s="776">
        <v>96</v>
      </c>
      <c r="Z88" s="196">
        <v>56</v>
      </c>
      <c r="AA88" s="196">
        <v>64</v>
      </c>
      <c r="AB88" s="219">
        <v>90</v>
      </c>
      <c r="AC88" s="16">
        <v>98</v>
      </c>
      <c r="AD88" s="16">
        <v>62</v>
      </c>
      <c r="AE88" s="190">
        <v>57</v>
      </c>
      <c r="AF88" s="187">
        <f t="shared" si="2"/>
        <v>523</v>
      </c>
    </row>
    <row r="89" spans="1:32" ht="15" customHeight="1" x14ac:dyDescent="0.25">
      <c r="A89" s="20">
        <v>84</v>
      </c>
      <c r="B89" s="40" t="s">
        <v>70</v>
      </c>
      <c r="C89" s="929" t="s">
        <v>97</v>
      </c>
      <c r="D89" s="251">
        <v>106</v>
      </c>
      <c r="E89" s="203">
        <v>3.4150943396226414</v>
      </c>
      <c r="F89" s="252">
        <v>3.43</v>
      </c>
      <c r="G89" s="256"/>
      <c r="H89" s="203"/>
      <c r="I89" s="257">
        <v>3.26</v>
      </c>
      <c r="J89" s="256">
        <v>85</v>
      </c>
      <c r="K89" s="203">
        <v>3.6470588235294117</v>
      </c>
      <c r="L89" s="257">
        <v>3.91</v>
      </c>
      <c r="M89" s="182">
        <v>70</v>
      </c>
      <c r="N89" s="13">
        <v>3.5142857142857142</v>
      </c>
      <c r="O89" s="226">
        <v>3.91</v>
      </c>
      <c r="P89" s="64">
        <v>46</v>
      </c>
      <c r="Q89" s="13">
        <v>3.847826086956522</v>
      </c>
      <c r="R89" s="223">
        <v>3.9</v>
      </c>
      <c r="S89" s="60">
        <v>29</v>
      </c>
      <c r="T89" s="45">
        <v>3.21</v>
      </c>
      <c r="U89" s="69">
        <v>3.71</v>
      </c>
      <c r="V89" s="76">
        <v>49</v>
      </c>
      <c r="W89" s="45">
        <v>3.5</v>
      </c>
      <c r="X89" s="77">
        <v>3.57</v>
      </c>
      <c r="Y89" s="776">
        <v>49</v>
      </c>
      <c r="Z89" s="196">
        <v>56</v>
      </c>
      <c r="AA89" s="196">
        <v>91</v>
      </c>
      <c r="AB89" s="219">
        <v>104</v>
      </c>
      <c r="AC89" s="16">
        <v>52</v>
      </c>
      <c r="AD89" s="16">
        <v>115</v>
      </c>
      <c r="AE89" s="190">
        <v>62</v>
      </c>
      <c r="AF89" s="187">
        <f t="shared" si="2"/>
        <v>529</v>
      </c>
    </row>
    <row r="90" spans="1:32" ht="15" customHeight="1" x14ac:dyDescent="0.25">
      <c r="A90" s="20">
        <v>85</v>
      </c>
      <c r="B90" s="40" t="s">
        <v>69</v>
      </c>
      <c r="C90" s="923" t="s">
        <v>98</v>
      </c>
      <c r="D90" s="244">
        <v>47</v>
      </c>
      <c r="E90" s="201">
        <v>2.9361702127659575</v>
      </c>
      <c r="F90" s="157">
        <v>3.43</v>
      </c>
      <c r="G90" s="253">
        <v>42</v>
      </c>
      <c r="H90" s="201">
        <v>2.8808999999999996</v>
      </c>
      <c r="I90" s="225">
        <v>3.26</v>
      </c>
      <c r="J90" s="253">
        <v>46</v>
      </c>
      <c r="K90" s="201">
        <v>3.8913043478260869</v>
      </c>
      <c r="L90" s="225">
        <v>3.91</v>
      </c>
      <c r="M90" s="182">
        <v>59</v>
      </c>
      <c r="N90" s="42">
        <v>3.593220338983051</v>
      </c>
      <c r="O90" s="225">
        <v>3.91</v>
      </c>
      <c r="P90" s="64">
        <v>29</v>
      </c>
      <c r="Q90" s="42">
        <v>3.7586206896551726</v>
      </c>
      <c r="R90" s="223">
        <v>3.9</v>
      </c>
      <c r="S90" s="60">
        <v>49</v>
      </c>
      <c r="T90" s="45">
        <v>3.57</v>
      </c>
      <c r="U90" s="69">
        <v>3.71</v>
      </c>
      <c r="V90" s="76">
        <v>25</v>
      </c>
      <c r="W90" s="45">
        <v>3.3</v>
      </c>
      <c r="X90" s="77">
        <v>3.57</v>
      </c>
      <c r="Y90" s="776">
        <v>105</v>
      </c>
      <c r="Z90" s="196">
        <v>45</v>
      </c>
      <c r="AA90" s="196">
        <v>51</v>
      </c>
      <c r="AB90" s="219">
        <v>99</v>
      </c>
      <c r="AC90" s="16">
        <v>69</v>
      </c>
      <c r="AD90" s="16">
        <v>70</v>
      </c>
      <c r="AE90" s="190">
        <v>93</v>
      </c>
      <c r="AF90" s="187">
        <f t="shared" si="2"/>
        <v>532</v>
      </c>
    </row>
    <row r="91" spans="1:32" ht="15" customHeight="1" x14ac:dyDescent="0.25">
      <c r="A91" s="20">
        <v>86</v>
      </c>
      <c r="B91" s="40" t="s">
        <v>71</v>
      </c>
      <c r="C91" s="923" t="s">
        <v>41</v>
      </c>
      <c r="D91" s="244">
        <v>75</v>
      </c>
      <c r="E91" s="201">
        <v>3.3866666666666667</v>
      </c>
      <c r="F91" s="157">
        <v>3.43</v>
      </c>
      <c r="G91" s="253">
        <v>37</v>
      </c>
      <c r="H91" s="201">
        <v>3.1080999999999999</v>
      </c>
      <c r="I91" s="225">
        <v>3.26</v>
      </c>
      <c r="J91" s="253">
        <v>68</v>
      </c>
      <c r="K91" s="201">
        <v>3.6764705882352939</v>
      </c>
      <c r="L91" s="225">
        <v>3.91</v>
      </c>
      <c r="M91" s="182">
        <v>50</v>
      </c>
      <c r="N91" s="13">
        <v>3.72</v>
      </c>
      <c r="O91" s="225">
        <v>3.91</v>
      </c>
      <c r="P91" s="64">
        <v>25</v>
      </c>
      <c r="Q91" s="13">
        <v>3.32</v>
      </c>
      <c r="R91" s="223">
        <v>3.9</v>
      </c>
      <c r="S91" s="60">
        <v>47</v>
      </c>
      <c r="T91" s="45">
        <v>3.4</v>
      </c>
      <c r="U91" s="69">
        <v>3.71</v>
      </c>
      <c r="V91" s="76">
        <v>26</v>
      </c>
      <c r="W91" s="45">
        <v>3.4</v>
      </c>
      <c r="X91" s="77">
        <v>3.57</v>
      </c>
      <c r="Y91" s="776">
        <v>52</v>
      </c>
      <c r="Z91" s="196">
        <v>23</v>
      </c>
      <c r="AA91" s="196">
        <v>88</v>
      </c>
      <c r="AB91" s="219">
        <v>80</v>
      </c>
      <c r="AC91" s="16">
        <v>112</v>
      </c>
      <c r="AD91" s="16">
        <v>100</v>
      </c>
      <c r="AE91" s="190">
        <v>80</v>
      </c>
      <c r="AF91" s="187">
        <f t="shared" si="2"/>
        <v>535</v>
      </c>
    </row>
    <row r="92" spans="1:32" ht="15" customHeight="1" x14ac:dyDescent="0.25">
      <c r="A92" s="20">
        <v>87</v>
      </c>
      <c r="B92" s="40" t="s">
        <v>67</v>
      </c>
      <c r="C92" s="929" t="s">
        <v>8</v>
      </c>
      <c r="D92" s="251">
        <v>51</v>
      </c>
      <c r="E92" s="203">
        <v>3.0588235294117645</v>
      </c>
      <c r="F92" s="252">
        <v>3.43</v>
      </c>
      <c r="G92" s="256">
        <v>54</v>
      </c>
      <c r="H92" s="203">
        <v>2.9814999999999996</v>
      </c>
      <c r="I92" s="257">
        <v>3.26</v>
      </c>
      <c r="J92" s="256">
        <v>71</v>
      </c>
      <c r="K92" s="203">
        <v>3.7727272727272729</v>
      </c>
      <c r="L92" s="257">
        <v>3.91</v>
      </c>
      <c r="M92" s="182">
        <v>21</v>
      </c>
      <c r="N92" s="13">
        <v>3.6190476190476191</v>
      </c>
      <c r="O92" s="226">
        <v>3.91</v>
      </c>
      <c r="P92" s="64">
        <v>25</v>
      </c>
      <c r="Q92" s="13">
        <v>3.48</v>
      </c>
      <c r="R92" s="223">
        <v>3.9</v>
      </c>
      <c r="S92" s="60">
        <v>24</v>
      </c>
      <c r="T92" s="45">
        <v>3.75</v>
      </c>
      <c r="U92" s="69">
        <v>3.71</v>
      </c>
      <c r="V92" s="76">
        <v>25</v>
      </c>
      <c r="W92" s="45">
        <v>3.4</v>
      </c>
      <c r="X92" s="77">
        <v>3.57</v>
      </c>
      <c r="Y92" s="776">
        <v>100</v>
      </c>
      <c r="Z92" s="196">
        <v>33</v>
      </c>
      <c r="AA92" s="196">
        <v>76</v>
      </c>
      <c r="AB92" s="219">
        <v>97</v>
      </c>
      <c r="AC92" s="16">
        <v>103</v>
      </c>
      <c r="AD92" s="16">
        <v>45</v>
      </c>
      <c r="AE92" s="190">
        <v>81</v>
      </c>
      <c r="AF92" s="187">
        <f t="shared" si="2"/>
        <v>535</v>
      </c>
    </row>
    <row r="93" spans="1:32" ht="15" customHeight="1" x14ac:dyDescent="0.25">
      <c r="A93" s="20">
        <v>88</v>
      </c>
      <c r="B93" s="40" t="s">
        <v>69</v>
      </c>
      <c r="C93" s="929" t="s">
        <v>32</v>
      </c>
      <c r="D93" s="251">
        <v>45</v>
      </c>
      <c r="E93" s="203">
        <v>3.3111111111111109</v>
      </c>
      <c r="F93" s="252">
        <v>3.43</v>
      </c>
      <c r="G93" s="256"/>
      <c r="H93" s="203"/>
      <c r="I93" s="257">
        <v>3.26</v>
      </c>
      <c r="J93" s="256">
        <v>41</v>
      </c>
      <c r="K93" s="203">
        <v>3.8292682926829267</v>
      </c>
      <c r="L93" s="257">
        <v>3.91</v>
      </c>
      <c r="M93" s="182">
        <v>16</v>
      </c>
      <c r="N93" s="42">
        <v>3.8125</v>
      </c>
      <c r="O93" s="226">
        <v>3.91</v>
      </c>
      <c r="P93" s="64">
        <v>30</v>
      </c>
      <c r="Q93" s="42">
        <v>3.1666666666666665</v>
      </c>
      <c r="R93" s="223">
        <v>3.9</v>
      </c>
      <c r="S93" s="60">
        <v>25</v>
      </c>
      <c r="T93" s="45">
        <v>3.44</v>
      </c>
      <c r="U93" s="69">
        <v>3.71</v>
      </c>
      <c r="V93" s="76">
        <v>16</v>
      </c>
      <c r="W93" s="45">
        <v>3.3</v>
      </c>
      <c r="X93" s="77">
        <v>3.57</v>
      </c>
      <c r="Y93" s="776">
        <v>65</v>
      </c>
      <c r="Z93" s="196">
        <v>56</v>
      </c>
      <c r="AA93" s="196">
        <v>65</v>
      </c>
      <c r="AB93" s="219">
        <v>63</v>
      </c>
      <c r="AC93" s="16">
        <v>114</v>
      </c>
      <c r="AD93" s="16">
        <v>90</v>
      </c>
      <c r="AE93" s="190">
        <v>94</v>
      </c>
      <c r="AF93" s="187">
        <f t="shared" si="2"/>
        <v>547</v>
      </c>
    </row>
    <row r="94" spans="1:32" ht="15" customHeight="1" x14ac:dyDescent="0.25">
      <c r="A94" s="19">
        <v>89</v>
      </c>
      <c r="B94" s="40" t="s">
        <v>69</v>
      </c>
      <c r="C94" s="933" t="s">
        <v>34</v>
      </c>
      <c r="D94" s="947">
        <v>52</v>
      </c>
      <c r="E94" s="210">
        <v>3.1538461538461537</v>
      </c>
      <c r="F94" s="941">
        <v>3.43</v>
      </c>
      <c r="G94" s="261">
        <v>36</v>
      </c>
      <c r="H94" s="210">
        <v>2.6666999999999996</v>
      </c>
      <c r="I94" s="227">
        <v>3.26</v>
      </c>
      <c r="J94" s="261">
        <v>63</v>
      </c>
      <c r="K94" s="210">
        <v>3.7301587301587302</v>
      </c>
      <c r="L94" s="227">
        <v>3.91</v>
      </c>
      <c r="M94" s="182">
        <v>46</v>
      </c>
      <c r="N94" s="42">
        <v>3.7608695652173911</v>
      </c>
      <c r="O94" s="227">
        <v>3.91</v>
      </c>
      <c r="P94" s="64">
        <v>54</v>
      </c>
      <c r="Q94" s="42">
        <v>3.5185185185185186</v>
      </c>
      <c r="R94" s="223">
        <v>3.9</v>
      </c>
      <c r="S94" s="60">
        <v>44</v>
      </c>
      <c r="T94" s="45">
        <v>3.57</v>
      </c>
      <c r="U94" s="69">
        <v>3.71</v>
      </c>
      <c r="V94" s="76">
        <v>40</v>
      </c>
      <c r="W94" s="45">
        <v>3.4</v>
      </c>
      <c r="X94" s="77">
        <v>3.57</v>
      </c>
      <c r="Y94" s="779">
        <v>90</v>
      </c>
      <c r="Z94" s="199">
        <v>51</v>
      </c>
      <c r="AA94" s="199">
        <v>82</v>
      </c>
      <c r="AB94" s="219">
        <v>74</v>
      </c>
      <c r="AC94" s="16">
        <v>100</v>
      </c>
      <c r="AD94" s="16">
        <v>72</v>
      </c>
      <c r="AE94" s="190">
        <v>79</v>
      </c>
      <c r="AF94" s="187">
        <f t="shared" si="2"/>
        <v>548</v>
      </c>
    </row>
    <row r="95" spans="1:32" ht="15" customHeight="1" thickBot="1" x14ac:dyDescent="0.3">
      <c r="A95" s="21">
        <v>90</v>
      </c>
      <c r="B95" s="52" t="s">
        <v>67</v>
      </c>
      <c r="C95" s="938" t="s">
        <v>14</v>
      </c>
      <c r="D95" s="951">
        <v>46</v>
      </c>
      <c r="E95" s="781">
        <v>3.2391304347826089</v>
      </c>
      <c r="F95" s="944">
        <v>3.43</v>
      </c>
      <c r="G95" s="784"/>
      <c r="H95" s="781"/>
      <c r="I95" s="785">
        <v>3.26</v>
      </c>
      <c r="J95" s="784">
        <v>75</v>
      </c>
      <c r="K95" s="781">
        <v>3.5434782608695654</v>
      </c>
      <c r="L95" s="785">
        <v>3.91</v>
      </c>
      <c r="M95" s="185">
        <v>74</v>
      </c>
      <c r="N95" s="53">
        <v>3.7297297297297298</v>
      </c>
      <c r="O95" s="240">
        <v>3.91</v>
      </c>
      <c r="P95" s="66">
        <v>27</v>
      </c>
      <c r="Q95" s="53">
        <v>3.9629629629629628</v>
      </c>
      <c r="R95" s="224">
        <v>3.9</v>
      </c>
      <c r="S95" s="61">
        <v>48</v>
      </c>
      <c r="T95" s="54">
        <v>3.23</v>
      </c>
      <c r="U95" s="70">
        <v>3.71</v>
      </c>
      <c r="V95" s="78">
        <v>45</v>
      </c>
      <c r="W95" s="54">
        <v>3.2</v>
      </c>
      <c r="X95" s="79">
        <v>3.57</v>
      </c>
      <c r="Y95" s="777">
        <v>75</v>
      </c>
      <c r="Z95" s="197">
        <v>56</v>
      </c>
      <c r="AA95" s="197">
        <v>102</v>
      </c>
      <c r="AB95" s="221">
        <v>78</v>
      </c>
      <c r="AC95" s="222">
        <v>34</v>
      </c>
      <c r="AD95" s="222">
        <v>114</v>
      </c>
      <c r="AE95" s="191">
        <v>103</v>
      </c>
      <c r="AF95" s="218">
        <f t="shared" si="2"/>
        <v>562</v>
      </c>
    </row>
    <row r="96" spans="1:32" ht="15" customHeight="1" x14ac:dyDescent="0.25">
      <c r="A96" s="20">
        <v>91</v>
      </c>
      <c r="B96" s="83" t="s">
        <v>67</v>
      </c>
      <c r="C96" s="930" t="s">
        <v>12</v>
      </c>
      <c r="D96" s="249">
        <v>123</v>
      </c>
      <c r="E96" s="205">
        <v>3.1138211382113821</v>
      </c>
      <c r="F96" s="250">
        <v>3.43</v>
      </c>
      <c r="G96" s="956"/>
      <c r="H96" s="205"/>
      <c r="I96" s="959">
        <v>3.26</v>
      </c>
      <c r="J96" s="956">
        <v>66</v>
      </c>
      <c r="K96" s="205">
        <v>3.6849315068493151</v>
      </c>
      <c r="L96" s="959">
        <v>3.91</v>
      </c>
      <c r="M96" s="181">
        <v>50</v>
      </c>
      <c r="N96" s="80">
        <v>3.7</v>
      </c>
      <c r="O96" s="963">
        <v>3.91</v>
      </c>
      <c r="P96" s="97">
        <v>48</v>
      </c>
      <c r="Q96" s="80">
        <v>3.6041666666666665</v>
      </c>
      <c r="R96" s="230">
        <v>3.9</v>
      </c>
      <c r="S96" s="98">
        <v>51</v>
      </c>
      <c r="T96" s="81">
        <v>3.45</v>
      </c>
      <c r="U96" s="99">
        <v>3.71</v>
      </c>
      <c r="V96" s="100">
        <v>52</v>
      </c>
      <c r="W96" s="81">
        <v>3.5</v>
      </c>
      <c r="X96" s="82">
        <v>3.57</v>
      </c>
      <c r="Y96" s="776">
        <v>95</v>
      </c>
      <c r="Z96" s="196">
        <v>56</v>
      </c>
      <c r="AA96" s="196">
        <v>89</v>
      </c>
      <c r="AB96" s="239">
        <v>86</v>
      </c>
      <c r="AC96" s="18">
        <v>90</v>
      </c>
      <c r="AD96" s="18">
        <v>89</v>
      </c>
      <c r="AE96" s="101">
        <v>58</v>
      </c>
      <c r="AF96" s="200">
        <f t="shared" si="2"/>
        <v>563</v>
      </c>
    </row>
    <row r="97" spans="1:32" ht="15" customHeight="1" x14ac:dyDescent="0.25">
      <c r="A97" s="20">
        <v>92</v>
      </c>
      <c r="B97" s="40" t="s">
        <v>71</v>
      </c>
      <c r="C97" s="923" t="s">
        <v>60</v>
      </c>
      <c r="D97" s="244">
        <v>66</v>
      </c>
      <c r="E97" s="201">
        <v>3.1969696969696968</v>
      </c>
      <c r="F97" s="157">
        <v>3.43</v>
      </c>
      <c r="G97" s="253">
        <v>57</v>
      </c>
      <c r="H97" s="201">
        <v>2.9824999999999995</v>
      </c>
      <c r="I97" s="225">
        <v>3.26</v>
      </c>
      <c r="J97" s="253">
        <v>102</v>
      </c>
      <c r="K97" s="201">
        <v>3.5686274509803924</v>
      </c>
      <c r="L97" s="225">
        <v>3.91</v>
      </c>
      <c r="M97" s="182">
        <v>85</v>
      </c>
      <c r="N97" s="13">
        <v>3.8588235294117648</v>
      </c>
      <c r="O97" s="225">
        <v>3.91</v>
      </c>
      <c r="P97" s="64">
        <v>66</v>
      </c>
      <c r="Q97" s="13">
        <v>3.5</v>
      </c>
      <c r="R97" s="223">
        <v>3.9</v>
      </c>
      <c r="S97" s="60">
        <v>52</v>
      </c>
      <c r="T97" s="45">
        <v>3.4</v>
      </c>
      <c r="U97" s="69">
        <v>3.71</v>
      </c>
      <c r="V97" s="76">
        <v>57</v>
      </c>
      <c r="W97" s="45">
        <v>3.3</v>
      </c>
      <c r="X97" s="77">
        <v>3.57</v>
      </c>
      <c r="Y97" s="776">
        <v>85</v>
      </c>
      <c r="Z97" s="196">
        <v>36</v>
      </c>
      <c r="AA97" s="196">
        <v>101</v>
      </c>
      <c r="AB97" s="219">
        <v>58</v>
      </c>
      <c r="AC97" s="16">
        <v>101</v>
      </c>
      <c r="AD97" s="16">
        <v>99</v>
      </c>
      <c r="AE97" s="190">
        <v>85</v>
      </c>
      <c r="AF97" s="187">
        <f t="shared" si="2"/>
        <v>565</v>
      </c>
    </row>
    <row r="98" spans="1:32" ht="15" customHeight="1" x14ac:dyDescent="0.25">
      <c r="A98" s="20">
        <v>93</v>
      </c>
      <c r="B98" s="40" t="s">
        <v>71</v>
      </c>
      <c r="C98" s="923" t="s">
        <v>47</v>
      </c>
      <c r="D98" s="244"/>
      <c r="E98" s="201"/>
      <c r="F98" s="157">
        <v>3.43</v>
      </c>
      <c r="G98" s="253"/>
      <c r="H98" s="201"/>
      <c r="I98" s="225">
        <v>3.26</v>
      </c>
      <c r="J98" s="253">
        <v>80</v>
      </c>
      <c r="K98" s="201">
        <v>3.7875000000000001</v>
      </c>
      <c r="L98" s="225">
        <v>3.91</v>
      </c>
      <c r="M98" s="182">
        <v>52</v>
      </c>
      <c r="N98" s="13">
        <v>3.5</v>
      </c>
      <c r="O98" s="225">
        <v>3.91</v>
      </c>
      <c r="P98" s="64">
        <v>49</v>
      </c>
      <c r="Q98" s="13">
        <v>3.6326530612244898</v>
      </c>
      <c r="R98" s="223">
        <v>3.9</v>
      </c>
      <c r="S98" s="60">
        <v>47</v>
      </c>
      <c r="T98" s="45">
        <v>3.64</v>
      </c>
      <c r="U98" s="69">
        <v>3.71</v>
      </c>
      <c r="V98" s="76">
        <v>46</v>
      </c>
      <c r="W98" s="45">
        <v>3.4</v>
      </c>
      <c r="X98" s="77">
        <v>3.57</v>
      </c>
      <c r="Y98" s="776">
        <v>111</v>
      </c>
      <c r="Z98" s="196">
        <v>56</v>
      </c>
      <c r="AA98" s="196">
        <v>70</v>
      </c>
      <c r="AB98" s="219">
        <v>106</v>
      </c>
      <c r="AC98" s="16">
        <v>87</v>
      </c>
      <c r="AD98" s="16">
        <v>60</v>
      </c>
      <c r="AE98" s="190">
        <v>75</v>
      </c>
      <c r="AF98" s="187">
        <f t="shared" si="2"/>
        <v>565</v>
      </c>
    </row>
    <row r="99" spans="1:32" ht="15" customHeight="1" x14ac:dyDescent="0.25">
      <c r="A99" s="20">
        <v>94</v>
      </c>
      <c r="B99" s="40" t="s">
        <v>68</v>
      </c>
      <c r="C99" s="929" t="s">
        <v>23</v>
      </c>
      <c r="D99" s="251"/>
      <c r="E99" s="203"/>
      <c r="F99" s="252">
        <v>3.43</v>
      </c>
      <c r="G99" s="256"/>
      <c r="H99" s="203"/>
      <c r="I99" s="257">
        <v>3.26</v>
      </c>
      <c r="J99" s="256">
        <v>50</v>
      </c>
      <c r="K99" s="203">
        <v>3.58</v>
      </c>
      <c r="L99" s="257">
        <v>3.91</v>
      </c>
      <c r="M99" s="182">
        <v>53</v>
      </c>
      <c r="N99" s="13">
        <v>3.5660377358490565</v>
      </c>
      <c r="O99" s="226">
        <v>3.91</v>
      </c>
      <c r="P99" s="64">
        <v>27</v>
      </c>
      <c r="Q99" s="13">
        <v>3.8888888888888888</v>
      </c>
      <c r="R99" s="223">
        <v>3.9</v>
      </c>
      <c r="S99" s="60">
        <v>25</v>
      </c>
      <c r="T99" s="45">
        <v>3.6</v>
      </c>
      <c r="U99" s="69">
        <v>3.71</v>
      </c>
      <c r="V99" s="76">
        <v>41</v>
      </c>
      <c r="W99" s="45">
        <v>3.3</v>
      </c>
      <c r="X99" s="77">
        <v>3.57</v>
      </c>
      <c r="Y99" s="776">
        <v>111</v>
      </c>
      <c r="Z99" s="196">
        <v>56</v>
      </c>
      <c r="AA99" s="196">
        <v>100</v>
      </c>
      <c r="AB99" s="219">
        <v>100</v>
      </c>
      <c r="AC99" s="16">
        <v>49</v>
      </c>
      <c r="AD99" s="16">
        <v>67</v>
      </c>
      <c r="AE99" s="190">
        <v>83</v>
      </c>
      <c r="AF99" s="187">
        <f t="shared" si="2"/>
        <v>566</v>
      </c>
    </row>
    <row r="100" spans="1:32" ht="15" customHeight="1" x14ac:dyDescent="0.25">
      <c r="A100" s="20">
        <v>95</v>
      </c>
      <c r="B100" s="40" t="s">
        <v>67</v>
      </c>
      <c r="C100" s="929" t="s">
        <v>7</v>
      </c>
      <c r="D100" s="251">
        <v>58</v>
      </c>
      <c r="E100" s="203">
        <v>3.2413793103448274</v>
      </c>
      <c r="F100" s="252">
        <v>3.43</v>
      </c>
      <c r="G100" s="256"/>
      <c r="H100" s="203"/>
      <c r="I100" s="257">
        <v>3.26</v>
      </c>
      <c r="J100" s="256">
        <v>73</v>
      </c>
      <c r="K100" s="203">
        <v>3.5192307692307692</v>
      </c>
      <c r="L100" s="257">
        <v>3.91</v>
      </c>
      <c r="M100" s="182">
        <v>26</v>
      </c>
      <c r="N100" s="13">
        <v>3.7692307692307692</v>
      </c>
      <c r="O100" s="226">
        <v>3.91</v>
      </c>
      <c r="P100" s="64">
        <v>25</v>
      </c>
      <c r="Q100" s="13">
        <v>3.32</v>
      </c>
      <c r="R100" s="223">
        <v>3.9</v>
      </c>
      <c r="S100" s="60">
        <v>26</v>
      </c>
      <c r="T100" s="45">
        <v>3.65</v>
      </c>
      <c r="U100" s="69">
        <v>3.71</v>
      </c>
      <c r="V100" s="76">
        <v>26</v>
      </c>
      <c r="W100" s="45">
        <v>3.3</v>
      </c>
      <c r="X100" s="77">
        <v>3.57</v>
      </c>
      <c r="Y100" s="776">
        <v>77</v>
      </c>
      <c r="Z100" s="196">
        <v>56</v>
      </c>
      <c r="AA100" s="196">
        <v>105</v>
      </c>
      <c r="AB100" s="219">
        <v>70</v>
      </c>
      <c r="AC100" s="16">
        <v>111</v>
      </c>
      <c r="AD100" s="16">
        <v>56</v>
      </c>
      <c r="AE100" s="190">
        <v>92</v>
      </c>
      <c r="AF100" s="187">
        <f t="shared" si="2"/>
        <v>567</v>
      </c>
    </row>
    <row r="101" spans="1:32" ht="15" customHeight="1" x14ac:dyDescent="0.25">
      <c r="A101" s="20">
        <v>96</v>
      </c>
      <c r="B101" s="40" t="s">
        <v>70</v>
      </c>
      <c r="C101" s="953" t="s">
        <v>125</v>
      </c>
      <c r="D101" s="954">
        <v>62</v>
      </c>
      <c r="E101" s="958">
        <v>3.032258064516129</v>
      </c>
      <c r="F101" s="955">
        <v>3.43</v>
      </c>
      <c r="G101" s="957"/>
      <c r="H101" s="958"/>
      <c r="I101" s="960">
        <v>3.26</v>
      </c>
      <c r="J101" s="957">
        <v>61</v>
      </c>
      <c r="K101" s="958">
        <v>3.7049180327868854</v>
      </c>
      <c r="L101" s="960">
        <v>3.91</v>
      </c>
      <c r="M101" s="182">
        <v>70</v>
      </c>
      <c r="N101" s="13">
        <v>3.4428571428571431</v>
      </c>
      <c r="O101" s="228">
        <v>3.91</v>
      </c>
      <c r="P101" s="64">
        <v>66</v>
      </c>
      <c r="Q101" s="13">
        <v>3.5303030303030303</v>
      </c>
      <c r="R101" s="223">
        <v>3.9</v>
      </c>
      <c r="S101" s="60">
        <v>48</v>
      </c>
      <c r="T101" s="45">
        <v>3.73</v>
      </c>
      <c r="U101" s="69">
        <v>3.71</v>
      </c>
      <c r="V101" s="76">
        <v>50</v>
      </c>
      <c r="W101" s="45">
        <v>3.4</v>
      </c>
      <c r="X101" s="77">
        <v>3.57</v>
      </c>
      <c r="Y101" s="776">
        <v>101</v>
      </c>
      <c r="Z101" s="196">
        <v>56</v>
      </c>
      <c r="AA101" s="196">
        <v>85</v>
      </c>
      <c r="AB101" s="219">
        <v>110</v>
      </c>
      <c r="AC101" s="16">
        <v>97</v>
      </c>
      <c r="AD101" s="16">
        <v>48</v>
      </c>
      <c r="AE101" s="190">
        <v>72</v>
      </c>
      <c r="AF101" s="187">
        <f t="shared" si="2"/>
        <v>569</v>
      </c>
    </row>
    <row r="102" spans="1:32" ht="15" customHeight="1" x14ac:dyDescent="0.25">
      <c r="A102" s="20">
        <v>97</v>
      </c>
      <c r="B102" s="40" t="s">
        <v>69</v>
      </c>
      <c r="C102" s="923" t="s">
        <v>31</v>
      </c>
      <c r="D102" s="244">
        <v>45</v>
      </c>
      <c r="E102" s="201">
        <v>3.2444444444444445</v>
      </c>
      <c r="F102" s="157">
        <v>3.43</v>
      </c>
      <c r="G102" s="253"/>
      <c r="H102" s="201"/>
      <c r="I102" s="225">
        <v>3.26</v>
      </c>
      <c r="J102" s="253">
        <v>26</v>
      </c>
      <c r="K102" s="201">
        <v>3.6923076923076925</v>
      </c>
      <c r="L102" s="225">
        <v>3.91</v>
      </c>
      <c r="M102" s="182">
        <v>27</v>
      </c>
      <c r="N102" s="42">
        <v>3.6296296296296298</v>
      </c>
      <c r="O102" s="225">
        <v>3.91</v>
      </c>
      <c r="P102" s="64">
        <v>24</v>
      </c>
      <c r="Q102" s="42">
        <v>3.0833333333333335</v>
      </c>
      <c r="R102" s="223">
        <v>3.9</v>
      </c>
      <c r="S102" s="60">
        <v>26</v>
      </c>
      <c r="T102" s="45">
        <v>3.54</v>
      </c>
      <c r="U102" s="69">
        <v>3.71</v>
      </c>
      <c r="V102" s="76">
        <v>24</v>
      </c>
      <c r="W102" s="45">
        <v>3.5</v>
      </c>
      <c r="X102" s="77">
        <v>3.57</v>
      </c>
      <c r="Y102" s="776">
        <v>74</v>
      </c>
      <c r="Z102" s="196">
        <v>56</v>
      </c>
      <c r="AA102" s="196">
        <v>87</v>
      </c>
      <c r="AB102" s="219">
        <v>95</v>
      </c>
      <c r="AC102" s="16">
        <v>115</v>
      </c>
      <c r="AD102" s="16">
        <v>77</v>
      </c>
      <c r="AE102" s="190">
        <v>66</v>
      </c>
      <c r="AF102" s="187">
        <f t="shared" ref="AF102:AF125" si="3">SUM(Y102:AE102)</f>
        <v>570</v>
      </c>
    </row>
    <row r="103" spans="1:32" ht="15" customHeight="1" x14ac:dyDescent="0.25">
      <c r="A103" s="19">
        <v>98</v>
      </c>
      <c r="B103" s="40" t="s">
        <v>68</v>
      </c>
      <c r="C103" s="923" t="s">
        <v>18</v>
      </c>
      <c r="D103" s="244">
        <v>70</v>
      </c>
      <c r="E103" s="201">
        <v>2.9285714285714284</v>
      </c>
      <c r="F103" s="157">
        <v>3.43</v>
      </c>
      <c r="G103" s="253"/>
      <c r="H103" s="201"/>
      <c r="I103" s="225">
        <v>3.26</v>
      </c>
      <c r="J103" s="253">
        <v>74</v>
      </c>
      <c r="K103" s="201">
        <v>3.7432432432432434</v>
      </c>
      <c r="L103" s="225">
        <v>3.91</v>
      </c>
      <c r="M103" s="182">
        <v>57</v>
      </c>
      <c r="N103" s="13">
        <v>3.7017543859649122</v>
      </c>
      <c r="O103" s="225">
        <v>3.91</v>
      </c>
      <c r="P103" s="64">
        <v>52</v>
      </c>
      <c r="Q103" s="13">
        <v>3.75</v>
      </c>
      <c r="R103" s="223">
        <v>3.9</v>
      </c>
      <c r="S103" s="60">
        <v>50</v>
      </c>
      <c r="T103" s="45">
        <v>3.48</v>
      </c>
      <c r="U103" s="69">
        <v>3.71</v>
      </c>
      <c r="V103" s="76">
        <v>42</v>
      </c>
      <c r="W103" s="45">
        <v>3.3</v>
      </c>
      <c r="X103" s="77">
        <v>3.57</v>
      </c>
      <c r="Y103" s="779">
        <v>106</v>
      </c>
      <c r="Z103" s="199">
        <v>56</v>
      </c>
      <c r="AA103" s="199">
        <v>79</v>
      </c>
      <c r="AB103" s="219">
        <v>85</v>
      </c>
      <c r="AC103" s="16">
        <v>72</v>
      </c>
      <c r="AD103" s="16">
        <v>85</v>
      </c>
      <c r="AE103" s="190">
        <v>90</v>
      </c>
      <c r="AF103" s="187">
        <f t="shared" si="3"/>
        <v>573</v>
      </c>
    </row>
    <row r="104" spans="1:32" ht="15" customHeight="1" x14ac:dyDescent="0.25">
      <c r="A104" s="19">
        <v>99</v>
      </c>
      <c r="B104" s="40" t="s">
        <v>68</v>
      </c>
      <c r="C104" s="923" t="s">
        <v>17</v>
      </c>
      <c r="D104" s="244">
        <v>45</v>
      </c>
      <c r="E104" s="201">
        <v>2.8888888888888888</v>
      </c>
      <c r="F104" s="157">
        <v>3.43</v>
      </c>
      <c r="G104" s="253"/>
      <c r="H104" s="201"/>
      <c r="I104" s="225">
        <v>3.26</v>
      </c>
      <c r="J104" s="253">
        <v>23</v>
      </c>
      <c r="K104" s="201">
        <v>3.4347826086956523</v>
      </c>
      <c r="L104" s="225">
        <v>3.91</v>
      </c>
      <c r="M104" s="182">
        <v>26</v>
      </c>
      <c r="N104" s="13">
        <v>4.115384615384615</v>
      </c>
      <c r="O104" s="225">
        <v>3.91</v>
      </c>
      <c r="P104" s="64">
        <v>21</v>
      </c>
      <c r="Q104" s="13">
        <v>3.7619047619047619</v>
      </c>
      <c r="R104" s="223">
        <v>3.9</v>
      </c>
      <c r="S104" s="60">
        <v>29</v>
      </c>
      <c r="T104" s="45">
        <v>3.28</v>
      </c>
      <c r="U104" s="69">
        <v>3.71</v>
      </c>
      <c r="V104" s="76">
        <v>28</v>
      </c>
      <c r="W104" s="45">
        <v>3.2</v>
      </c>
      <c r="X104" s="77">
        <v>3.57</v>
      </c>
      <c r="Y104" s="779">
        <v>108</v>
      </c>
      <c r="Z104" s="199">
        <v>56</v>
      </c>
      <c r="AA104" s="199">
        <v>112</v>
      </c>
      <c r="AB104" s="219">
        <v>18</v>
      </c>
      <c r="AC104" s="16">
        <v>70</v>
      </c>
      <c r="AD104" s="16">
        <v>110</v>
      </c>
      <c r="AE104" s="190">
        <v>104</v>
      </c>
      <c r="AF104" s="187">
        <f t="shared" si="3"/>
        <v>578</v>
      </c>
    </row>
    <row r="105" spans="1:32" ht="15" customHeight="1" thickBot="1" x14ac:dyDescent="0.3">
      <c r="A105" s="24">
        <v>100</v>
      </c>
      <c r="B105" s="87" t="s">
        <v>71</v>
      </c>
      <c r="C105" s="924" t="s">
        <v>59</v>
      </c>
      <c r="D105" s="767">
        <v>81</v>
      </c>
      <c r="E105" s="211">
        <v>3.1851851851851851</v>
      </c>
      <c r="F105" s="768">
        <v>3.43</v>
      </c>
      <c r="G105" s="258"/>
      <c r="H105" s="211"/>
      <c r="I105" s="232">
        <v>3.26</v>
      </c>
      <c r="J105" s="258">
        <v>106</v>
      </c>
      <c r="K105" s="211">
        <v>3.5188679245283021</v>
      </c>
      <c r="L105" s="232">
        <v>3.91</v>
      </c>
      <c r="M105" s="183">
        <v>100</v>
      </c>
      <c r="N105" s="89">
        <v>3.7</v>
      </c>
      <c r="O105" s="232">
        <v>3.91</v>
      </c>
      <c r="P105" s="93">
        <v>75</v>
      </c>
      <c r="Q105" s="89">
        <v>3.72</v>
      </c>
      <c r="R105" s="233">
        <v>3.9</v>
      </c>
      <c r="S105" s="94">
        <v>52</v>
      </c>
      <c r="T105" s="90">
        <v>3.4</v>
      </c>
      <c r="U105" s="95">
        <v>3.71</v>
      </c>
      <c r="V105" s="96">
        <v>43</v>
      </c>
      <c r="W105" s="90">
        <v>3.3</v>
      </c>
      <c r="X105" s="91">
        <v>3.57</v>
      </c>
      <c r="Y105" s="778">
        <v>86</v>
      </c>
      <c r="Z105" s="719">
        <v>56</v>
      </c>
      <c r="AA105" s="719">
        <v>104</v>
      </c>
      <c r="AB105" s="238">
        <v>84</v>
      </c>
      <c r="AC105" s="234">
        <v>73</v>
      </c>
      <c r="AD105" s="234">
        <v>98</v>
      </c>
      <c r="AE105" s="192">
        <v>89</v>
      </c>
      <c r="AF105" s="216">
        <f t="shared" si="3"/>
        <v>590</v>
      </c>
    </row>
    <row r="106" spans="1:32" ht="15" customHeight="1" x14ac:dyDescent="0.25">
      <c r="A106" s="26">
        <v>101</v>
      </c>
      <c r="B106" s="48" t="s">
        <v>68</v>
      </c>
      <c r="C106" s="932" t="s">
        <v>21</v>
      </c>
      <c r="D106" s="946">
        <v>97</v>
      </c>
      <c r="E106" s="204">
        <v>3.2061855670103094</v>
      </c>
      <c r="F106" s="940">
        <v>3.43</v>
      </c>
      <c r="G106" s="259">
        <v>86</v>
      </c>
      <c r="H106" s="204">
        <v>0</v>
      </c>
      <c r="I106" s="260">
        <v>3.26</v>
      </c>
      <c r="J106" s="259">
        <v>81</v>
      </c>
      <c r="K106" s="204">
        <v>3.617283950617284</v>
      </c>
      <c r="L106" s="260">
        <v>3.91</v>
      </c>
      <c r="M106" s="180">
        <v>68</v>
      </c>
      <c r="N106" s="49">
        <v>3.4558823529411766</v>
      </c>
      <c r="O106" s="241">
        <v>3.91</v>
      </c>
      <c r="P106" s="62">
        <v>70</v>
      </c>
      <c r="Q106" s="49">
        <v>3.4142857142857141</v>
      </c>
      <c r="R106" s="236">
        <v>3.9</v>
      </c>
      <c r="S106" s="59">
        <v>70</v>
      </c>
      <c r="T106" s="50">
        <v>3.6</v>
      </c>
      <c r="U106" s="68">
        <v>3.71</v>
      </c>
      <c r="V106" s="74">
        <v>48</v>
      </c>
      <c r="W106" s="50">
        <v>3.4</v>
      </c>
      <c r="X106" s="75">
        <v>3.57</v>
      </c>
      <c r="Y106" s="775">
        <v>83</v>
      </c>
      <c r="Z106" s="198">
        <v>55</v>
      </c>
      <c r="AA106" s="198">
        <v>97</v>
      </c>
      <c r="AB106" s="237">
        <v>109</v>
      </c>
      <c r="AC106" s="51">
        <v>108</v>
      </c>
      <c r="AD106" s="51">
        <v>66</v>
      </c>
      <c r="AE106" s="188">
        <v>74</v>
      </c>
      <c r="AF106" s="200">
        <f t="shared" si="3"/>
        <v>592</v>
      </c>
    </row>
    <row r="107" spans="1:32" ht="15" customHeight="1" x14ac:dyDescent="0.25">
      <c r="A107" s="20">
        <v>102</v>
      </c>
      <c r="B107" s="765" t="s">
        <v>71</v>
      </c>
      <c r="C107" s="937" t="s">
        <v>151</v>
      </c>
      <c r="D107" s="244">
        <v>158</v>
      </c>
      <c r="E107" s="201">
        <v>3.5063291139240507</v>
      </c>
      <c r="F107" s="157">
        <v>3.43</v>
      </c>
      <c r="G107" s="253"/>
      <c r="H107" s="201"/>
      <c r="I107" s="225">
        <v>3.26</v>
      </c>
      <c r="J107" s="253">
        <v>57</v>
      </c>
      <c r="K107" s="201">
        <v>3.9473684210526314</v>
      </c>
      <c r="L107" s="225">
        <v>3.91</v>
      </c>
      <c r="M107" s="182"/>
      <c r="N107" s="13"/>
      <c r="O107" s="225">
        <v>3.91</v>
      </c>
      <c r="P107" s="64"/>
      <c r="Q107" s="13"/>
      <c r="R107" s="223">
        <v>3.9</v>
      </c>
      <c r="S107" s="60"/>
      <c r="T107" s="45"/>
      <c r="U107" s="69">
        <v>3.71</v>
      </c>
      <c r="V107" s="76"/>
      <c r="W107" s="45"/>
      <c r="X107" s="77">
        <v>3.57</v>
      </c>
      <c r="Y107" s="776">
        <v>38</v>
      </c>
      <c r="Z107" s="196">
        <v>56</v>
      </c>
      <c r="AA107" s="196">
        <v>43</v>
      </c>
      <c r="AB107" s="219">
        <v>115</v>
      </c>
      <c r="AC107" s="16">
        <v>117</v>
      </c>
      <c r="AD107" s="16">
        <v>117</v>
      </c>
      <c r="AE107" s="190">
        <v>116</v>
      </c>
      <c r="AF107" s="187">
        <f t="shared" si="3"/>
        <v>602</v>
      </c>
    </row>
    <row r="108" spans="1:32" ht="15" customHeight="1" x14ac:dyDescent="0.25">
      <c r="A108" s="20">
        <v>103</v>
      </c>
      <c r="B108" s="40" t="s">
        <v>71</v>
      </c>
      <c r="C108" s="923" t="s">
        <v>58</v>
      </c>
      <c r="D108" s="244">
        <v>67</v>
      </c>
      <c r="E108" s="201">
        <v>3.1791044776119404</v>
      </c>
      <c r="F108" s="157">
        <v>3.43</v>
      </c>
      <c r="G108" s="253"/>
      <c r="H108" s="201"/>
      <c r="I108" s="225">
        <v>3.26</v>
      </c>
      <c r="J108" s="253">
        <v>72</v>
      </c>
      <c r="K108" s="201">
        <v>3.7638888888888888</v>
      </c>
      <c r="L108" s="225">
        <v>3.91</v>
      </c>
      <c r="M108" s="182">
        <v>72</v>
      </c>
      <c r="N108" s="13">
        <v>3.7083333333333335</v>
      </c>
      <c r="O108" s="225">
        <v>3.91</v>
      </c>
      <c r="P108" s="64">
        <v>42</v>
      </c>
      <c r="Q108" s="13">
        <v>3.4047619047619047</v>
      </c>
      <c r="R108" s="223">
        <v>3.9</v>
      </c>
      <c r="S108" s="60">
        <v>49</v>
      </c>
      <c r="T108" s="45">
        <v>3.35</v>
      </c>
      <c r="U108" s="69">
        <v>3.71</v>
      </c>
      <c r="V108" s="76">
        <v>47</v>
      </c>
      <c r="W108" s="45">
        <v>3.3</v>
      </c>
      <c r="X108" s="77">
        <v>3.57</v>
      </c>
      <c r="Y108" s="776">
        <v>87</v>
      </c>
      <c r="Z108" s="196">
        <v>56</v>
      </c>
      <c r="AA108" s="196">
        <v>77</v>
      </c>
      <c r="AB108" s="219">
        <v>82</v>
      </c>
      <c r="AC108" s="16">
        <v>109</v>
      </c>
      <c r="AD108" s="16">
        <v>105</v>
      </c>
      <c r="AE108" s="190">
        <v>88</v>
      </c>
      <c r="AF108" s="187">
        <f t="shared" si="3"/>
        <v>604</v>
      </c>
    </row>
    <row r="109" spans="1:32" ht="15" customHeight="1" x14ac:dyDescent="0.25">
      <c r="A109" s="20">
        <v>104</v>
      </c>
      <c r="B109" s="40" t="s">
        <v>68</v>
      </c>
      <c r="C109" s="929" t="s">
        <v>24</v>
      </c>
      <c r="D109" s="251">
        <v>51</v>
      </c>
      <c r="E109" s="203">
        <v>2.8823529411764706</v>
      </c>
      <c r="F109" s="252">
        <v>3.43</v>
      </c>
      <c r="G109" s="256"/>
      <c r="H109" s="203"/>
      <c r="I109" s="257">
        <v>3.26</v>
      </c>
      <c r="J109" s="256">
        <v>67</v>
      </c>
      <c r="K109" s="203">
        <v>3.4477611940298507</v>
      </c>
      <c r="L109" s="257">
        <v>3.91</v>
      </c>
      <c r="M109" s="182">
        <v>46</v>
      </c>
      <c r="N109" s="962">
        <v>3.6304347826086958</v>
      </c>
      <c r="O109" s="226">
        <v>3.91</v>
      </c>
      <c r="P109" s="64">
        <v>39</v>
      </c>
      <c r="Q109" s="13">
        <v>3.7948717948717898</v>
      </c>
      <c r="R109" s="223">
        <v>3.9</v>
      </c>
      <c r="S109" s="60">
        <v>44</v>
      </c>
      <c r="T109" s="45">
        <v>3.57</v>
      </c>
      <c r="U109" s="69">
        <v>3.71</v>
      </c>
      <c r="V109" s="76">
        <v>49</v>
      </c>
      <c r="W109" s="45">
        <v>3.2</v>
      </c>
      <c r="X109" s="77">
        <v>3.57</v>
      </c>
      <c r="Y109" s="776">
        <v>109</v>
      </c>
      <c r="Z109" s="196">
        <v>56</v>
      </c>
      <c r="AA109" s="196">
        <v>110</v>
      </c>
      <c r="AB109" s="219">
        <v>94</v>
      </c>
      <c r="AC109" s="16">
        <v>65</v>
      </c>
      <c r="AD109" s="16">
        <v>71</v>
      </c>
      <c r="AE109" s="190">
        <v>99</v>
      </c>
      <c r="AF109" s="187">
        <f t="shared" si="3"/>
        <v>604</v>
      </c>
    </row>
    <row r="110" spans="1:32" ht="15" customHeight="1" x14ac:dyDescent="0.25">
      <c r="A110" s="20">
        <v>105</v>
      </c>
      <c r="B110" s="40" t="s">
        <v>67</v>
      </c>
      <c r="C110" s="923" t="s">
        <v>113</v>
      </c>
      <c r="D110" s="244"/>
      <c r="E110" s="945"/>
      <c r="F110" s="157">
        <v>3.43</v>
      </c>
      <c r="G110" s="253">
        <v>44</v>
      </c>
      <c r="H110" s="201">
        <v>2.9091000000000005</v>
      </c>
      <c r="I110" s="225">
        <v>3.26</v>
      </c>
      <c r="J110" s="253">
        <v>58</v>
      </c>
      <c r="K110" s="201">
        <v>3.591549295774648</v>
      </c>
      <c r="L110" s="225">
        <v>3.91</v>
      </c>
      <c r="M110" s="182">
        <v>53</v>
      </c>
      <c r="N110" s="13">
        <v>3.6037735849056602</v>
      </c>
      <c r="O110" s="225">
        <v>3.91</v>
      </c>
      <c r="P110" s="64">
        <v>26</v>
      </c>
      <c r="Q110" s="13">
        <v>3.6923076923076925</v>
      </c>
      <c r="R110" s="223">
        <v>3.9</v>
      </c>
      <c r="S110" s="60">
        <v>29</v>
      </c>
      <c r="T110" s="45">
        <v>3.62</v>
      </c>
      <c r="U110" s="69">
        <v>3.71</v>
      </c>
      <c r="V110" s="76">
        <v>27</v>
      </c>
      <c r="W110" s="45">
        <v>3</v>
      </c>
      <c r="X110" s="77">
        <v>3.57</v>
      </c>
      <c r="Y110" s="776">
        <v>111</v>
      </c>
      <c r="Z110" s="196">
        <v>41</v>
      </c>
      <c r="AA110" s="196">
        <v>99</v>
      </c>
      <c r="AB110" s="219">
        <v>98</v>
      </c>
      <c r="AC110" s="16">
        <v>78</v>
      </c>
      <c r="AD110" s="16">
        <v>64</v>
      </c>
      <c r="AE110" s="190">
        <v>113</v>
      </c>
      <c r="AF110" s="187">
        <f t="shared" si="3"/>
        <v>604</v>
      </c>
    </row>
    <row r="111" spans="1:32" ht="15" customHeight="1" x14ac:dyDescent="0.25">
      <c r="A111" s="20">
        <v>106</v>
      </c>
      <c r="B111" s="40" t="s">
        <v>68</v>
      </c>
      <c r="C111" s="923" t="s">
        <v>16</v>
      </c>
      <c r="D111" s="244">
        <v>72</v>
      </c>
      <c r="E111" s="201">
        <v>3.1805555555555554</v>
      </c>
      <c r="F111" s="157">
        <v>3.43</v>
      </c>
      <c r="G111" s="253">
        <v>64</v>
      </c>
      <c r="H111" s="201">
        <v>2.9843999999999999</v>
      </c>
      <c r="I111" s="225">
        <v>3.26</v>
      </c>
      <c r="J111" s="253">
        <v>62</v>
      </c>
      <c r="K111" s="201">
        <v>3.4838709677419355</v>
      </c>
      <c r="L111" s="225">
        <v>3.91</v>
      </c>
      <c r="M111" s="182">
        <v>70</v>
      </c>
      <c r="N111" s="13">
        <v>3.6714285714285713</v>
      </c>
      <c r="O111" s="225">
        <v>3.91</v>
      </c>
      <c r="P111" s="64">
        <v>56</v>
      </c>
      <c r="Q111" s="13">
        <v>3.7142857142857144</v>
      </c>
      <c r="R111" s="223">
        <v>3.9</v>
      </c>
      <c r="S111" s="60">
        <v>65</v>
      </c>
      <c r="T111" s="45">
        <v>3.28</v>
      </c>
      <c r="U111" s="69">
        <v>3.71</v>
      </c>
      <c r="V111" s="76">
        <v>52</v>
      </c>
      <c r="W111" s="45">
        <v>3.1</v>
      </c>
      <c r="X111" s="77">
        <v>3.57</v>
      </c>
      <c r="Y111" s="776">
        <v>88</v>
      </c>
      <c r="Z111" s="196">
        <v>35</v>
      </c>
      <c r="AA111" s="196">
        <v>107</v>
      </c>
      <c r="AB111" s="219">
        <v>88</v>
      </c>
      <c r="AC111" s="16">
        <v>75</v>
      </c>
      <c r="AD111" s="16">
        <v>109</v>
      </c>
      <c r="AE111" s="190">
        <v>105</v>
      </c>
      <c r="AF111" s="187">
        <f t="shared" si="3"/>
        <v>607</v>
      </c>
    </row>
    <row r="112" spans="1:32" ht="15" customHeight="1" x14ac:dyDescent="0.25">
      <c r="A112" s="20">
        <v>107</v>
      </c>
      <c r="B112" s="40" t="s">
        <v>71</v>
      </c>
      <c r="C112" s="923" t="s">
        <v>43</v>
      </c>
      <c r="D112" s="244">
        <v>40</v>
      </c>
      <c r="E112" s="201">
        <v>2.95</v>
      </c>
      <c r="F112" s="157">
        <v>3.43</v>
      </c>
      <c r="G112" s="253"/>
      <c r="H112" s="201"/>
      <c r="I112" s="225">
        <v>3.26</v>
      </c>
      <c r="J112" s="253">
        <v>38</v>
      </c>
      <c r="K112" s="201">
        <v>3.6315789473684212</v>
      </c>
      <c r="L112" s="225">
        <v>3.91</v>
      </c>
      <c r="M112" s="182">
        <v>43</v>
      </c>
      <c r="N112" s="13">
        <v>3.6511627906976742</v>
      </c>
      <c r="O112" s="225">
        <v>3.91</v>
      </c>
      <c r="P112" s="64">
        <v>25</v>
      </c>
      <c r="Q112" s="13">
        <v>3.8</v>
      </c>
      <c r="R112" s="223">
        <v>3.9</v>
      </c>
      <c r="S112" s="60">
        <v>24</v>
      </c>
      <c r="T112" s="45">
        <v>3.33</v>
      </c>
      <c r="U112" s="69">
        <v>3.71</v>
      </c>
      <c r="V112" s="76">
        <v>38</v>
      </c>
      <c r="W112" s="45">
        <v>3.3</v>
      </c>
      <c r="X112" s="77">
        <v>3.57</v>
      </c>
      <c r="Y112" s="776">
        <v>103</v>
      </c>
      <c r="Z112" s="196">
        <v>56</v>
      </c>
      <c r="AA112" s="196">
        <v>96</v>
      </c>
      <c r="AB112" s="219">
        <v>92</v>
      </c>
      <c r="AC112" s="16">
        <v>63</v>
      </c>
      <c r="AD112" s="16">
        <v>107</v>
      </c>
      <c r="AE112" s="190">
        <v>91</v>
      </c>
      <c r="AF112" s="187">
        <f t="shared" si="3"/>
        <v>608</v>
      </c>
    </row>
    <row r="113" spans="1:32" ht="15" customHeight="1" x14ac:dyDescent="0.25">
      <c r="A113" s="20">
        <v>108</v>
      </c>
      <c r="B113" s="41" t="s">
        <v>66</v>
      </c>
      <c r="C113" s="923" t="s">
        <v>103</v>
      </c>
      <c r="D113" s="244">
        <v>39</v>
      </c>
      <c r="E113" s="201">
        <v>3.2051282051282053</v>
      </c>
      <c r="F113" s="157">
        <v>3.43</v>
      </c>
      <c r="G113" s="253">
        <v>17</v>
      </c>
      <c r="H113" s="201">
        <v>3.2938000000000001</v>
      </c>
      <c r="I113" s="225">
        <v>3.26</v>
      </c>
      <c r="J113" s="253">
        <v>38</v>
      </c>
      <c r="K113" s="201">
        <v>3.2105263157894739</v>
      </c>
      <c r="L113" s="225">
        <v>3.91</v>
      </c>
      <c r="M113" s="182">
        <v>48</v>
      </c>
      <c r="N113" s="13">
        <v>3.5</v>
      </c>
      <c r="O113" s="225">
        <v>3.91</v>
      </c>
      <c r="P113" s="64">
        <v>37</v>
      </c>
      <c r="Q113" s="13">
        <v>3.2702702702702702</v>
      </c>
      <c r="R113" s="223">
        <v>3.9</v>
      </c>
      <c r="S113" s="60">
        <v>30</v>
      </c>
      <c r="T113" s="45">
        <v>3.37</v>
      </c>
      <c r="U113" s="69">
        <v>3.71</v>
      </c>
      <c r="V113" s="76">
        <v>47</v>
      </c>
      <c r="W113" s="45">
        <v>3.2</v>
      </c>
      <c r="X113" s="77">
        <v>3.57</v>
      </c>
      <c r="Y113" s="776">
        <v>81</v>
      </c>
      <c r="Z113" s="196">
        <v>9</v>
      </c>
      <c r="AA113" s="196">
        <v>113</v>
      </c>
      <c r="AB113" s="16">
        <v>107</v>
      </c>
      <c r="AC113" s="16">
        <v>113</v>
      </c>
      <c r="AD113" s="16">
        <v>103</v>
      </c>
      <c r="AE113" s="190">
        <v>100</v>
      </c>
      <c r="AF113" s="187">
        <f t="shared" si="3"/>
        <v>626</v>
      </c>
    </row>
    <row r="114" spans="1:32" ht="15" customHeight="1" x14ac:dyDescent="0.25">
      <c r="A114" s="20">
        <v>109</v>
      </c>
      <c r="B114" s="40" t="s">
        <v>68</v>
      </c>
      <c r="C114" s="923" t="s">
        <v>15</v>
      </c>
      <c r="D114" s="244">
        <v>26</v>
      </c>
      <c r="E114" s="201">
        <v>3.3846153846153846</v>
      </c>
      <c r="F114" s="157">
        <v>3.43</v>
      </c>
      <c r="G114" s="253"/>
      <c r="H114" s="201"/>
      <c r="I114" s="225">
        <v>3.26</v>
      </c>
      <c r="J114" s="253">
        <v>31</v>
      </c>
      <c r="K114" s="201">
        <v>3.4838709677419355</v>
      </c>
      <c r="L114" s="225">
        <v>3.91</v>
      </c>
      <c r="M114" s="182">
        <v>29</v>
      </c>
      <c r="N114" s="13">
        <v>3.5517241379310347</v>
      </c>
      <c r="O114" s="225">
        <v>3.91</v>
      </c>
      <c r="P114" s="64">
        <v>35</v>
      </c>
      <c r="Q114" s="13">
        <v>3.4571428571428573</v>
      </c>
      <c r="R114" s="223">
        <v>3.9</v>
      </c>
      <c r="S114" s="60">
        <v>21</v>
      </c>
      <c r="T114" s="45">
        <v>3.43</v>
      </c>
      <c r="U114" s="69">
        <v>3.71</v>
      </c>
      <c r="V114" s="76">
        <v>32</v>
      </c>
      <c r="W114" s="45">
        <v>3</v>
      </c>
      <c r="X114" s="77">
        <v>3.57</v>
      </c>
      <c r="Y114" s="776">
        <v>53</v>
      </c>
      <c r="Z114" s="196">
        <v>56</v>
      </c>
      <c r="AA114" s="196">
        <v>109</v>
      </c>
      <c r="AB114" s="219">
        <v>101</v>
      </c>
      <c r="AC114" s="16">
        <v>104</v>
      </c>
      <c r="AD114" s="16">
        <v>94</v>
      </c>
      <c r="AE114" s="190">
        <v>112</v>
      </c>
      <c r="AF114" s="187">
        <f t="shared" si="3"/>
        <v>629</v>
      </c>
    </row>
    <row r="115" spans="1:32" ht="15" customHeight="1" thickBot="1" x14ac:dyDescent="0.3">
      <c r="A115" s="21">
        <v>110</v>
      </c>
      <c r="B115" s="52" t="s">
        <v>67</v>
      </c>
      <c r="C115" s="938" t="s">
        <v>11</v>
      </c>
      <c r="D115" s="951">
        <v>80</v>
      </c>
      <c r="E115" s="781">
        <v>2.8374999999999999</v>
      </c>
      <c r="F115" s="944">
        <v>3.43</v>
      </c>
      <c r="G115" s="784"/>
      <c r="H115" s="952"/>
      <c r="I115" s="785">
        <v>3.26</v>
      </c>
      <c r="J115" s="784">
        <v>46</v>
      </c>
      <c r="K115" s="952">
        <v>3.48</v>
      </c>
      <c r="L115" s="785">
        <v>3.91</v>
      </c>
      <c r="M115" s="185">
        <v>73</v>
      </c>
      <c r="N115" s="53">
        <v>3.6301369863013697</v>
      </c>
      <c r="O115" s="240">
        <v>3.91</v>
      </c>
      <c r="P115" s="66">
        <v>52</v>
      </c>
      <c r="Q115" s="53">
        <v>3.6730769230769229</v>
      </c>
      <c r="R115" s="224">
        <v>3.9</v>
      </c>
      <c r="S115" s="61">
        <v>27</v>
      </c>
      <c r="T115" s="54">
        <v>3.56</v>
      </c>
      <c r="U115" s="70">
        <v>3.71</v>
      </c>
      <c r="V115" s="78">
        <v>49</v>
      </c>
      <c r="W115" s="54">
        <v>3.1</v>
      </c>
      <c r="X115" s="79">
        <v>3.57</v>
      </c>
      <c r="Y115" s="777">
        <v>110</v>
      </c>
      <c r="Z115" s="197">
        <v>56</v>
      </c>
      <c r="AA115" s="197">
        <v>108</v>
      </c>
      <c r="AB115" s="221">
        <v>93</v>
      </c>
      <c r="AC115" s="222">
        <v>82</v>
      </c>
      <c r="AD115" s="222">
        <v>74</v>
      </c>
      <c r="AE115" s="191">
        <v>106</v>
      </c>
      <c r="AF115" s="216">
        <f t="shared" si="3"/>
        <v>629</v>
      </c>
    </row>
    <row r="116" spans="1:32" ht="15" customHeight="1" x14ac:dyDescent="0.25">
      <c r="A116" s="20">
        <v>111</v>
      </c>
      <c r="B116" s="83" t="s">
        <v>71</v>
      </c>
      <c r="C116" s="928" t="s">
        <v>51</v>
      </c>
      <c r="D116" s="243">
        <v>36</v>
      </c>
      <c r="E116" s="208">
        <v>2.9444444444444446</v>
      </c>
      <c r="F116" s="161">
        <v>3.43</v>
      </c>
      <c r="G116" s="255">
        <v>36</v>
      </c>
      <c r="H116" s="208">
        <v>2.3889</v>
      </c>
      <c r="I116" s="229">
        <v>3.26</v>
      </c>
      <c r="J116" s="255">
        <v>48</v>
      </c>
      <c r="K116" s="208">
        <v>3.5416666666666665</v>
      </c>
      <c r="L116" s="229">
        <v>3.91</v>
      </c>
      <c r="M116" s="181">
        <v>53</v>
      </c>
      <c r="N116" s="80">
        <v>3.5094339622641511</v>
      </c>
      <c r="O116" s="229">
        <v>3.91</v>
      </c>
      <c r="P116" s="97">
        <v>49</v>
      </c>
      <c r="Q116" s="80">
        <v>3.7551020408163267</v>
      </c>
      <c r="R116" s="230">
        <v>3.9</v>
      </c>
      <c r="S116" s="98">
        <v>59</v>
      </c>
      <c r="T116" s="81">
        <v>3.27</v>
      </c>
      <c r="U116" s="99">
        <v>3.71</v>
      </c>
      <c r="V116" s="100">
        <v>48</v>
      </c>
      <c r="W116" s="81">
        <v>3.3</v>
      </c>
      <c r="X116" s="82">
        <v>3.57</v>
      </c>
      <c r="Y116" s="776">
        <v>104</v>
      </c>
      <c r="Z116" s="196">
        <v>54</v>
      </c>
      <c r="AA116" s="196">
        <v>103</v>
      </c>
      <c r="AB116" s="239">
        <v>105</v>
      </c>
      <c r="AC116" s="18">
        <v>68</v>
      </c>
      <c r="AD116" s="18">
        <v>111</v>
      </c>
      <c r="AE116" s="101">
        <v>87</v>
      </c>
      <c r="AF116" s="217">
        <f t="shared" si="3"/>
        <v>632</v>
      </c>
    </row>
    <row r="117" spans="1:32" ht="15" customHeight="1" x14ac:dyDescent="0.25">
      <c r="A117" s="20">
        <v>112</v>
      </c>
      <c r="B117" s="40" t="s">
        <v>70</v>
      </c>
      <c r="C117" s="935" t="s">
        <v>126</v>
      </c>
      <c r="D117" s="949"/>
      <c r="E117" s="974"/>
      <c r="F117" s="943">
        <v>3.43</v>
      </c>
      <c r="G117" s="263"/>
      <c r="H117" s="143"/>
      <c r="I117" s="228">
        <v>3.26</v>
      </c>
      <c r="J117" s="263"/>
      <c r="K117" s="143"/>
      <c r="L117" s="228">
        <v>3.91</v>
      </c>
      <c r="M117" s="186"/>
      <c r="N117" s="162"/>
      <c r="O117" s="228">
        <v>3.91</v>
      </c>
      <c r="P117" s="64">
        <v>28</v>
      </c>
      <c r="Q117" s="13">
        <v>3.9642857142857144</v>
      </c>
      <c r="R117" s="223">
        <v>3.9</v>
      </c>
      <c r="S117" s="60">
        <v>27</v>
      </c>
      <c r="T117" s="45">
        <v>3.33</v>
      </c>
      <c r="U117" s="69">
        <v>3.71</v>
      </c>
      <c r="V117" s="76">
        <v>27</v>
      </c>
      <c r="W117" s="45">
        <v>3.1</v>
      </c>
      <c r="X117" s="77">
        <v>3.57</v>
      </c>
      <c r="Y117" s="776">
        <v>111</v>
      </c>
      <c r="Z117" s="196">
        <v>56</v>
      </c>
      <c r="AA117" s="196">
        <v>114</v>
      </c>
      <c r="AB117" s="219">
        <v>115</v>
      </c>
      <c r="AC117" s="16">
        <v>33</v>
      </c>
      <c r="AD117" s="16">
        <v>106</v>
      </c>
      <c r="AE117" s="190">
        <v>108</v>
      </c>
      <c r="AF117" s="187">
        <f t="shared" si="3"/>
        <v>643</v>
      </c>
    </row>
    <row r="118" spans="1:32" ht="15" customHeight="1" x14ac:dyDescent="0.25">
      <c r="A118" s="19">
        <v>113</v>
      </c>
      <c r="B118" s="40" t="s">
        <v>67</v>
      </c>
      <c r="C118" s="936" t="s">
        <v>10</v>
      </c>
      <c r="D118" s="950"/>
      <c r="E118" s="783"/>
      <c r="F118" s="158">
        <v>3.43</v>
      </c>
      <c r="G118" s="780"/>
      <c r="H118" s="698"/>
      <c r="I118" s="226">
        <v>3.26</v>
      </c>
      <c r="J118" s="780"/>
      <c r="K118" s="698"/>
      <c r="L118" s="226">
        <v>3.91</v>
      </c>
      <c r="M118" s="782"/>
      <c r="N118" s="783"/>
      <c r="O118" s="226">
        <v>3.91</v>
      </c>
      <c r="P118" s="64">
        <v>25</v>
      </c>
      <c r="Q118" s="13">
        <v>3.44</v>
      </c>
      <c r="R118" s="223">
        <v>3.9</v>
      </c>
      <c r="S118" s="60">
        <v>26</v>
      </c>
      <c r="T118" s="45">
        <v>3.46</v>
      </c>
      <c r="U118" s="69">
        <v>3.71</v>
      </c>
      <c r="V118" s="76">
        <v>29</v>
      </c>
      <c r="W118" s="45">
        <v>3.5</v>
      </c>
      <c r="X118" s="77">
        <v>3.57</v>
      </c>
      <c r="Y118" s="779">
        <v>111</v>
      </c>
      <c r="Z118" s="199">
        <v>56</v>
      </c>
      <c r="AA118" s="199">
        <v>114</v>
      </c>
      <c r="AB118" s="219">
        <v>115</v>
      </c>
      <c r="AC118" s="16">
        <v>107</v>
      </c>
      <c r="AD118" s="16">
        <v>88</v>
      </c>
      <c r="AE118" s="190">
        <v>64</v>
      </c>
      <c r="AF118" s="187">
        <f t="shared" si="3"/>
        <v>655</v>
      </c>
    </row>
    <row r="119" spans="1:32" ht="15" customHeight="1" x14ac:dyDescent="0.25">
      <c r="A119" s="20">
        <v>114</v>
      </c>
      <c r="B119" s="83" t="s">
        <v>66</v>
      </c>
      <c r="C119" s="928" t="s">
        <v>161</v>
      </c>
      <c r="D119" s="243">
        <v>80</v>
      </c>
      <c r="E119" s="208">
        <v>3.3</v>
      </c>
      <c r="F119" s="161">
        <v>3.43</v>
      </c>
      <c r="G119" s="255">
        <v>64</v>
      </c>
      <c r="H119" s="208">
        <v>3.2815999999999996</v>
      </c>
      <c r="I119" s="229">
        <v>3.26</v>
      </c>
      <c r="J119" s="255"/>
      <c r="K119" s="208"/>
      <c r="L119" s="229">
        <v>3.91</v>
      </c>
      <c r="M119" s="181"/>
      <c r="N119" s="80"/>
      <c r="O119" s="229">
        <v>3.91</v>
      </c>
      <c r="P119" s="97"/>
      <c r="Q119" s="80"/>
      <c r="R119" s="230">
        <v>3.9</v>
      </c>
      <c r="S119" s="98"/>
      <c r="T119" s="81"/>
      <c r="U119" s="99">
        <v>3.71</v>
      </c>
      <c r="V119" s="100"/>
      <c r="W119" s="81"/>
      <c r="X119" s="82">
        <v>3.57</v>
      </c>
      <c r="Y119" s="776">
        <v>68</v>
      </c>
      <c r="Z119" s="196">
        <v>11</v>
      </c>
      <c r="AA119" s="196">
        <v>114</v>
      </c>
      <c r="AB119" s="239">
        <v>115</v>
      </c>
      <c r="AC119" s="18">
        <v>117</v>
      </c>
      <c r="AD119" s="18">
        <v>117</v>
      </c>
      <c r="AE119" s="101">
        <v>116</v>
      </c>
      <c r="AF119" s="985">
        <f t="shared" si="3"/>
        <v>658</v>
      </c>
    </row>
    <row r="120" spans="1:32" ht="15" customHeight="1" x14ac:dyDescent="0.25">
      <c r="A120" s="20">
        <v>115</v>
      </c>
      <c r="B120" s="40" t="s">
        <v>68</v>
      </c>
      <c r="C120" s="929" t="s">
        <v>20</v>
      </c>
      <c r="D120" s="251">
        <v>35</v>
      </c>
      <c r="E120" s="203">
        <v>3.0857142857142859</v>
      </c>
      <c r="F120" s="252">
        <v>3.43</v>
      </c>
      <c r="G120" s="256"/>
      <c r="H120" s="203"/>
      <c r="I120" s="257">
        <v>3.26</v>
      </c>
      <c r="J120" s="256">
        <v>39</v>
      </c>
      <c r="K120" s="203">
        <v>3.6153846153846154</v>
      </c>
      <c r="L120" s="257">
        <v>3.91</v>
      </c>
      <c r="M120" s="182">
        <v>31</v>
      </c>
      <c r="N120" s="13">
        <v>3.5161290322580645</v>
      </c>
      <c r="O120" s="226">
        <v>3.91</v>
      </c>
      <c r="P120" s="64">
        <v>18</v>
      </c>
      <c r="Q120" s="13">
        <v>3.5555555555555554</v>
      </c>
      <c r="R120" s="223">
        <v>3.9</v>
      </c>
      <c r="S120" s="60">
        <v>30</v>
      </c>
      <c r="T120" s="45">
        <v>3.3</v>
      </c>
      <c r="U120" s="69">
        <v>3.71</v>
      </c>
      <c r="V120" s="76">
        <v>21</v>
      </c>
      <c r="W120" s="45">
        <v>3.1</v>
      </c>
      <c r="X120" s="77">
        <v>3.57</v>
      </c>
      <c r="Y120" s="776">
        <v>98</v>
      </c>
      <c r="Z120" s="196">
        <v>56</v>
      </c>
      <c r="AA120" s="196">
        <v>98</v>
      </c>
      <c r="AB120" s="219">
        <v>103</v>
      </c>
      <c r="AC120" s="16">
        <v>93</v>
      </c>
      <c r="AD120" s="16">
        <v>108</v>
      </c>
      <c r="AE120" s="190">
        <v>109</v>
      </c>
      <c r="AF120" s="217">
        <f t="shared" si="3"/>
        <v>665</v>
      </c>
    </row>
    <row r="121" spans="1:32" ht="15" customHeight="1" x14ac:dyDescent="0.25">
      <c r="A121" s="20">
        <v>116</v>
      </c>
      <c r="B121" s="40" t="s">
        <v>68</v>
      </c>
      <c r="C121" s="929" t="s">
        <v>104</v>
      </c>
      <c r="D121" s="251">
        <v>39</v>
      </c>
      <c r="E121" s="203">
        <v>3.1282051282051282</v>
      </c>
      <c r="F121" s="252">
        <v>3.43</v>
      </c>
      <c r="G121" s="256"/>
      <c r="H121" s="203"/>
      <c r="I121" s="257">
        <v>3.26</v>
      </c>
      <c r="J121" s="256">
        <v>66</v>
      </c>
      <c r="K121" s="203">
        <v>3.6515151515151514</v>
      </c>
      <c r="L121" s="257">
        <v>3.91</v>
      </c>
      <c r="M121" s="182">
        <v>23</v>
      </c>
      <c r="N121" s="13">
        <v>3.3913043478260869</v>
      </c>
      <c r="O121" s="226">
        <v>3.91</v>
      </c>
      <c r="P121" s="64">
        <v>22</v>
      </c>
      <c r="Q121" s="13">
        <v>3.4545454545454546</v>
      </c>
      <c r="R121" s="223">
        <v>3.9</v>
      </c>
      <c r="S121" s="60">
        <v>37</v>
      </c>
      <c r="T121" s="45">
        <v>3.27</v>
      </c>
      <c r="U121" s="69">
        <v>3.71</v>
      </c>
      <c r="V121" s="76">
        <v>39</v>
      </c>
      <c r="W121" s="45">
        <v>3.1</v>
      </c>
      <c r="X121" s="77">
        <v>3.57</v>
      </c>
      <c r="Y121" s="779">
        <v>94</v>
      </c>
      <c r="Z121" s="199">
        <v>56</v>
      </c>
      <c r="AA121" s="199">
        <v>93</v>
      </c>
      <c r="AB121" s="219">
        <v>112</v>
      </c>
      <c r="AC121" s="16">
        <v>106</v>
      </c>
      <c r="AD121" s="16">
        <v>112</v>
      </c>
      <c r="AE121" s="190">
        <v>107</v>
      </c>
      <c r="AF121" s="187">
        <f t="shared" si="3"/>
        <v>680</v>
      </c>
    </row>
    <row r="122" spans="1:32" ht="15" customHeight="1" x14ac:dyDescent="0.25">
      <c r="A122" s="20">
        <v>117</v>
      </c>
      <c r="B122" s="40" t="s">
        <v>71</v>
      </c>
      <c r="C122" s="923" t="s">
        <v>160</v>
      </c>
      <c r="D122" s="244">
        <v>86</v>
      </c>
      <c r="E122" s="201">
        <v>3.1627906976744184</v>
      </c>
      <c r="F122" s="157">
        <v>3.43</v>
      </c>
      <c r="G122" s="253">
        <v>73</v>
      </c>
      <c r="H122" s="201">
        <v>3.2602999999999995</v>
      </c>
      <c r="I122" s="225">
        <v>3.26</v>
      </c>
      <c r="J122" s="253"/>
      <c r="K122" s="201"/>
      <c r="L122" s="225">
        <v>3.91</v>
      </c>
      <c r="M122" s="182"/>
      <c r="N122" s="13"/>
      <c r="O122" s="225">
        <v>3.91</v>
      </c>
      <c r="P122" s="64"/>
      <c r="Q122" s="13"/>
      <c r="R122" s="223">
        <v>3.9</v>
      </c>
      <c r="S122" s="60"/>
      <c r="T122" s="45"/>
      <c r="U122" s="69">
        <v>3.71</v>
      </c>
      <c r="V122" s="76"/>
      <c r="W122" s="45"/>
      <c r="X122" s="77">
        <v>3.57</v>
      </c>
      <c r="Y122" s="776">
        <v>89</v>
      </c>
      <c r="Z122" s="196">
        <v>13</v>
      </c>
      <c r="AA122" s="196">
        <v>114</v>
      </c>
      <c r="AB122" s="219">
        <v>115</v>
      </c>
      <c r="AC122" s="16">
        <v>117</v>
      </c>
      <c r="AD122" s="16">
        <v>117</v>
      </c>
      <c r="AE122" s="190">
        <v>116</v>
      </c>
      <c r="AF122" s="187">
        <f t="shared" si="3"/>
        <v>681</v>
      </c>
    </row>
    <row r="123" spans="1:32" ht="15" customHeight="1" x14ac:dyDescent="0.25">
      <c r="A123" s="20">
        <v>118</v>
      </c>
      <c r="B123" s="40" t="s">
        <v>68</v>
      </c>
      <c r="C123" s="929" t="s">
        <v>102</v>
      </c>
      <c r="D123" s="251">
        <v>54</v>
      </c>
      <c r="E123" s="203">
        <v>2.9074074074074074</v>
      </c>
      <c r="F123" s="252">
        <v>3.43</v>
      </c>
      <c r="G123" s="256">
        <v>47</v>
      </c>
      <c r="H123" s="203">
        <v>2.8936999999999999</v>
      </c>
      <c r="I123" s="257">
        <v>3.26</v>
      </c>
      <c r="J123" s="256">
        <v>73</v>
      </c>
      <c r="K123" s="203">
        <v>3.4794520547945207</v>
      </c>
      <c r="L123" s="257">
        <v>3.91</v>
      </c>
      <c r="M123" s="182">
        <v>44</v>
      </c>
      <c r="N123" s="13">
        <v>3.2045454545454546</v>
      </c>
      <c r="O123" s="226">
        <v>3.91</v>
      </c>
      <c r="P123" s="64">
        <v>65</v>
      </c>
      <c r="Q123" s="13">
        <v>3.3692307692307693</v>
      </c>
      <c r="R123" s="223">
        <v>3.9</v>
      </c>
      <c r="S123" s="60">
        <v>50</v>
      </c>
      <c r="T123" s="45">
        <v>3.42</v>
      </c>
      <c r="U123" s="69">
        <v>3.71</v>
      </c>
      <c r="V123" s="76">
        <v>39</v>
      </c>
      <c r="W123" s="45">
        <v>3</v>
      </c>
      <c r="X123" s="77">
        <v>3.57</v>
      </c>
      <c r="Y123" s="776">
        <v>107</v>
      </c>
      <c r="Z123" s="196">
        <v>44</v>
      </c>
      <c r="AA123" s="196">
        <v>106</v>
      </c>
      <c r="AB123" s="219">
        <v>114</v>
      </c>
      <c r="AC123" s="16">
        <v>110</v>
      </c>
      <c r="AD123" s="16">
        <v>95</v>
      </c>
      <c r="AE123" s="190">
        <v>111</v>
      </c>
      <c r="AF123" s="187">
        <f t="shared" si="3"/>
        <v>687</v>
      </c>
    </row>
    <row r="124" spans="1:32" ht="15" customHeight="1" x14ac:dyDescent="0.25">
      <c r="A124" s="220">
        <v>119</v>
      </c>
      <c r="B124" s="40" t="s">
        <v>71</v>
      </c>
      <c r="C124" s="923" t="s">
        <v>162</v>
      </c>
      <c r="D124" s="244">
        <v>31</v>
      </c>
      <c r="E124" s="201">
        <v>3.3548387096774195</v>
      </c>
      <c r="F124" s="157">
        <v>3.43</v>
      </c>
      <c r="G124" s="253">
        <v>27</v>
      </c>
      <c r="H124" s="201">
        <v>2.4074</v>
      </c>
      <c r="I124" s="225">
        <v>3.26</v>
      </c>
      <c r="J124" s="253"/>
      <c r="K124" s="201"/>
      <c r="L124" s="225">
        <v>3.91</v>
      </c>
      <c r="M124" s="182"/>
      <c r="N124" s="13"/>
      <c r="O124" s="225">
        <v>3.91</v>
      </c>
      <c r="P124" s="64"/>
      <c r="Q124" s="13"/>
      <c r="R124" s="223">
        <v>3.9</v>
      </c>
      <c r="S124" s="60"/>
      <c r="T124" s="45"/>
      <c r="U124" s="69">
        <v>3.71</v>
      </c>
      <c r="V124" s="76"/>
      <c r="W124" s="45"/>
      <c r="X124" s="77">
        <v>3.57</v>
      </c>
      <c r="Y124" s="779">
        <v>62</v>
      </c>
      <c r="Z124" s="199">
        <v>53</v>
      </c>
      <c r="AA124" s="199">
        <v>114</v>
      </c>
      <c r="AB124" s="219">
        <v>115</v>
      </c>
      <c r="AC124" s="16">
        <v>117</v>
      </c>
      <c r="AD124" s="16">
        <v>117</v>
      </c>
      <c r="AE124" s="190">
        <v>116</v>
      </c>
      <c r="AF124" s="187">
        <f t="shared" si="3"/>
        <v>694</v>
      </c>
    </row>
    <row r="125" spans="1:32" ht="15" customHeight="1" thickBot="1" x14ac:dyDescent="0.3">
      <c r="A125" s="21">
        <v>120</v>
      </c>
      <c r="B125" s="52" t="s">
        <v>66</v>
      </c>
      <c r="C125" s="927" t="s">
        <v>139</v>
      </c>
      <c r="D125" s="248"/>
      <c r="E125" s="209"/>
      <c r="F125" s="159">
        <v>3.43</v>
      </c>
      <c r="G125" s="975"/>
      <c r="H125" s="34"/>
      <c r="I125" s="231">
        <v>3.26</v>
      </c>
      <c r="J125" s="975"/>
      <c r="K125" s="34"/>
      <c r="L125" s="231">
        <v>3.91</v>
      </c>
      <c r="M125" s="185">
        <v>30</v>
      </c>
      <c r="N125" s="53">
        <v>3.2666666666666666</v>
      </c>
      <c r="O125" s="231">
        <v>3.91</v>
      </c>
      <c r="P125" s="66">
        <v>50</v>
      </c>
      <c r="Q125" s="53">
        <v>3</v>
      </c>
      <c r="R125" s="224">
        <v>3.9</v>
      </c>
      <c r="S125" s="61">
        <v>40</v>
      </c>
      <c r="T125" s="54">
        <v>3.43</v>
      </c>
      <c r="U125" s="70">
        <v>3.71</v>
      </c>
      <c r="V125" s="78">
        <v>50</v>
      </c>
      <c r="W125" s="54">
        <v>2.7</v>
      </c>
      <c r="X125" s="79">
        <v>3.57</v>
      </c>
      <c r="Y125" s="777">
        <v>111</v>
      </c>
      <c r="Z125" s="197">
        <v>56</v>
      </c>
      <c r="AA125" s="197">
        <v>114</v>
      </c>
      <c r="AB125" s="222">
        <v>113</v>
      </c>
      <c r="AC125" s="222">
        <v>116</v>
      </c>
      <c r="AD125" s="222">
        <v>92</v>
      </c>
      <c r="AE125" s="191">
        <v>115</v>
      </c>
      <c r="AF125" s="216">
        <f t="shared" si="3"/>
        <v>717</v>
      </c>
    </row>
    <row r="126" spans="1:32" x14ac:dyDescent="0.25">
      <c r="C126" s="38" t="s">
        <v>119</v>
      </c>
      <c r="D126" s="38"/>
      <c r="E126" s="163">
        <f>AVERAGE(E6:E125)</f>
        <v>3.3796763111674615</v>
      </c>
      <c r="F126" s="38"/>
      <c r="G126" s="38"/>
      <c r="H126" s="163">
        <f>AVERAGE(H6:H125)</f>
        <v>3.0316490909090912</v>
      </c>
      <c r="I126" s="38"/>
      <c r="J126" s="38"/>
      <c r="K126" s="163">
        <f>AVERAGE(K6:K125)</f>
        <v>3.8624218238081962</v>
      </c>
      <c r="L126" s="38"/>
      <c r="M126" s="38"/>
      <c r="N126" s="163">
        <f>AVERAGE(N1:N61)</f>
        <v>4.0300243123408412</v>
      </c>
      <c r="O126" s="38"/>
      <c r="P126" s="214"/>
      <c r="Q126" s="46">
        <f>AVERAGE(Q1:Q61)</f>
        <v>4.0057675111774493</v>
      </c>
      <c r="R126" s="214"/>
      <c r="S126" s="214"/>
      <c r="T126" s="215">
        <f>AVERAGE(T1:T61)</f>
        <v>3.8485714285714292</v>
      </c>
      <c r="U126" s="214"/>
      <c r="V126" s="214"/>
      <c r="W126" s="215">
        <f>AVERAGE(W1:W61)</f>
        <v>3.7235714285714274</v>
      </c>
      <c r="X126" s="214"/>
      <c r="Y126" s="214"/>
      <c r="Z126" s="214"/>
    </row>
    <row r="127" spans="1:32" x14ac:dyDescent="0.25">
      <c r="C127" s="39" t="s">
        <v>120</v>
      </c>
      <c r="D127" s="39"/>
      <c r="E127" s="39">
        <v>3.43</v>
      </c>
      <c r="F127" s="39"/>
      <c r="G127" s="39"/>
      <c r="H127" s="39">
        <v>3.26</v>
      </c>
      <c r="I127" s="39"/>
      <c r="J127" s="39"/>
      <c r="K127" s="39">
        <v>3.91</v>
      </c>
      <c r="L127" s="39"/>
      <c r="M127" s="39"/>
      <c r="N127" s="39">
        <v>3.91</v>
      </c>
      <c r="O127" s="39"/>
      <c r="P127" s="212"/>
      <c r="Q127" s="47">
        <v>3.9</v>
      </c>
      <c r="R127" s="212"/>
      <c r="S127" s="212"/>
      <c r="T127" s="213">
        <v>3.71</v>
      </c>
      <c r="U127" s="212"/>
      <c r="V127" s="212"/>
      <c r="W127" s="213">
        <v>3.57</v>
      </c>
    </row>
  </sheetData>
  <sortState ref="A4:AC123">
    <sortCondition descending="1" ref="V102"/>
  </sortState>
  <mergeCells count="12">
    <mergeCell ref="A4:A5"/>
    <mergeCell ref="AF4:AF5"/>
    <mergeCell ref="P4:R4"/>
    <mergeCell ref="S4:U4"/>
    <mergeCell ref="M4:O4"/>
    <mergeCell ref="B4:B5"/>
    <mergeCell ref="C4:C5"/>
    <mergeCell ref="V4:X4"/>
    <mergeCell ref="J4:L4"/>
    <mergeCell ref="G4:I4"/>
    <mergeCell ref="D4:F4"/>
    <mergeCell ref="Y4:AE4"/>
  </mergeCells>
  <conditionalFormatting sqref="H6:H127">
    <cfRule type="containsBlanks" dxfId="43" priority="6" stopIfTrue="1">
      <formula>LEN(TRIM(H6))=0</formula>
    </cfRule>
    <cfRule type="cellIs" dxfId="42" priority="7" stopIfTrue="1" operator="lessThan">
      <formula>3.5</formula>
    </cfRule>
    <cfRule type="cellIs" dxfId="41" priority="8" stopIfTrue="1" operator="between">
      <formula>3.5</formula>
      <formula>4</formula>
    </cfRule>
    <cfRule type="cellIs" dxfId="40" priority="9" stopIfTrue="1" operator="between">
      <formula>4.5</formula>
      <formula>4</formula>
    </cfRule>
  </conditionalFormatting>
  <conditionalFormatting sqref="E6:E127">
    <cfRule type="containsBlanks" dxfId="39" priority="1">
      <formula>LEN(TRIM(E6))=0</formula>
    </cfRule>
    <cfRule type="cellIs" dxfId="38" priority="2" operator="lessThan">
      <formula>3.5</formula>
    </cfRule>
    <cfRule type="cellIs" dxfId="37" priority="3" operator="between">
      <formula>4</formula>
      <formula>3.5</formula>
    </cfRule>
    <cfRule type="cellIs" dxfId="36" priority="4" operator="between">
      <formula>4.5</formula>
      <formula>4</formula>
    </cfRule>
  </conditionalFormatting>
  <conditionalFormatting sqref="N6:N127">
    <cfRule type="containsBlanks" dxfId="35" priority="555" stopIfTrue="1">
      <formula>LEN(TRIM(N6))=0</formula>
    </cfRule>
    <cfRule type="cellIs" dxfId="34" priority="556" stopIfTrue="1" operator="equal">
      <formula>$N$126</formula>
    </cfRule>
    <cfRule type="cellIs" dxfId="33" priority="557" stopIfTrue="1" operator="lessThan">
      <formula>3.5</formula>
    </cfRule>
    <cfRule type="cellIs" dxfId="32" priority="558" stopIfTrue="1" operator="between">
      <formula>$N$126</formula>
      <formula>3.5</formula>
    </cfRule>
    <cfRule type="cellIs" dxfId="31" priority="559" stopIfTrue="1" operator="between">
      <formula>4.5</formula>
      <formula>$N$126</formula>
    </cfRule>
    <cfRule type="cellIs" dxfId="30" priority="560" stopIfTrue="1" operator="greaterThanOrEqual">
      <formula>4.5</formula>
    </cfRule>
  </conditionalFormatting>
  <conditionalFormatting sqref="Q6:Q127">
    <cfRule type="containsBlanks" dxfId="29" priority="567" stopIfTrue="1">
      <formula>LEN(TRIM(Q6))=0</formula>
    </cfRule>
    <cfRule type="cellIs" dxfId="28" priority="568" stopIfTrue="1" operator="equal">
      <formula>$Q$126</formula>
    </cfRule>
    <cfRule type="cellIs" dxfId="27" priority="569" stopIfTrue="1" operator="between">
      <formula>$Q$126</formula>
      <formula>3.5</formula>
    </cfRule>
    <cfRule type="cellIs" dxfId="26" priority="570" stopIfTrue="1" operator="between">
      <formula>4.5</formula>
      <formula>$Q$126</formula>
    </cfRule>
    <cfRule type="cellIs" dxfId="25" priority="571" stopIfTrue="1" operator="lessThan">
      <formula>3.5</formula>
    </cfRule>
    <cfRule type="cellIs" dxfId="24" priority="572" stopIfTrue="1" operator="greaterThanOrEqual">
      <formula>4.5</formula>
    </cfRule>
  </conditionalFormatting>
  <conditionalFormatting sqref="T6:T127">
    <cfRule type="containsBlanks" dxfId="23" priority="579" stopIfTrue="1">
      <formula>LEN(TRIM(T6))=0</formula>
    </cfRule>
    <cfRule type="cellIs" dxfId="22" priority="580" stopIfTrue="1" operator="equal">
      <formula>$T$126</formula>
    </cfRule>
    <cfRule type="cellIs" dxfId="21" priority="581" stopIfTrue="1" operator="lessThan">
      <formula>3.5</formula>
    </cfRule>
    <cfRule type="cellIs" dxfId="20" priority="582" stopIfTrue="1" operator="between">
      <formula>$T$126</formula>
      <formula>3.5</formula>
    </cfRule>
    <cfRule type="cellIs" dxfId="19" priority="583" stopIfTrue="1" operator="between">
      <formula>4.5</formula>
      <formula>$T$126</formula>
    </cfRule>
    <cfRule type="cellIs" dxfId="18" priority="584" stopIfTrue="1" operator="greaterThanOrEqual">
      <formula>4.5</formula>
    </cfRule>
  </conditionalFormatting>
  <conditionalFormatting sqref="W6:W127">
    <cfRule type="containsBlanks" dxfId="17" priority="591" stopIfTrue="1">
      <formula>LEN(TRIM(W6))=0</formula>
    </cfRule>
    <cfRule type="cellIs" dxfId="16" priority="592" stopIfTrue="1" operator="between">
      <formula>$W$126</formula>
      <formula>3.5</formula>
    </cfRule>
    <cfRule type="cellIs" dxfId="15" priority="593" stopIfTrue="1" operator="between">
      <formula>4.5</formula>
      <formula>$W$126</formula>
    </cfRule>
    <cfRule type="cellIs" dxfId="14" priority="594" stopIfTrue="1" operator="lessThan">
      <formula>3.5</formula>
    </cfRule>
    <cfRule type="cellIs" dxfId="13" priority="595" stopIfTrue="1" operator="greaterThanOrEqual">
      <formula>4.5</formula>
    </cfRule>
  </conditionalFormatting>
  <conditionalFormatting sqref="K6:K127">
    <cfRule type="cellIs" dxfId="12" priority="601" stopIfTrue="1" operator="between">
      <formula>$K$126</formula>
      <formula>3.855</formula>
    </cfRule>
    <cfRule type="containsBlanks" dxfId="11" priority="602" stopIfTrue="1">
      <formula>LEN(TRIM(K6))=0</formula>
    </cfRule>
    <cfRule type="cellIs" dxfId="10" priority="603" stopIfTrue="1" operator="lessThan">
      <formula>3.5</formula>
    </cfRule>
    <cfRule type="cellIs" dxfId="9" priority="604" stopIfTrue="1" operator="between">
      <formula>$K$126</formula>
      <formula>3.5</formula>
    </cfRule>
    <cfRule type="cellIs" dxfId="8" priority="605" stopIfTrue="1" operator="between">
      <formula>4.5</formula>
      <formula>$K$126</formula>
    </cfRule>
    <cfRule type="cellIs" dxfId="7" priority="606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5" sqref="C5"/>
    </sheetView>
  </sheetViews>
  <sheetFormatPr defaultColWidth="9.140625" defaultRowHeight="15" x14ac:dyDescent="0.25"/>
  <cols>
    <col min="1" max="1" width="4.7109375" style="8" customWidth="1"/>
    <col min="2" max="2" width="18.7109375" style="8" customWidth="1"/>
    <col min="3" max="3" width="31.7109375" style="8" customWidth="1"/>
    <col min="4" max="4" width="7.7109375" style="8" customWidth="1"/>
    <col min="5" max="5" width="9.85546875" style="8" customWidth="1"/>
    <col min="6" max="6" width="7.7109375" style="3" customWidth="1"/>
    <col min="7" max="16384" width="9.140625" style="8"/>
  </cols>
  <sheetData>
    <row r="1" spans="1:8" ht="15" customHeight="1" x14ac:dyDescent="0.25">
      <c r="G1" s="131"/>
      <c r="H1" s="10" t="s">
        <v>109</v>
      </c>
    </row>
    <row r="2" spans="1:8" ht="15" customHeight="1" x14ac:dyDescent="0.25">
      <c r="C2" s="104" t="s">
        <v>149</v>
      </c>
      <c r="D2" s="105"/>
      <c r="E2" s="9">
        <v>2021</v>
      </c>
      <c r="G2" s="133"/>
      <c r="H2" s="10" t="s">
        <v>110</v>
      </c>
    </row>
    <row r="3" spans="1:8" ht="15" customHeight="1" x14ac:dyDescent="0.25">
      <c r="G3" s="132"/>
      <c r="H3" s="10" t="s">
        <v>111</v>
      </c>
    </row>
    <row r="4" spans="1:8" ht="15" customHeight="1" thickBot="1" x14ac:dyDescent="0.3">
      <c r="G4" s="31"/>
      <c r="H4" s="10" t="s">
        <v>112</v>
      </c>
    </row>
    <row r="5" spans="1:8" ht="30" customHeight="1" thickBot="1" x14ac:dyDescent="0.3">
      <c r="A5" s="108" t="s">
        <v>72</v>
      </c>
      <c r="B5" s="109" t="s">
        <v>73</v>
      </c>
      <c r="C5" s="109" t="s">
        <v>105</v>
      </c>
      <c r="D5" s="110" t="s">
        <v>107</v>
      </c>
      <c r="E5" s="111" t="s">
        <v>148</v>
      </c>
    </row>
    <row r="6" spans="1:8" s="3" customFormat="1" ht="15" customHeight="1" thickBot="1" x14ac:dyDescent="0.3">
      <c r="A6" s="106"/>
      <c r="B6" s="107"/>
      <c r="C6" s="129" t="s">
        <v>134</v>
      </c>
      <c r="D6" s="130">
        <f>SUM(D7:D61)</f>
        <v>5657</v>
      </c>
      <c r="E6" s="134">
        <f>AVERAGE(E7:E116)</f>
        <v>3.3796763111674619</v>
      </c>
    </row>
    <row r="7" spans="1:8" s="3" customFormat="1" ht="15" customHeight="1" x14ac:dyDescent="0.25">
      <c r="A7" s="26">
        <v>1</v>
      </c>
      <c r="B7" s="27" t="s">
        <v>69</v>
      </c>
      <c r="C7" s="32" t="s">
        <v>76</v>
      </c>
      <c r="D7" s="127">
        <v>150</v>
      </c>
      <c r="E7" s="140">
        <v>3.96</v>
      </c>
    </row>
    <row r="8" spans="1:8" s="5" customFormat="1" ht="15" customHeight="1" x14ac:dyDescent="0.25">
      <c r="A8" s="20">
        <v>2</v>
      </c>
      <c r="B8" s="15" t="s">
        <v>69</v>
      </c>
      <c r="C8" s="35" t="s">
        <v>164</v>
      </c>
      <c r="D8" s="123">
        <v>50</v>
      </c>
      <c r="E8" s="126">
        <v>3.88</v>
      </c>
      <c r="F8" s="4"/>
    </row>
    <row r="9" spans="1:8" s="5" customFormat="1" ht="15" customHeight="1" x14ac:dyDescent="0.25">
      <c r="A9" s="20">
        <v>3</v>
      </c>
      <c r="B9" s="22" t="s">
        <v>65</v>
      </c>
      <c r="C9" s="12" t="s">
        <v>75</v>
      </c>
      <c r="D9" s="119">
        <v>109</v>
      </c>
      <c r="E9" s="118">
        <v>3.8807339449541285</v>
      </c>
      <c r="F9" s="4"/>
    </row>
    <row r="10" spans="1:8" s="5" customFormat="1" ht="15" customHeight="1" x14ac:dyDescent="0.25">
      <c r="A10" s="20">
        <v>4</v>
      </c>
      <c r="B10" s="25" t="s">
        <v>71</v>
      </c>
      <c r="C10" s="33" t="s">
        <v>64</v>
      </c>
      <c r="D10" s="119">
        <v>106</v>
      </c>
      <c r="E10" s="908">
        <v>3.8301886792452828</v>
      </c>
      <c r="F10" s="4"/>
    </row>
    <row r="11" spans="1:8" s="5" customFormat="1" ht="15" customHeight="1" x14ac:dyDescent="0.25">
      <c r="A11" s="20">
        <v>5</v>
      </c>
      <c r="B11" s="15" t="s">
        <v>70</v>
      </c>
      <c r="C11" s="33" t="s">
        <v>83</v>
      </c>
      <c r="D11" s="119">
        <v>88</v>
      </c>
      <c r="E11" s="126">
        <v>3.8068181818181817</v>
      </c>
      <c r="F11" s="4"/>
    </row>
    <row r="12" spans="1:8" s="5" customFormat="1" ht="15" customHeight="1" x14ac:dyDescent="0.25">
      <c r="A12" s="139">
        <v>6</v>
      </c>
      <c r="B12" s="15" t="s">
        <v>69</v>
      </c>
      <c r="C12" s="33" t="s">
        <v>28</v>
      </c>
      <c r="D12" s="119">
        <v>95</v>
      </c>
      <c r="E12" s="126">
        <v>3.7684210526315791</v>
      </c>
      <c r="F12" s="4"/>
    </row>
    <row r="13" spans="1:8" s="5" customFormat="1" ht="15" customHeight="1" x14ac:dyDescent="0.25">
      <c r="A13" s="20">
        <v>7</v>
      </c>
      <c r="B13" s="15" t="s">
        <v>69</v>
      </c>
      <c r="C13" s="33" t="s">
        <v>29</v>
      </c>
      <c r="D13" s="119">
        <v>95</v>
      </c>
      <c r="E13" s="126">
        <v>3.7578947368421054</v>
      </c>
      <c r="F13" s="4"/>
    </row>
    <row r="14" spans="1:8" s="5" customFormat="1" ht="15" customHeight="1" x14ac:dyDescent="0.25">
      <c r="A14" s="20">
        <v>8</v>
      </c>
      <c r="B14" s="15" t="s">
        <v>71</v>
      </c>
      <c r="C14" s="33" t="s">
        <v>117</v>
      </c>
      <c r="D14" s="119">
        <v>131</v>
      </c>
      <c r="E14" s="126">
        <v>3.7557251908396947</v>
      </c>
      <c r="F14" s="4"/>
    </row>
    <row r="15" spans="1:8" s="5" customFormat="1" ht="15" customHeight="1" x14ac:dyDescent="0.25">
      <c r="A15" s="19">
        <v>9</v>
      </c>
      <c r="B15" s="15" t="s">
        <v>66</v>
      </c>
      <c r="C15" s="11" t="s">
        <v>78</v>
      </c>
      <c r="D15" s="119">
        <v>84</v>
      </c>
      <c r="E15" s="126">
        <v>3.75</v>
      </c>
      <c r="F15" s="4"/>
    </row>
    <row r="16" spans="1:8" s="5" customFormat="1" ht="15" customHeight="1" thickBot="1" x14ac:dyDescent="0.3">
      <c r="A16" s="21">
        <v>10</v>
      </c>
      <c r="B16" s="149" t="s">
        <v>65</v>
      </c>
      <c r="C16" s="34" t="s">
        <v>0</v>
      </c>
      <c r="D16" s="150">
        <v>73</v>
      </c>
      <c r="E16" s="911">
        <v>3.7397260273972601</v>
      </c>
      <c r="F16" s="4"/>
    </row>
    <row r="17" spans="1:6" s="5" customFormat="1" ht="15" customHeight="1" x14ac:dyDescent="0.25">
      <c r="A17" s="26">
        <v>11</v>
      </c>
      <c r="B17" s="27" t="s">
        <v>71</v>
      </c>
      <c r="C17" s="32" t="s">
        <v>146</v>
      </c>
      <c r="D17" s="127">
        <v>191</v>
      </c>
      <c r="E17" s="140">
        <v>3.738219895287958</v>
      </c>
      <c r="F17" s="4"/>
    </row>
    <row r="18" spans="1:6" s="5" customFormat="1" ht="15" customHeight="1" x14ac:dyDescent="0.25">
      <c r="A18" s="20">
        <v>12</v>
      </c>
      <c r="B18" s="22" t="s">
        <v>69</v>
      </c>
      <c r="C18" s="33" t="s">
        <v>85</v>
      </c>
      <c r="D18" s="119">
        <v>208</v>
      </c>
      <c r="E18" s="126">
        <v>3.6778846153846154</v>
      </c>
      <c r="F18" s="4"/>
    </row>
    <row r="19" spans="1:6" s="5" customFormat="1" ht="15" customHeight="1" x14ac:dyDescent="0.25">
      <c r="A19" s="20">
        <v>13</v>
      </c>
      <c r="B19" s="22" t="s">
        <v>69</v>
      </c>
      <c r="C19" s="33" t="s">
        <v>35</v>
      </c>
      <c r="D19" s="119">
        <v>104</v>
      </c>
      <c r="E19" s="126">
        <v>3.6730769230769229</v>
      </c>
      <c r="F19" s="4"/>
    </row>
    <row r="20" spans="1:6" s="5" customFormat="1" ht="15" customHeight="1" x14ac:dyDescent="0.25">
      <c r="A20" s="20">
        <v>14</v>
      </c>
      <c r="B20" s="22" t="s">
        <v>67</v>
      </c>
      <c r="C20" s="14" t="s">
        <v>3</v>
      </c>
      <c r="D20" s="119">
        <v>155</v>
      </c>
      <c r="E20" s="120">
        <v>3.6709677419354838</v>
      </c>
      <c r="F20" s="4"/>
    </row>
    <row r="21" spans="1:6" s="5" customFormat="1" ht="15" customHeight="1" x14ac:dyDescent="0.25">
      <c r="A21" s="20">
        <v>15</v>
      </c>
      <c r="B21" s="22" t="s">
        <v>66</v>
      </c>
      <c r="C21" s="33" t="s">
        <v>77</v>
      </c>
      <c r="D21" s="119">
        <v>76</v>
      </c>
      <c r="E21" s="126">
        <v>3.6578947368421053</v>
      </c>
      <c r="F21" s="4"/>
    </row>
    <row r="22" spans="1:6" s="5" customFormat="1" ht="15" customHeight="1" x14ac:dyDescent="0.25">
      <c r="A22" s="20">
        <v>16</v>
      </c>
      <c r="B22" s="22" t="s">
        <v>66</v>
      </c>
      <c r="C22" s="33" t="s">
        <v>138</v>
      </c>
      <c r="D22" s="119">
        <v>104</v>
      </c>
      <c r="E22" s="126">
        <v>3.6634615384615383</v>
      </c>
      <c r="F22" s="4"/>
    </row>
    <row r="23" spans="1:6" s="5" customFormat="1" ht="15" customHeight="1" x14ac:dyDescent="0.25">
      <c r="A23" s="20">
        <v>17</v>
      </c>
      <c r="B23" s="22" t="s">
        <v>69</v>
      </c>
      <c r="C23" s="33" t="s">
        <v>33</v>
      </c>
      <c r="D23" s="119">
        <v>62</v>
      </c>
      <c r="E23" s="126">
        <v>3.6451612903225805</v>
      </c>
      <c r="F23" s="4"/>
    </row>
    <row r="24" spans="1:6" s="5" customFormat="1" ht="15" customHeight="1" x14ac:dyDescent="0.25">
      <c r="A24" s="20">
        <v>18</v>
      </c>
      <c r="B24" s="22" t="s">
        <v>69</v>
      </c>
      <c r="C24" s="33" t="s">
        <v>30</v>
      </c>
      <c r="D24" s="119">
        <v>57</v>
      </c>
      <c r="E24" s="126">
        <v>3.6315789473684212</v>
      </c>
      <c r="F24" s="4"/>
    </row>
    <row r="25" spans="1:6" s="7" customFormat="1" ht="15" customHeight="1" x14ac:dyDescent="0.25">
      <c r="A25" s="20">
        <v>19</v>
      </c>
      <c r="B25" s="22" t="s">
        <v>71</v>
      </c>
      <c r="C25" s="33" t="s">
        <v>54</v>
      </c>
      <c r="D25" s="119">
        <v>75</v>
      </c>
      <c r="E25" s="126">
        <v>3.6133333333333333</v>
      </c>
      <c r="F25" s="6"/>
    </row>
    <row r="26" spans="1:6" s="5" customFormat="1" ht="15" customHeight="1" thickBot="1" x14ac:dyDescent="0.3">
      <c r="A26" s="21">
        <v>20</v>
      </c>
      <c r="B26" s="149" t="s">
        <v>68</v>
      </c>
      <c r="C26" s="34" t="s">
        <v>140</v>
      </c>
      <c r="D26" s="121">
        <v>92</v>
      </c>
      <c r="E26" s="122">
        <v>3.6086956521739131</v>
      </c>
      <c r="F26" s="4"/>
    </row>
    <row r="27" spans="1:6" s="5" customFormat="1" ht="15" customHeight="1" x14ac:dyDescent="0.25">
      <c r="A27" s="20">
        <v>21</v>
      </c>
      <c r="B27" s="22" t="s">
        <v>71</v>
      </c>
      <c r="C27" s="11" t="s">
        <v>42</v>
      </c>
      <c r="D27" s="117">
        <v>78</v>
      </c>
      <c r="E27" s="125">
        <v>3.6025641025641026</v>
      </c>
      <c r="F27" s="4"/>
    </row>
    <row r="28" spans="1:6" s="5" customFormat="1" ht="15" customHeight="1" x14ac:dyDescent="0.25">
      <c r="A28" s="19">
        <v>22</v>
      </c>
      <c r="B28" s="15" t="s">
        <v>69</v>
      </c>
      <c r="C28" s="14" t="s">
        <v>141</v>
      </c>
      <c r="D28" s="119">
        <v>29</v>
      </c>
      <c r="E28" s="120">
        <v>3.5862068965517242</v>
      </c>
      <c r="F28" s="4"/>
    </row>
    <row r="29" spans="1:6" s="5" customFormat="1" ht="15" customHeight="1" x14ac:dyDescent="0.25">
      <c r="A29" s="20">
        <v>23</v>
      </c>
      <c r="B29" s="22" t="s">
        <v>67</v>
      </c>
      <c r="C29" s="137" t="s">
        <v>4</v>
      </c>
      <c r="D29" s="117">
        <v>58</v>
      </c>
      <c r="E29" s="118">
        <v>3.5862068965517242</v>
      </c>
      <c r="F29" s="4"/>
    </row>
    <row r="30" spans="1:6" s="5" customFormat="1" ht="15" customHeight="1" x14ac:dyDescent="0.25">
      <c r="A30" s="20">
        <v>24</v>
      </c>
      <c r="B30" s="15" t="s">
        <v>66</v>
      </c>
      <c r="C30" s="33" t="s">
        <v>118</v>
      </c>
      <c r="D30" s="119">
        <v>103</v>
      </c>
      <c r="E30" s="126">
        <v>3.592233009708738</v>
      </c>
      <c r="F30" s="4"/>
    </row>
    <row r="31" spans="1:6" s="5" customFormat="1" ht="15" customHeight="1" x14ac:dyDescent="0.25">
      <c r="A31" s="20">
        <v>25</v>
      </c>
      <c r="B31" s="15" t="s">
        <v>71</v>
      </c>
      <c r="C31" s="33" t="s">
        <v>145</v>
      </c>
      <c r="D31" s="119">
        <v>138</v>
      </c>
      <c r="E31" s="126">
        <v>3.5942028985507246</v>
      </c>
      <c r="F31" s="4"/>
    </row>
    <row r="32" spans="1:6" s="5" customFormat="1" ht="15" customHeight="1" x14ac:dyDescent="0.25">
      <c r="A32" s="20">
        <v>26</v>
      </c>
      <c r="B32" s="22" t="s">
        <v>65</v>
      </c>
      <c r="C32" s="155" t="s">
        <v>1</v>
      </c>
      <c r="D32" s="117">
        <v>112</v>
      </c>
      <c r="E32" s="118">
        <v>3.5535714285714284</v>
      </c>
      <c r="F32" s="4"/>
    </row>
    <row r="33" spans="1:9" s="5" customFormat="1" ht="15" customHeight="1" x14ac:dyDescent="0.25">
      <c r="A33" s="20">
        <v>27</v>
      </c>
      <c r="B33" s="15" t="s">
        <v>71</v>
      </c>
      <c r="C33" s="33" t="s">
        <v>45</v>
      </c>
      <c r="D33" s="119">
        <v>96</v>
      </c>
      <c r="E33" s="126">
        <v>3.5416666666666665</v>
      </c>
      <c r="F33" s="4"/>
    </row>
    <row r="34" spans="1:9" s="5" customFormat="1" ht="15" customHeight="1" x14ac:dyDescent="0.25">
      <c r="A34" s="20">
        <v>28</v>
      </c>
      <c r="B34" s="15" t="s">
        <v>71</v>
      </c>
      <c r="C34" s="33" t="s">
        <v>144</v>
      </c>
      <c r="D34" s="119">
        <v>179</v>
      </c>
      <c r="E34" s="126">
        <v>3.5418994413407821</v>
      </c>
      <c r="F34" s="4"/>
    </row>
    <row r="35" spans="1:9" s="5" customFormat="1" ht="15" customHeight="1" x14ac:dyDescent="0.25">
      <c r="A35" s="20">
        <v>29</v>
      </c>
      <c r="B35" s="15" t="s">
        <v>68</v>
      </c>
      <c r="C35" s="33" t="s">
        <v>81</v>
      </c>
      <c r="D35" s="119">
        <v>75</v>
      </c>
      <c r="E35" s="120">
        <v>3.5333333333333332</v>
      </c>
      <c r="F35" s="4"/>
    </row>
    <row r="36" spans="1:9" s="5" customFormat="1" ht="15" customHeight="1" thickBot="1" x14ac:dyDescent="0.3">
      <c r="A36" s="21">
        <v>30</v>
      </c>
      <c r="B36" s="29" t="s">
        <v>70</v>
      </c>
      <c r="C36" s="34" t="s">
        <v>116</v>
      </c>
      <c r="D36" s="121">
        <v>99</v>
      </c>
      <c r="E36" s="906">
        <v>3.5252525252525251</v>
      </c>
      <c r="F36" s="4"/>
    </row>
    <row r="37" spans="1:9" s="5" customFormat="1" ht="15" customHeight="1" x14ac:dyDescent="0.25">
      <c r="A37" s="26">
        <v>31</v>
      </c>
      <c r="B37" s="27" t="s">
        <v>71</v>
      </c>
      <c r="C37" s="32" t="s">
        <v>62</v>
      </c>
      <c r="D37" s="127">
        <v>156</v>
      </c>
      <c r="E37" s="140">
        <v>3.5256410256410255</v>
      </c>
      <c r="F37" s="4"/>
    </row>
    <row r="38" spans="1:9" s="5" customFormat="1" ht="15" customHeight="1" x14ac:dyDescent="0.25">
      <c r="A38" s="20">
        <v>32</v>
      </c>
      <c r="B38" s="15" t="s">
        <v>68</v>
      </c>
      <c r="C38" s="14" t="s">
        <v>82</v>
      </c>
      <c r="D38" s="119">
        <v>119</v>
      </c>
      <c r="E38" s="120">
        <v>3.5210084033613445</v>
      </c>
      <c r="F38" s="4"/>
    </row>
    <row r="39" spans="1:9" s="5" customFormat="1" ht="15" customHeight="1" x14ac:dyDescent="0.25">
      <c r="A39" s="20">
        <v>33</v>
      </c>
      <c r="B39" s="15" t="s">
        <v>66</v>
      </c>
      <c r="C39" s="12" t="s">
        <v>93</v>
      </c>
      <c r="D39" s="119">
        <v>51</v>
      </c>
      <c r="E39" s="120">
        <v>3.5098039215686274</v>
      </c>
      <c r="F39" s="4"/>
    </row>
    <row r="40" spans="1:9" ht="15" customHeight="1" x14ac:dyDescent="0.25">
      <c r="A40" s="20">
        <v>34</v>
      </c>
      <c r="B40" s="15" t="s">
        <v>70</v>
      </c>
      <c r="C40" s="33" t="s">
        <v>115</v>
      </c>
      <c r="D40" s="119">
        <v>73</v>
      </c>
      <c r="E40" s="126">
        <v>3.506849315068493</v>
      </c>
    </row>
    <row r="41" spans="1:9" ht="15" customHeight="1" x14ac:dyDescent="0.25">
      <c r="A41" s="20">
        <v>35</v>
      </c>
      <c r="B41" s="15" t="s">
        <v>69</v>
      </c>
      <c r="C41" s="33" t="s">
        <v>27</v>
      </c>
      <c r="D41" s="119">
        <v>79</v>
      </c>
      <c r="E41" s="126">
        <v>3.5063291139240507</v>
      </c>
    </row>
    <row r="42" spans="1:9" ht="15" customHeight="1" x14ac:dyDescent="0.25">
      <c r="A42" s="20">
        <v>36</v>
      </c>
      <c r="B42" s="15" t="s">
        <v>70</v>
      </c>
      <c r="C42" s="33" t="s">
        <v>36</v>
      </c>
      <c r="D42" s="119">
        <v>83</v>
      </c>
      <c r="E42" s="126">
        <v>3.5060240963855422</v>
      </c>
    </row>
    <row r="43" spans="1:9" ht="15" customHeight="1" x14ac:dyDescent="0.25">
      <c r="A43" s="20">
        <v>37</v>
      </c>
      <c r="B43" s="15" t="s">
        <v>65</v>
      </c>
      <c r="C43" s="33" t="s">
        <v>84</v>
      </c>
      <c r="D43" s="119">
        <v>144</v>
      </c>
      <c r="E43" s="120">
        <v>3.5138888888888888</v>
      </c>
    </row>
    <row r="44" spans="1:9" ht="15" customHeight="1" x14ac:dyDescent="0.25">
      <c r="A44" s="20">
        <v>38</v>
      </c>
      <c r="B44" s="15" t="s">
        <v>71</v>
      </c>
      <c r="C44" s="33" t="s">
        <v>151</v>
      </c>
      <c r="D44" s="119">
        <v>158</v>
      </c>
      <c r="E44" s="126">
        <v>3.5063291139240507</v>
      </c>
    </row>
    <row r="45" spans="1:9" ht="15" customHeight="1" x14ac:dyDescent="0.25">
      <c r="A45" s="20">
        <v>39</v>
      </c>
      <c r="B45" s="907" t="s">
        <v>70</v>
      </c>
      <c r="C45" s="14" t="s">
        <v>90</v>
      </c>
      <c r="D45" s="119">
        <v>183</v>
      </c>
      <c r="E45" s="120">
        <v>3.5081967213114753</v>
      </c>
    </row>
    <row r="46" spans="1:9" s="3" customFormat="1" ht="15" customHeight="1" thickBot="1" x14ac:dyDescent="0.3">
      <c r="A46" s="21">
        <v>40</v>
      </c>
      <c r="B46" s="29" t="s">
        <v>66</v>
      </c>
      <c r="C46" s="34" t="s">
        <v>95</v>
      </c>
      <c r="D46" s="121">
        <v>50</v>
      </c>
      <c r="E46" s="906">
        <v>3.5</v>
      </c>
      <c r="G46" s="8"/>
      <c r="H46" s="8"/>
      <c r="I46" s="8"/>
    </row>
    <row r="47" spans="1:9" s="3" customFormat="1" ht="15" customHeight="1" x14ac:dyDescent="0.25">
      <c r="A47" s="26">
        <v>41</v>
      </c>
      <c r="B47" s="27" t="s">
        <v>67</v>
      </c>
      <c r="C47" s="28" t="s">
        <v>9</v>
      </c>
      <c r="D47" s="127">
        <v>54</v>
      </c>
      <c r="E47" s="128">
        <v>3.5</v>
      </c>
      <c r="G47" s="8"/>
      <c r="H47" s="8"/>
      <c r="I47" s="8"/>
    </row>
    <row r="48" spans="1:9" s="3" customFormat="1" ht="15" customHeight="1" x14ac:dyDescent="0.25">
      <c r="A48" s="20">
        <v>42</v>
      </c>
      <c r="B48" s="22" t="s">
        <v>71</v>
      </c>
      <c r="C48" s="11" t="s">
        <v>147</v>
      </c>
      <c r="D48" s="117">
        <v>234</v>
      </c>
      <c r="E48" s="125">
        <v>3.5</v>
      </c>
      <c r="G48" s="8"/>
      <c r="H48" s="8"/>
      <c r="I48" s="8"/>
    </row>
    <row r="49" spans="1:9" s="3" customFormat="1" ht="15" customHeight="1" x14ac:dyDescent="0.25">
      <c r="A49" s="20">
        <v>43</v>
      </c>
      <c r="B49" s="15" t="s">
        <v>70</v>
      </c>
      <c r="C49" s="33" t="s">
        <v>79</v>
      </c>
      <c r="D49" s="119">
        <v>74</v>
      </c>
      <c r="E49" s="126">
        <v>3.4864864864864864</v>
      </c>
      <c r="G49" s="8"/>
      <c r="H49" s="8"/>
      <c r="I49" s="8"/>
    </row>
    <row r="50" spans="1:9" s="3" customFormat="1" ht="15" customHeight="1" x14ac:dyDescent="0.25">
      <c r="A50" s="20">
        <v>44</v>
      </c>
      <c r="B50" s="15" t="s">
        <v>66</v>
      </c>
      <c r="C50" s="33" t="s">
        <v>150</v>
      </c>
      <c r="D50" s="119">
        <v>206</v>
      </c>
      <c r="E50" s="126">
        <v>3.470873786407767</v>
      </c>
      <c r="G50" s="8"/>
      <c r="H50" s="8"/>
      <c r="I50" s="8"/>
    </row>
    <row r="51" spans="1:9" s="3" customFormat="1" ht="15" customHeight="1" x14ac:dyDescent="0.25">
      <c r="A51" s="20">
        <v>45</v>
      </c>
      <c r="B51" s="15" t="s">
        <v>71</v>
      </c>
      <c r="C51" s="33" t="s">
        <v>46</v>
      </c>
      <c r="D51" s="119">
        <v>107</v>
      </c>
      <c r="E51" s="126">
        <v>3.4485981308411215</v>
      </c>
      <c r="G51" s="8"/>
      <c r="H51" s="8"/>
      <c r="I51" s="8"/>
    </row>
    <row r="52" spans="1:9" s="3" customFormat="1" ht="15" customHeight="1" x14ac:dyDescent="0.25">
      <c r="A52" s="20">
        <v>46</v>
      </c>
      <c r="B52" s="15" t="s">
        <v>67</v>
      </c>
      <c r="C52" s="33" t="s">
        <v>2</v>
      </c>
      <c r="D52" s="119">
        <v>112</v>
      </c>
      <c r="E52" s="120">
        <v>3.4464285714285716</v>
      </c>
      <c r="G52" s="8"/>
      <c r="H52" s="8"/>
      <c r="I52" s="8"/>
    </row>
    <row r="53" spans="1:9" s="3" customFormat="1" ht="15" customHeight="1" x14ac:dyDescent="0.25">
      <c r="A53" s="20">
        <v>47</v>
      </c>
      <c r="B53" s="15" t="s">
        <v>71</v>
      </c>
      <c r="C53" s="33" t="s">
        <v>49</v>
      </c>
      <c r="D53" s="119">
        <v>42</v>
      </c>
      <c r="E53" s="126">
        <v>3.4285714285714284</v>
      </c>
      <c r="G53" s="8"/>
      <c r="H53" s="8"/>
      <c r="I53" s="8"/>
    </row>
    <row r="54" spans="1:9" s="3" customFormat="1" ht="15" customHeight="1" x14ac:dyDescent="0.25">
      <c r="A54" s="20">
        <v>48</v>
      </c>
      <c r="B54" s="15" t="s">
        <v>67</v>
      </c>
      <c r="C54" s="14" t="s">
        <v>5</v>
      </c>
      <c r="D54" s="119">
        <v>122</v>
      </c>
      <c r="E54" s="120">
        <v>3.4344262295081966</v>
      </c>
      <c r="G54" s="8"/>
      <c r="H54" s="8"/>
      <c r="I54" s="8"/>
    </row>
    <row r="55" spans="1:9" s="3" customFormat="1" ht="15" customHeight="1" x14ac:dyDescent="0.25">
      <c r="A55" s="20">
        <v>49</v>
      </c>
      <c r="B55" s="15" t="s">
        <v>70</v>
      </c>
      <c r="C55" s="33" t="s">
        <v>97</v>
      </c>
      <c r="D55" s="119">
        <v>106</v>
      </c>
      <c r="E55" s="126">
        <v>3.4150943396226414</v>
      </c>
      <c r="G55" s="8"/>
      <c r="H55" s="8"/>
      <c r="I55" s="8"/>
    </row>
    <row r="56" spans="1:9" s="3" customFormat="1" ht="15" customHeight="1" thickBot="1" x14ac:dyDescent="0.3">
      <c r="A56" s="21">
        <v>50</v>
      </c>
      <c r="B56" s="29" t="s">
        <v>70</v>
      </c>
      <c r="C56" s="34" t="s">
        <v>96</v>
      </c>
      <c r="D56" s="121">
        <v>101</v>
      </c>
      <c r="E56" s="906">
        <v>3.4059405940594059</v>
      </c>
      <c r="G56" s="8"/>
      <c r="H56" s="8"/>
      <c r="I56" s="8"/>
    </row>
    <row r="57" spans="1:9" s="3" customFormat="1" ht="15" customHeight="1" x14ac:dyDescent="0.25">
      <c r="A57" s="26">
        <v>51</v>
      </c>
      <c r="B57" s="27" t="s">
        <v>70</v>
      </c>
      <c r="C57" s="32" t="s">
        <v>37</v>
      </c>
      <c r="D57" s="127">
        <v>126</v>
      </c>
      <c r="E57" s="140">
        <v>3.4126984126984126</v>
      </c>
      <c r="G57" s="8"/>
      <c r="H57" s="8"/>
      <c r="I57" s="8"/>
    </row>
    <row r="58" spans="1:9" s="3" customFormat="1" ht="15" customHeight="1" x14ac:dyDescent="0.25">
      <c r="A58" s="20">
        <v>52</v>
      </c>
      <c r="B58" s="15" t="s">
        <v>71</v>
      </c>
      <c r="C58" s="33" t="s">
        <v>41</v>
      </c>
      <c r="D58" s="119">
        <v>75</v>
      </c>
      <c r="E58" s="126">
        <v>3.3866666666666667</v>
      </c>
      <c r="G58" s="8"/>
      <c r="H58" s="8"/>
      <c r="I58" s="8"/>
    </row>
    <row r="59" spans="1:9" s="3" customFormat="1" ht="15" customHeight="1" x14ac:dyDescent="0.25">
      <c r="A59" s="20">
        <v>53</v>
      </c>
      <c r="B59" s="15" t="s">
        <v>68</v>
      </c>
      <c r="C59" s="14" t="s">
        <v>15</v>
      </c>
      <c r="D59" s="119">
        <v>26</v>
      </c>
      <c r="E59" s="120">
        <v>3.3846153846153846</v>
      </c>
      <c r="G59" s="8"/>
      <c r="H59" s="8"/>
      <c r="I59" s="8"/>
    </row>
    <row r="60" spans="1:9" s="3" customFormat="1" ht="15" customHeight="1" x14ac:dyDescent="0.25">
      <c r="A60" s="20">
        <v>54</v>
      </c>
      <c r="B60" s="15" t="s">
        <v>71</v>
      </c>
      <c r="C60" s="33" t="s">
        <v>50</v>
      </c>
      <c r="D60" s="119">
        <v>26</v>
      </c>
      <c r="E60" s="126">
        <v>3.3846153846153846</v>
      </c>
      <c r="G60" s="8"/>
      <c r="H60" s="8"/>
      <c r="I60" s="8"/>
    </row>
    <row r="61" spans="1:9" s="3" customFormat="1" ht="15" customHeight="1" x14ac:dyDescent="0.25">
      <c r="A61" s="24">
        <v>55</v>
      </c>
      <c r="B61" s="25" t="s">
        <v>67</v>
      </c>
      <c r="C61" s="904" t="s">
        <v>13</v>
      </c>
      <c r="D61" s="123">
        <v>78</v>
      </c>
      <c r="E61" s="124">
        <v>3.3846153846153846</v>
      </c>
      <c r="G61" s="8"/>
      <c r="H61" s="8"/>
      <c r="I61" s="8"/>
    </row>
    <row r="62" spans="1:9" s="3" customFormat="1" ht="15" customHeight="1" x14ac:dyDescent="0.25">
      <c r="A62" s="19">
        <v>56</v>
      </c>
      <c r="B62" s="15" t="s">
        <v>71</v>
      </c>
      <c r="C62" s="33" t="s">
        <v>48</v>
      </c>
      <c r="D62" s="119">
        <v>142</v>
      </c>
      <c r="E62" s="126">
        <v>3.380281690140845</v>
      </c>
      <c r="G62" s="8"/>
      <c r="H62" s="8"/>
      <c r="I62" s="8"/>
    </row>
    <row r="63" spans="1:9" s="3" customFormat="1" ht="15" customHeight="1" x14ac:dyDescent="0.25">
      <c r="A63" s="19">
        <v>57</v>
      </c>
      <c r="B63" s="15" t="s">
        <v>70</v>
      </c>
      <c r="C63" s="33" t="s">
        <v>87</v>
      </c>
      <c r="D63" s="119">
        <v>70</v>
      </c>
      <c r="E63" s="126">
        <v>3.3571428571428572</v>
      </c>
      <c r="G63" s="8"/>
      <c r="H63" s="8"/>
      <c r="I63" s="8"/>
    </row>
    <row r="64" spans="1:9" s="3" customFormat="1" ht="15" customHeight="1" x14ac:dyDescent="0.25">
      <c r="A64" s="19">
        <v>58</v>
      </c>
      <c r="B64" s="15" t="s">
        <v>69</v>
      </c>
      <c r="C64" s="14" t="s">
        <v>143</v>
      </c>
      <c r="D64" s="119">
        <v>80</v>
      </c>
      <c r="E64" s="126">
        <v>3.3624999999999998</v>
      </c>
      <c r="G64" s="8"/>
      <c r="H64" s="8"/>
      <c r="I64" s="8"/>
    </row>
    <row r="65" spans="1:9" s="3" customFormat="1" ht="15" customHeight="1" x14ac:dyDescent="0.25">
      <c r="A65" s="19">
        <v>59</v>
      </c>
      <c r="B65" s="15" t="s">
        <v>71</v>
      </c>
      <c r="C65" s="33" t="s">
        <v>61</v>
      </c>
      <c r="D65" s="119">
        <v>90</v>
      </c>
      <c r="E65" s="126">
        <v>3.3555555555555556</v>
      </c>
      <c r="G65" s="8"/>
      <c r="H65" s="8"/>
      <c r="I65" s="8"/>
    </row>
    <row r="66" spans="1:9" s="3" customFormat="1" ht="15" customHeight="1" thickBot="1" x14ac:dyDescent="0.3">
      <c r="A66" s="151">
        <v>60</v>
      </c>
      <c r="B66" s="29" t="s">
        <v>68</v>
      </c>
      <c r="C66" s="34" t="s">
        <v>25</v>
      </c>
      <c r="D66" s="121">
        <v>105</v>
      </c>
      <c r="E66" s="906">
        <v>3.361904761904762</v>
      </c>
      <c r="G66" s="8"/>
      <c r="H66" s="8"/>
      <c r="I66" s="8"/>
    </row>
    <row r="67" spans="1:9" s="3" customFormat="1" ht="15" customHeight="1" x14ac:dyDescent="0.25">
      <c r="A67" s="26">
        <v>61</v>
      </c>
      <c r="B67" s="27" t="s">
        <v>71</v>
      </c>
      <c r="C67" s="32" t="s">
        <v>63</v>
      </c>
      <c r="D67" s="127">
        <v>118</v>
      </c>
      <c r="E67" s="140">
        <v>3.3644067796610169</v>
      </c>
      <c r="G67" s="8"/>
      <c r="H67" s="8"/>
      <c r="I67" s="8"/>
    </row>
    <row r="68" spans="1:9" s="3" customFormat="1" ht="15" customHeight="1" x14ac:dyDescent="0.25">
      <c r="A68" s="19">
        <v>62</v>
      </c>
      <c r="B68" s="907" t="s">
        <v>71</v>
      </c>
      <c r="C68" s="33" t="s">
        <v>162</v>
      </c>
      <c r="D68" s="119">
        <v>31</v>
      </c>
      <c r="E68" s="126">
        <v>3.3548387096774195</v>
      </c>
      <c r="G68" s="8"/>
      <c r="H68" s="8"/>
      <c r="I68" s="8"/>
    </row>
    <row r="69" spans="1:9" s="3" customFormat="1" ht="15" customHeight="1" x14ac:dyDescent="0.25">
      <c r="A69" s="19">
        <v>63</v>
      </c>
      <c r="B69" s="15" t="s">
        <v>68</v>
      </c>
      <c r="C69" s="33" t="s">
        <v>26</v>
      </c>
      <c r="D69" s="119">
        <v>119</v>
      </c>
      <c r="E69" s="126">
        <v>3.327731092436975</v>
      </c>
      <c r="G69" s="8"/>
      <c r="H69" s="8"/>
      <c r="I69" s="8"/>
    </row>
    <row r="70" spans="1:9" s="3" customFormat="1" ht="15" customHeight="1" x14ac:dyDescent="0.25">
      <c r="A70" s="19">
        <v>64</v>
      </c>
      <c r="B70" s="15" t="s">
        <v>71</v>
      </c>
      <c r="C70" s="33" t="s">
        <v>55</v>
      </c>
      <c r="D70" s="119">
        <v>135</v>
      </c>
      <c r="E70" s="126">
        <v>3.3333333333333335</v>
      </c>
      <c r="G70" s="8"/>
      <c r="H70" s="8"/>
      <c r="I70" s="8"/>
    </row>
    <row r="71" spans="1:9" s="3" customFormat="1" ht="15" customHeight="1" x14ac:dyDescent="0.25">
      <c r="A71" s="19">
        <v>65</v>
      </c>
      <c r="B71" s="15" t="s">
        <v>69</v>
      </c>
      <c r="C71" s="33" t="s">
        <v>32</v>
      </c>
      <c r="D71" s="119">
        <v>45</v>
      </c>
      <c r="E71" s="126">
        <v>3.3111111111111109</v>
      </c>
      <c r="G71" s="8"/>
      <c r="H71" s="8"/>
      <c r="I71" s="8"/>
    </row>
    <row r="72" spans="1:9" s="3" customFormat="1" ht="15" customHeight="1" x14ac:dyDescent="0.25">
      <c r="A72" s="19">
        <v>66</v>
      </c>
      <c r="B72" s="15" t="s">
        <v>69</v>
      </c>
      <c r="C72" s="14" t="s">
        <v>114</v>
      </c>
      <c r="D72" s="119">
        <v>156</v>
      </c>
      <c r="E72" s="905">
        <v>3.3076923076923075</v>
      </c>
      <c r="G72" s="8"/>
      <c r="H72" s="8"/>
      <c r="I72" s="8"/>
    </row>
    <row r="73" spans="1:9" s="3" customFormat="1" ht="15" customHeight="1" x14ac:dyDescent="0.25">
      <c r="A73" s="19">
        <v>67</v>
      </c>
      <c r="B73" s="15" t="s">
        <v>65</v>
      </c>
      <c r="C73" s="14" t="s">
        <v>135</v>
      </c>
      <c r="D73" s="119">
        <v>60</v>
      </c>
      <c r="E73" s="120">
        <v>3.3</v>
      </c>
      <c r="G73" s="8"/>
      <c r="H73" s="8"/>
      <c r="I73" s="8"/>
    </row>
    <row r="74" spans="1:9" s="3" customFormat="1" ht="15" customHeight="1" x14ac:dyDescent="0.25">
      <c r="A74" s="19">
        <v>68</v>
      </c>
      <c r="B74" s="15" t="s">
        <v>66</v>
      </c>
      <c r="C74" s="33" t="s">
        <v>161</v>
      </c>
      <c r="D74" s="119">
        <v>80</v>
      </c>
      <c r="E74" s="126">
        <v>3.3</v>
      </c>
      <c r="G74" s="8"/>
      <c r="H74" s="8"/>
      <c r="I74" s="8"/>
    </row>
    <row r="75" spans="1:9" s="3" customFormat="1" ht="15" customHeight="1" x14ac:dyDescent="0.25">
      <c r="A75" s="19">
        <v>69</v>
      </c>
      <c r="B75" s="15" t="s">
        <v>65</v>
      </c>
      <c r="C75" s="33" t="s">
        <v>100</v>
      </c>
      <c r="D75" s="119">
        <v>105</v>
      </c>
      <c r="E75" s="120">
        <v>3.3047619047619046</v>
      </c>
      <c r="G75" s="8"/>
      <c r="H75" s="8"/>
      <c r="I75" s="8"/>
    </row>
    <row r="76" spans="1:9" s="3" customFormat="1" ht="15" customHeight="1" thickBot="1" x14ac:dyDescent="0.3">
      <c r="A76" s="151">
        <v>70</v>
      </c>
      <c r="B76" s="29" t="s">
        <v>70</v>
      </c>
      <c r="C76" s="34" t="s">
        <v>86</v>
      </c>
      <c r="D76" s="121">
        <v>52</v>
      </c>
      <c r="E76" s="906">
        <v>3.2884615384615383</v>
      </c>
      <c r="G76" s="8"/>
      <c r="H76" s="8"/>
      <c r="I76" s="8"/>
    </row>
    <row r="77" spans="1:9" s="3" customFormat="1" ht="15" customHeight="1" x14ac:dyDescent="0.25">
      <c r="A77" s="26">
        <v>71</v>
      </c>
      <c r="B77" s="27" t="s">
        <v>67</v>
      </c>
      <c r="C77" s="28" t="s">
        <v>6</v>
      </c>
      <c r="D77" s="127">
        <v>80</v>
      </c>
      <c r="E77" s="128">
        <v>3.2749999999999999</v>
      </c>
      <c r="G77" s="8"/>
      <c r="H77" s="8"/>
      <c r="I77" s="8"/>
    </row>
    <row r="78" spans="1:9" s="3" customFormat="1" ht="15" customHeight="1" x14ac:dyDescent="0.25">
      <c r="A78" s="19">
        <v>72</v>
      </c>
      <c r="B78" s="15" t="s">
        <v>71</v>
      </c>
      <c r="C78" s="33" t="s">
        <v>56</v>
      </c>
      <c r="D78" s="119">
        <v>102</v>
      </c>
      <c r="E78" s="126">
        <v>3.284313725490196</v>
      </c>
      <c r="G78" s="8"/>
      <c r="H78" s="8"/>
      <c r="I78" s="8"/>
    </row>
    <row r="79" spans="1:9" s="3" customFormat="1" ht="15" customHeight="1" x14ac:dyDescent="0.25">
      <c r="A79" s="19">
        <v>73</v>
      </c>
      <c r="B79" s="15" t="s">
        <v>71</v>
      </c>
      <c r="C79" s="33" t="s">
        <v>53</v>
      </c>
      <c r="D79" s="119">
        <v>74</v>
      </c>
      <c r="E79" s="126">
        <v>3.2702702702702702</v>
      </c>
      <c r="G79" s="8"/>
      <c r="H79" s="8"/>
      <c r="I79" s="8"/>
    </row>
    <row r="80" spans="1:9" s="3" customFormat="1" ht="15" customHeight="1" x14ac:dyDescent="0.25">
      <c r="A80" s="19">
        <v>74</v>
      </c>
      <c r="B80" s="15" t="s">
        <v>69</v>
      </c>
      <c r="C80" s="33" t="s">
        <v>31</v>
      </c>
      <c r="D80" s="119">
        <v>45</v>
      </c>
      <c r="E80" s="126">
        <v>3.2444444444444445</v>
      </c>
      <c r="G80" s="8"/>
      <c r="H80" s="8"/>
      <c r="I80" s="8"/>
    </row>
    <row r="81" spans="1:9" s="3" customFormat="1" ht="15" customHeight="1" x14ac:dyDescent="0.25">
      <c r="A81" s="19">
        <v>75</v>
      </c>
      <c r="B81" s="15" t="s">
        <v>67</v>
      </c>
      <c r="C81" s="14" t="s">
        <v>14</v>
      </c>
      <c r="D81" s="119">
        <v>46</v>
      </c>
      <c r="E81" s="120">
        <v>3.2391304347826089</v>
      </c>
      <c r="G81" s="8"/>
      <c r="H81" s="8"/>
      <c r="I81" s="8"/>
    </row>
    <row r="82" spans="1:9" s="3" customFormat="1" ht="15" customHeight="1" x14ac:dyDescent="0.25">
      <c r="A82" s="19">
        <v>76</v>
      </c>
      <c r="B82" s="15" t="s">
        <v>69</v>
      </c>
      <c r="C82" s="14" t="s">
        <v>92</v>
      </c>
      <c r="D82" s="119">
        <v>49</v>
      </c>
      <c r="E82" s="120">
        <v>3.2448979591836733</v>
      </c>
      <c r="G82" s="8"/>
      <c r="H82" s="8"/>
      <c r="I82" s="8"/>
    </row>
    <row r="83" spans="1:9" s="3" customFormat="1" ht="15" customHeight="1" x14ac:dyDescent="0.25">
      <c r="A83" s="19">
        <v>77</v>
      </c>
      <c r="B83" s="15" t="s">
        <v>67</v>
      </c>
      <c r="C83" s="33" t="s">
        <v>7</v>
      </c>
      <c r="D83" s="119">
        <v>58</v>
      </c>
      <c r="E83" s="126">
        <v>3.2413793103448274</v>
      </c>
      <c r="G83" s="8"/>
      <c r="H83" s="8"/>
      <c r="I83" s="8"/>
    </row>
    <row r="84" spans="1:9" s="3" customFormat="1" ht="15" customHeight="1" x14ac:dyDescent="0.25">
      <c r="A84" s="19">
        <v>78</v>
      </c>
      <c r="B84" s="15" t="s">
        <v>71</v>
      </c>
      <c r="C84" s="14" t="s">
        <v>52</v>
      </c>
      <c r="D84" s="119">
        <v>79</v>
      </c>
      <c r="E84" s="120">
        <v>3.240506329113924</v>
      </c>
      <c r="G84" s="8"/>
      <c r="H84" s="8"/>
      <c r="I84" s="8"/>
    </row>
    <row r="85" spans="1:9" s="3" customFormat="1" ht="15" customHeight="1" x14ac:dyDescent="0.25">
      <c r="A85" s="19">
        <v>79</v>
      </c>
      <c r="B85" s="15" t="s">
        <v>68</v>
      </c>
      <c r="C85" s="14" t="s">
        <v>89</v>
      </c>
      <c r="D85" s="119">
        <v>104</v>
      </c>
      <c r="E85" s="120">
        <v>3.2307692307692308</v>
      </c>
      <c r="G85" s="8"/>
      <c r="H85" s="8"/>
      <c r="I85" s="8"/>
    </row>
    <row r="86" spans="1:9" s="3" customFormat="1" ht="15" customHeight="1" thickBot="1" x14ac:dyDescent="0.3">
      <c r="A86" s="151">
        <v>80</v>
      </c>
      <c r="B86" s="29" t="s">
        <v>71</v>
      </c>
      <c r="C86" s="34" t="s">
        <v>44</v>
      </c>
      <c r="D86" s="121">
        <v>105</v>
      </c>
      <c r="E86" s="906">
        <v>3.2285714285714286</v>
      </c>
      <c r="G86" s="8"/>
      <c r="H86" s="8"/>
      <c r="I86" s="8"/>
    </row>
    <row r="87" spans="1:9" s="3" customFormat="1" ht="15" customHeight="1" x14ac:dyDescent="0.25">
      <c r="A87" s="26">
        <v>81</v>
      </c>
      <c r="B87" s="27" t="s">
        <v>66</v>
      </c>
      <c r="C87" s="32" t="s">
        <v>103</v>
      </c>
      <c r="D87" s="127">
        <v>39</v>
      </c>
      <c r="E87" s="140">
        <v>3.2051282051282053</v>
      </c>
      <c r="G87" s="8"/>
      <c r="H87" s="8"/>
      <c r="I87" s="8"/>
    </row>
    <row r="88" spans="1:9" s="3" customFormat="1" ht="15" customHeight="1" x14ac:dyDescent="0.25">
      <c r="A88" s="19">
        <v>82</v>
      </c>
      <c r="B88" s="15" t="s">
        <v>71</v>
      </c>
      <c r="C88" s="33" t="s">
        <v>57</v>
      </c>
      <c r="D88" s="119">
        <v>57</v>
      </c>
      <c r="E88" s="126">
        <v>3.2105263157894739</v>
      </c>
      <c r="G88" s="8"/>
      <c r="H88" s="8"/>
      <c r="I88" s="8"/>
    </row>
    <row r="89" spans="1:9" s="3" customFormat="1" ht="15" customHeight="1" x14ac:dyDescent="0.25">
      <c r="A89" s="19">
        <v>83</v>
      </c>
      <c r="B89" s="15" t="s">
        <v>68</v>
      </c>
      <c r="C89" s="14" t="s">
        <v>21</v>
      </c>
      <c r="D89" s="119">
        <v>97</v>
      </c>
      <c r="E89" s="120">
        <v>3.2061855670103094</v>
      </c>
      <c r="G89" s="8"/>
      <c r="H89" s="8"/>
      <c r="I89" s="8"/>
    </row>
    <row r="90" spans="1:9" s="3" customFormat="1" ht="15" customHeight="1" x14ac:dyDescent="0.25">
      <c r="A90" s="19">
        <v>84</v>
      </c>
      <c r="B90" s="15" t="s">
        <v>65</v>
      </c>
      <c r="C90" s="33" t="s">
        <v>88</v>
      </c>
      <c r="D90" s="119">
        <v>45</v>
      </c>
      <c r="E90" s="120">
        <v>3.2</v>
      </c>
      <c r="G90" s="8"/>
      <c r="H90" s="8"/>
      <c r="I90" s="8"/>
    </row>
    <row r="91" spans="1:9" s="3" customFormat="1" ht="15" customHeight="1" x14ac:dyDescent="0.25">
      <c r="A91" s="19">
        <v>85</v>
      </c>
      <c r="B91" s="15" t="s">
        <v>71</v>
      </c>
      <c r="C91" s="33" t="s">
        <v>60</v>
      </c>
      <c r="D91" s="119">
        <v>66</v>
      </c>
      <c r="E91" s="126">
        <v>3.1969696969696968</v>
      </c>
      <c r="G91" s="8"/>
      <c r="H91" s="8"/>
      <c r="I91" s="8"/>
    </row>
    <row r="92" spans="1:9" s="3" customFormat="1" ht="15" customHeight="1" x14ac:dyDescent="0.25">
      <c r="A92" s="19">
        <v>86</v>
      </c>
      <c r="B92" s="15" t="s">
        <v>71</v>
      </c>
      <c r="C92" s="33" t="s">
        <v>59</v>
      </c>
      <c r="D92" s="119">
        <v>81</v>
      </c>
      <c r="E92" s="126">
        <v>3.1851851851851851</v>
      </c>
      <c r="G92" s="8"/>
      <c r="H92" s="8"/>
      <c r="I92" s="8"/>
    </row>
    <row r="93" spans="1:9" s="3" customFormat="1" ht="15" customHeight="1" x14ac:dyDescent="0.25">
      <c r="A93" s="19">
        <v>87</v>
      </c>
      <c r="B93" s="15" t="s">
        <v>71</v>
      </c>
      <c r="C93" s="33" t="s">
        <v>58</v>
      </c>
      <c r="D93" s="119">
        <v>67</v>
      </c>
      <c r="E93" s="126">
        <v>3.1791044776119404</v>
      </c>
      <c r="G93" s="8"/>
      <c r="H93" s="8"/>
      <c r="I93" s="8"/>
    </row>
    <row r="94" spans="1:9" s="3" customFormat="1" ht="15" customHeight="1" x14ac:dyDescent="0.25">
      <c r="A94" s="19">
        <v>88</v>
      </c>
      <c r="B94" s="15" t="s">
        <v>68</v>
      </c>
      <c r="C94" s="33" t="s">
        <v>16</v>
      </c>
      <c r="D94" s="119">
        <v>72</v>
      </c>
      <c r="E94" s="120">
        <v>3.1805555555555554</v>
      </c>
      <c r="G94" s="8"/>
      <c r="H94" s="8"/>
      <c r="I94" s="8"/>
    </row>
    <row r="95" spans="1:9" s="3" customFormat="1" ht="15" customHeight="1" x14ac:dyDescent="0.25">
      <c r="A95" s="19">
        <v>89</v>
      </c>
      <c r="B95" s="15" t="s">
        <v>71</v>
      </c>
      <c r="C95" s="33" t="s">
        <v>160</v>
      </c>
      <c r="D95" s="119">
        <v>86</v>
      </c>
      <c r="E95" s="126">
        <v>3.1627906976744184</v>
      </c>
      <c r="G95" s="8"/>
      <c r="H95" s="8"/>
      <c r="I95" s="8"/>
    </row>
    <row r="96" spans="1:9" s="3" customFormat="1" ht="15" customHeight="1" thickBot="1" x14ac:dyDescent="0.3">
      <c r="A96" s="151">
        <v>90</v>
      </c>
      <c r="B96" s="29" t="s">
        <v>69</v>
      </c>
      <c r="C96" s="34" t="s">
        <v>34</v>
      </c>
      <c r="D96" s="121">
        <v>52</v>
      </c>
      <c r="E96" s="906">
        <v>3.1538461538461537</v>
      </c>
      <c r="G96" s="8"/>
      <c r="H96" s="8"/>
      <c r="I96" s="8"/>
    </row>
    <row r="97" spans="1:9" s="3" customFormat="1" ht="15" customHeight="1" x14ac:dyDescent="0.25">
      <c r="A97" s="26">
        <v>91</v>
      </c>
      <c r="B97" s="27" t="s">
        <v>68</v>
      </c>
      <c r="C97" s="32" t="s">
        <v>101</v>
      </c>
      <c r="D97" s="127">
        <v>101</v>
      </c>
      <c r="E97" s="128">
        <v>3.1485148514851486</v>
      </c>
      <c r="G97" s="8"/>
      <c r="H97" s="8"/>
      <c r="I97" s="8"/>
    </row>
    <row r="98" spans="1:9" s="3" customFormat="1" ht="15" customHeight="1" x14ac:dyDescent="0.25">
      <c r="A98" s="19">
        <v>92</v>
      </c>
      <c r="B98" s="15" t="s">
        <v>68</v>
      </c>
      <c r="C98" s="33" t="s">
        <v>22</v>
      </c>
      <c r="D98" s="119">
        <v>76</v>
      </c>
      <c r="E98" s="120">
        <v>3.1447368421052633</v>
      </c>
      <c r="G98" s="8"/>
      <c r="H98" s="8"/>
      <c r="I98" s="8"/>
    </row>
    <row r="99" spans="1:9" s="3" customFormat="1" ht="15" customHeight="1" x14ac:dyDescent="0.25">
      <c r="A99" s="19">
        <v>93</v>
      </c>
      <c r="B99" s="15" t="s">
        <v>69</v>
      </c>
      <c r="C99" s="14" t="s">
        <v>99</v>
      </c>
      <c r="D99" s="119">
        <v>23</v>
      </c>
      <c r="E99" s="120">
        <v>3.1304347826086958</v>
      </c>
      <c r="G99" s="8"/>
      <c r="H99" s="8"/>
      <c r="I99" s="8"/>
    </row>
    <row r="100" spans="1:9" s="3" customFormat="1" ht="15" customHeight="1" x14ac:dyDescent="0.25">
      <c r="A100" s="19">
        <v>94</v>
      </c>
      <c r="B100" s="15" t="s">
        <v>68</v>
      </c>
      <c r="C100" s="33" t="s">
        <v>104</v>
      </c>
      <c r="D100" s="119">
        <v>39</v>
      </c>
      <c r="E100" s="126">
        <v>3.1282051282051282</v>
      </c>
      <c r="G100" s="8"/>
      <c r="H100" s="8"/>
      <c r="I100" s="8"/>
    </row>
    <row r="101" spans="1:9" s="3" customFormat="1" ht="15" customHeight="1" x14ac:dyDescent="0.25">
      <c r="A101" s="19">
        <v>95</v>
      </c>
      <c r="B101" s="15" t="s">
        <v>67</v>
      </c>
      <c r="C101" s="14" t="s">
        <v>12</v>
      </c>
      <c r="D101" s="119">
        <v>123</v>
      </c>
      <c r="E101" s="120">
        <v>3.1138211382113821</v>
      </c>
      <c r="G101" s="8"/>
      <c r="H101" s="8"/>
      <c r="I101" s="8"/>
    </row>
    <row r="102" spans="1:9" s="3" customFormat="1" ht="15" customHeight="1" x14ac:dyDescent="0.25">
      <c r="A102" s="19">
        <v>96</v>
      </c>
      <c r="B102" s="15" t="s">
        <v>70</v>
      </c>
      <c r="C102" s="33" t="s">
        <v>38</v>
      </c>
      <c r="D102" s="119">
        <v>51</v>
      </c>
      <c r="E102" s="126">
        <v>3.0980392156862746</v>
      </c>
      <c r="G102" s="8"/>
      <c r="H102" s="8"/>
      <c r="I102" s="8"/>
    </row>
    <row r="103" spans="1:9" s="3" customFormat="1" ht="15" customHeight="1" x14ac:dyDescent="0.25">
      <c r="A103" s="19">
        <v>97</v>
      </c>
      <c r="B103" s="15" t="s">
        <v>65</v>
      </c>
      <c r="C103" s="12" t="s">
        <v>80</v>
      </c>
      <c r="D103" s="119">
        <v>68</v>
      </c>
      <c r="E103" s="120">
        <v>3.1029411764705883</v>
      </c>
      <c r="G103" s="8"/>
      <c r="H103" s="8"/>
      <c r="I103" s="8"/>
    </row>
    <row r="104" spans="1:9" s="3" customFormat="1" ht="15" customHeight="1" x14ac:dyDescent="0.25">
      <c r="A104" s="19">
        <v>98</v>
      </c>
      <c r="B104" s="15" t="s">
        <v>68</v>
      </c>
      <c r="C104" s="33" t="s">
        <v>20</v>
      </c>
      <c r="D104" s="119">
        <v>35</v>
      </c>
      <c r="E104" s="120">
        <v>3.0857142857142859</v>
      </c>
      <c r="G104" s="8"/>
      <c r="H104" s="8"/>
      <c r="I104" s="8"/>
    </row>
    <row r="105" spans="1:9" s="3" customFormat="1" ht="15" customHeight="1" x14ac:dyDescent="0.25">
      <c r="A105" s="19">
        <v>99</v>
      </c>
      <c r="B105" s="15" t="s">
        <v>69</v>
      </c>
      <c r="C105" s="36" t="s">
        <v>94</v>
      </c>
      <c r="D105" s="119">
        <v>15</v>
      </c>
      <c r="E105" s="126">
        <v>3.0666666666666669</v>
      </c>
      <c r="G105" s="8"/>
      <c r="H105" s="8"/>
      <c r="I105" s="8"/>
    </row>
    <row r="106" spans="1:9" s="3" customFormat="1" ht="15" customHeight="1" thickBot="1" x14ac:dyDescent="0.3">
      <c r="A106" s="151">
        <v>100</v>
      </c>
      <c r="B106" s="29" t="s">
        <v>67</v>
      </c>
      <c r="C106" s="30" t="s">
        <v>8</v>
      </c>
      <c r="D106" s="121">
        <v>51</v>
      </c>
      <c r="E106" s="122">
        <v>3.0588235294117645</v>
      </c>
      <c r="G106" s="8"/>
      <c r="H106" s="8"/>
      <c r="I106" s="8"/>
    </row>
    <row r="107" spans="1:9" s="3" customFormat="1" ht="15" customHeight="1" x14ac:dyDescent="0.25">
      <c r="A107" s="26">
        <v>101</v>
      </c>
      <c r="B107" s="27" t="s">
        <v>70</v>
      </c>
      <c r="C107" s="32" t="s">
        <v>125</v>
      </c>
      <c r="D107" s="127">
        <v>62</v>
      </c>
      <c r="E107" s="140">
        <v>3.032258064516129</v>
      </c>
      <c r="G107" s="8"/>
      <c r="H107" s="8"/>
      <c r="I107" s="8"/>
    </row>
    <row r="108" spans="1:9" s="3" customFormat="1" ht="15" customHeight="1" x14ac:dyDescent="0.25">
      <c r="A108" s="909">
        <v>102</v>
      </c>
      <c r="B108" s="15" t="s">
        <v>70</v>
      </c>
      <c r="C108" s="33" t="s">
        <v>39</v>
      </c>
      <c r="D108" s="119">
        <v>69</v>
      </c>
      <c r="E108" s="126">
        <v>3.0289855072463769</v>
      </c>
      <c r="G108" s="8"/>
      <c r="H108" s="8"/>
      <c r="I108" s="8"/>
    </row>
    <row r="109" spans="1:9" s="3" customFormat="1" ht="15" customHeight="1" x14ac:dyDescent="0.25">
      <c r="A109" s="909">
        <v>103</v>
      </c>
      <c r="B109" s="15" t="s">
        <v>71</v>
      </c>
      <c r="C109" s="33" t="s">
        <v>43</v>
      </c>
      <c r="D109" s="119">
        <v>40</v>
      </c>
      <c r="E109" s="126">
        <v>2.95</v>
      </c>
      <c r="G109" s="8"/>
      <c r="H109" s="8"/>
      <c r="I109" s="8"/>
    </row>
    <row r="110" spans="1:9" s="3" customFormat="1" ht="15" customHeight="1" x14ac:dyDescent="0.25">
      <c r="A110" s="909">
        <v>104</v>
      </c>
      <c r="B110" s="15" t="s">
        <v>71</v>
      </c>
      <c r="C110" s="33" t="s">
        <v>51</v>
      </c>
      <c r="D110" s="119">
        <v>36</v>
      </c>
      <c r="E110" s="126">
        <v>2.9444444444444446</v>
      </c>
      <c r="G110" s="8"/>
      <c r="H110" s="8"/>
      <c r="I110" s="8"/>
    </row>
    <row r="111" spans="1:9" s="3" customFormat="1" ht="15" customHeight="1" x14ac:dyDescent="0.25">
      <c r="A111" s="909">
        <v>105</v>
      </c>
      <c r="B111" s="15" t="s">
        <v>69</v>
      </c>
      <c r="C111" s="14" t="s">
        <v>98</v>
      </c>
      <c r="D111" s="119">
        <v>47</v>
      </c>
      <c r="E111" s="120">
        <v>2.9361702127659575</v>
      </c>
      <c r="G111" s="8"/>
      <c r="H111" s="8"/>
      <c r="I111" s="8"/>
    </row>
    <row r="112" spans="1:9" s="3" customFormat="1" ht="15" customHeight="1" x14ac:dyDescent="0.25">
      <c r="A112" s="909">
        <v>106</v>
      </c>
      <c r="B112" s="15" t="s">
        <v>68</v>
      </c>
      <c r="C112" s="33" t="s">
        <v>18</v>
      </c>
      <c r="D112" s="119">
        <v>70</v>
      </c>
      <c r="E112" s="120">
        <v>2.9285714285714284</v>
      </c>
      <c r="G112" s="8"/>
      <c r="H112" s="8"/>
      <c r="I112" s="8"/>
    </row>
    <row r="113" spans="1:9" s="3" customFormat="1" ht="15" customHeight="1" x14ac:dyDescent="0.25">
      <c r="A113" s="909">
        <v>107</v>
      </c>
      <c r="B113" s="15" t="s">
        <v>68</v>
      </c>
      <c r="C113" s="33" t="s">
        <v>102</v>
      </c>
      <c r="D113" s="119">
        <v>54</v>
      </c>
      <c r="E113" s="120">
        <v>2.9074074074074074</v>
      </c>
      <c r="G113" s="8"/>
      <c r="H113" s="8"/>
      <c r="I113" s="8"/>
    </row>
    <row r="114" spans="1:9" s="3" customFormat="1" ht="15" customHeight="1" x14ac:dyDescent="0.25">
      <c r="A114" s="909">
        <v>108</v>
      </c>
      <c r="B114" s="15" t="s">
        <v>68</v>
      </c>
      <c r="C114" s="14" t="s">
        <v>17</v>
      </c>
      <c r="D114" s="119">
        <v>45</v>
      </c>
      <c r="E114" s="120">
        <v>2.8888888888888888</v>
      </c>
      <c r="G114" s="8"/>
      <c r="H114" s="8"/>
      <c r="I114" s="8"/>
    </row>
    <row r="115" spans="1:9" s="3" customFormat="1" ht="15" customHeight="1" x14ac:dyDescent="0.25">
      <c r="A115" s="909">
        <v>109</v>
      </c>
      <c r="B115" s="15" t="s">
        <v>68</v>
      </c>
      <c r="C115" s="33" t="s">
        <v>24</v>
      </c>
      <c r="D115" s="119">
        <v>51</v>
      </c>
      <c r="E115" s="126">
        <v>2.8823529411764706</v>
      </c>
      <c r="G115" s="8"/>
      <c r="H115" s="8"/>
      <c r="I115" s="8"/>
    </row>
    <row r="116" spans="1:9" s="3" customFormat="1" ht="15" customHeight="1" thickBot="1" x14ac:dyDescent="0.3">
      <c r="A116" s="910">
        <v>110</v>
      </c>
      <c r="B116" s="29" t="s">
        <v>67</v>
      </c>
      <c r="C116" s="34" t="s">
        <v>11</v>
      </c>
      <c r="D116" s="121">
        <v>80</v>
      </c>
      <c r="E116" s="122">
        <v>2.8374999999999999</v>
      </c>
      <c r="G116" s="8"/>
      <c r="H116" s="8"/>
      <c r="I116" s="8"/>
    </row>
    <row r="117" spans="1:9" s="3" customFormat="1" ht="15" customHeight="1" x14ac:dyDescent="0.25">
      <c r="A117" s="8"/>
      <c r="D117" s="195" t="s">
        <v>108</v>
      </c>
      <c r="E117" s="44">
        <v>3.43</v>
      </c>
      <c r="G117" s="8"/>
      <c r="H117" s="8"/>
      <c r="I117" s="8"/>
    </row>
    <row r="118" spans="1:9" s="3" customFormat="1" x14ac:dyDescent="0.25">
      <c r="A118" s="8"/>
      <c r="D118" s="138" t="s">
        <v>119</v>
      </c>
      <c r="E118" s="37">
        <f>AVERAGE(E7:E116)</f>
        <v>3.3796763111674619</v>
      </c>
      <c r="G118" s="8"/>
      <c r="H118" s="8"/>
      <c r="I118" s="8"/>
    </row>
  </sheetData>
  <conditionalFormatting sqref="E6:E118">
    <cfRule type="cellIs" dxfId="6" priority="471" stopIfTrue="1" operator="lessThan">
      <formula>3.5</formula>
    </cfRule>
    <cfRule type="cellIs" dxfId="5" priority="472" stopIfTrue="1" operator="between">
      <formula>3.5</formula>
      <formula>4</formula>
    </cfRule>
    <cfRule type="cellIs" dxfId="4" priority="473" stopIfTrue="1" operator="between">
      <formula>4.5</formula>
      <formula>4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833" customWidth="1"/>
    <col min="2" max="2" width="9.7109375" style="834" customWidth="1"/>
    <col min="3" max="3" width="32" style="833" customWidth="1"/>
    <col min="4" max="8" width="7.7109375" style="833" customWidth="1"/>
    <col min="9" max="9" width="9.85546875" style="833" customWidth="1"/>
    <col min="10" max="10" width="7.7109375" style="835" customWidth="1"/>
    <col min="11" max="11" width="9.5703125" style="833" customWidth="1"/>
    <col min="12" max="17" width="7.7109375" style="833" customWidth="1"/>
    <col min="18" max="16384" width="9.140625" style="833"/>
  </cols>
  <sheetData>
    <row r="1" spans="1:12" x14ac:dyDescent="0.25">
      <c r="K1" s="131"/>
      <c r="L1" s="10" t="s">
        <v>109</v>
      </c>
    </row>
    <row r="2" spans="1:12" ht="15.75" x14ac:dyDescent="0.25">
      <c r="C2" s="1044" t="s">
        <v>149</v>
      </c>
      <c r="D2" s="1044"/>
      <c r="E2" s="836"/>
      <c r="F2" s="836"/>
      <c r="I2" s="837">
        <v>2021</v>
      </c>
      <c r="K2" s="133"/>
      <c r="L2" s="10" t="s">
        <v>110</v>
      </c>
    </row>
    <row r="3" spans="1:12" ht="15.75" thickBot="1" x14ac:dyDescent="0.3">
      <c r="K3" s="132"/>
      <c r="L3" s="10" t="s">
        <v>111</v>
      </c>
    </row>
    <row r="4" spans="1:12" ht="16.5" customHeight="1" x14ac:dyDescent="0.25">
      <c r="A4" s="1045" t="s">
        <v>72</v>
      </c>
      <c r="B4" s="1047" t="s">
        <v>106</v>
      </c>
      <c r="C4" s="1047" t="s">
        <v>105</v>
      </c>
      <c r="D4" s="1049" t="s">
        <v>107</v>
      </c>
      <c r="E4" s="1051" t="s">
        <v>163</v>
      </c>
      <c r="F4" s="1052"/>
      <c r="G4" s="1052"/>
      <c r="H4" s="1053"/>
      <c r="I4" s="1041" t="s">
        <v>136</v>
      </c>
      <c r="K4" s="31"/>
      <c r="L4" s="10" t="s">
        <v>112</v>
      </c>
    </row>
    <row r="5" spans="1:12" s="835" customFormat="1" ht="26.25" customHeight="1" thickBot="1" x14ac:dyDescent="0.3">
      <c r="A5" s="1046"/>
      <c r="B5" s="1048"/>
      <c r="C5" s="1048"/>
      <c r="D5" s="1050"/>
      <c r="E5" s="23">
        <v>5</v>
      </c>
      <c r="F5" s="23">
        <v>4</v>
      </c>
      <c r="G5" s="23">
        <v>3</v>
      </c>
      <c r="H5" s="23">
        <v>2</v>
      </c>
      <c r="I5" s="1042"/>
    </row>
    <row r="6" spans="1:12" s="835" customFormat="1" ht="15.75" thickBot="1" x14ac:dyDescent="0.3">
      <c r="A6" s="106"/>
      <c r="B6" s="107"/>
      <c r="C6" s="129" t="s">
        <v>134</v>
      </c>
      <c r="D6" s="130">
        <f>D7+D8+D17+D30+D48+D68+D82+D114</f>
        <v>9585</v>
      </c>
      <c r="E6" s="838">
        <f>E7+E8+E17+E30+E48+E68+E82+E114</f>
        <v>370</v>
      </c>
      <c r="F6" s="838">
        <f>F7+F8+F17+F30+F48+F68+F82+F114</f>
        <v>3987</v>
      </c>
      <c r="G6" s="838">
        <f>G7+G8+G17+G30+G48+G68+G82+G114</f>
        <v>4632</v>
      </c>
      <c r="H6" s="838">
        <f>H7+H8+H17+H30+H48+H68+H82+H114</f>
        <v>596</v>
      </c>
      <c r="I6" s="134">
        <f>(H6*2+G6*3+F6*4+E6*5)/D6</f>
        <v>3.4309859154929576</v>
      </c>
    </row>
    <row r="7" spans="1:12" s="835" customFormat="1" ht="15.75" thickBot="1" x14ac:dyDescent="0.3">
      <c r="A7" s="839">
        <v>1</v>
      </c>
      <c r="B7" s="840">
        <v>50050</v>
      </c>
      <c r="C7" s="841" t="s">
        <v>36</v>
      </c>
      <c r="D7" s="842">
        <f>E7+F7+G7+H7</f>
        <v>83</v>
      </c>
      <c r="E7" s="843">
        <v>5</v>
      </c>
      <c r="F7" s="843">
        <v>34</v>
      </c>
      <c r="G7" s="843">
        <v>42</v>
      </c>
      <c r="H7" s="843">
        <v>2</v>
      </c>
      <c r="I7" s="844">
        <f>(H7*2+G7*3+F7*4+E7*5)/D7</f>
        <v>3.5060240963855422</v>
      </c>
    </row>
    <row r="8" spans="1:12" s="835" customFormat="1" ht="15.75" thickBot="1" x14ac:dyDescent="0.3">
      <c r="A8" s="108"/>
      <c r="B8" s="109"/>
      <c r="C8" s="112" t="s">
        <v>127</v>
      </c>
      <c r="D8" s="113">
        <f>SUM(D9:D16)</f>
        <v>716</v>
      </c>
      <c r="E8" s="845">
        <f t="shared" ref="E8:H8" si="0">SUM(E9:E16)</f>
        <v>37</v>
      </c>
      <c r="F8" s="845">
        <f t="shared" si="0"/>
        <v>310</v>
      </c>
      <c r="G8" s="845">
        <f t="shared" si="0"/>
        <v>337</v>
      </c>
      <c r="H8" s="845">
        <f t="shared" si="0"/>
        <v>32</v>
      </c>
      <c r="I8" s="136">
        <f>AVERAGE(I9:I16)</f>
        <v>3.4494529213805247</v>
      </c>
    </row>
    <row r="9" spans="1:12" s="852" customFormat="1" ht="15" customHeight="1" x14ac:dyDescent="0.25">
      <c r="A9" s="20">
        <v>1</v>
      </c>
      <c r="B9" s="846">
        <v>10002</v>
      </c>
      <c r="C9" s="847" t="s">
        <v>1</v>
      </c>
      <c r="D9" s="848">
        <f>E9+F9+G9+H9</f>
        <v>112</v>
      </c>
      <c r="E9" s="849">
        <v>5</v>
      </c>
      <c r="F9" s="849">
        <v>54</v>
      </c>
      <c r="G9" s="849">
        <v>51</v>
      </c>
      <c r="H9" s="849">
        <v>2</v>
      </c>
      <c r="I9" s="850">
        <f>(H9*2+G9*3+F9*4+E9*5)/D9</f>
        <v>3.5535714285714284</v>
      </c>
      <c r="J9" s="851"/>
    </row>
    <row r="10" spans="1:12" s="852" customFormat="1" ht="15" customHeight="1" x14ac:dyDescent="0.25">
      <c r="A10" s="20">
        <v>2</v>
      </c>
      <c r="B10" s="846">
        <v>10090</v>
      </c>
      <c r="C10" s="847" t="s">
        <v>84</v>
      </c>
      <c r="D10" s="848">
        <f t="shared" ref="D10:D16" si="1">E10+F10+G10+H10</f>
        <v>144</v>
      </c>
      <c r="E10" s="849">
        <v>4</v>
      </c>
      <c r="F10" s="849">
        <v>73</v>
      </c>
      <c r="G10" s="849">
        <v>60</v>
      </c>
      <c r="H10" s="849">
        <v>7</v>
      </c>
      <c r="I10" s="850">
        <f t="shared" ref="I10:I16" si="2">(H10*2+G10*3+F10*4+E10*5)/D10</f>
        <v>3.5138888888888888</v>
      </c>
      <c r="J10" s="851"/>
    </row>
    <row r="11" spans="1:12" s="852" customFormat="1" ht="15" customHeight="1" x14ac:dyDescent="0.25">
      <c r="A11" s="20">
        <v>3</v>
      </c>
      <c r="B11" s="853">
        <v>10004</v>
      </c>
      <c r="C11" s="854" t="s">
        <v>75</v>
      </c>
      <c r="D11" s="855">
        <f t="shared" si="1"/>
        <v>109</v>
      </c>
      <c r="E11" s="856">
        <v>23</v>
      </c>
      <c r="F11" s="856">
        <v>53</v>
      </c>
      <c r="G11" s="856">
        <v>30</v>
      </c>
      <c r="H11" s="856">
        <v>3</v>
      </c>
      <c r="I11" s="857">
        <f t="shared" si="2"/>
        <v>3.8807339449541285</v>
      </c>
      <c r="J11" s="851"/>
    </row>
    <row r="12" spans="1:12" s="852" customFormat="1" ht="15" customHeight="1" x14ac:dyDescent="0.25">
      <c r="A12" s="20">
        <v>4</v>
      </c>
      <c r="B12" s="846">
        <v>10001</v>
      </c>
      <c r="C12" s="847" t="s">
        <v>0</v>
      </c>
      <c r="D12" s="848">
        <f t="shared" si="1"/>
        <v>73</v>
      </c>
      <c r="E12" s="849">
        <v>4</v>
      </c>
      <c r="F12" s="849">
        <v>48</v>
      </c>
      <c r="G12" s="849">
        <v>19</v>
      </c>
      <c r="H12" s="849">
        <v>2</v>
      </c>
      <c r="I12" s="850">
        <f t="shared" si="2"/>
        <v>3.7397260273972601</v>
      </c>
      <c r="J12" s="851"/>
    </row>
    <row r="13" spans="1:12" s="852" customFormat="1" ht="15" customHeight="1" x14ac:dyDescent="0.25">
      <c r="A13" s="20">
        <v>5</v>
      </c>
      <c r="B13" s="846">
        <v>10120</v>
      </c>
      <c r="C13" s="33" t="s">
        <v>80</v>
      </c>
      <c r="D13" s="848">
        <f t="shared" si="1"/>
        <v>68</v>
      </c>
      <c r="E13" s="849"/>
      <c r="F13" s="849">
        <v>14</v>
      </c>
      <c r="G13" s="849">
        <v>47</v>
      </c>
      <c r="H13" s="849">
        <v>7</v>
      </c>
      <c r="I13" s="850">
        <f t="shared" si="2"/>
        <v>3.1029411764705883</v>
      </c>
      <c r="J13" s="851"/>
    </row>
    <row r="14" spans="1:12" s="852" customFormat="1" ht="15" customHeight="1" x14ac:dyDescent="0.25">
      <c r="A14" s="20">
        <v>6</v>
      </c>
      <c r="B14" s="846">
        <v>10190</v>
      </c>
      <c r="C14" s="33" t="s">
        <v>100</v>
      </c>
      <c r="D14" s="848">
        <f t="shared" si="1"/>
        <v>105</v>
      </c>
      <c r="E14" s="858">
        <v>1</v>
      </c>
      <c r="F14" s="858">
        <v>32</v>
      </c>
      <c r="G14" s="858">
        <v>70</v>
      </c>
      <c r="H14" s="858">
        <v>2</v>
      </c>
      <c r="I14" s="850">
        <f t="shared" si="2"/>
        <v>3.3047619047619046</v>
      </c>
      <c r="J14" s="851"/>
    </row>
    <row r="15" spans="1:12" s="852" customFormat="1" ht="15" customHeight="1" x14ac:dyDescent="0.25">
      <c r="A15" s="20">
        <v>7</v>
      </c>
      <c r="B15" s="846">
        <v>10320</v>
      </c>
      <c r="C15" s="33" t="s">
        <v>88</v>
      </c>
      <c r="D15" s="848">
        <f t="shared" si="1"/>
        <v>45</v>
      </c>
      <c r="E15" s="849"/>
      <c r="F15" s="849">
        <v>12</v>
      </c>
      <c r="G15" s="849">
        <v>30</v>
      </c>
      <c r="H15" s="849">
        <v>3</v>
      </c>
      <c r="I15" s="859">
        <f t="shared" si="2"/>
        <v>3.2</v>
      </c>
      <c r="J15" s="851"/>
    </row>
    <row r="16" spans="1:12" s="852" customFormat="1" ht="15" customHeight="1" thickBot="1" x14ac:dyDescent="0.3">
      <c r="A16" s="135">
        <v>8</v>
      </c>
      <c r="B16" s="853">
        <v>10860</v>
      </c>
      <c r="C16" s="35" t="s">
        <v>135</v>
      </c>
      <c r="D16" s="855">
        <f t="shared" si="1"/>
        <v>60</v>
      </c>
      <c r="E16" s="856"/>
      <c r="F16" s="856">
        <v>24</v>
      </c>
      <c r="G16" s="856">
        <v>30</v>
      </c>
      <c r="H16" s="856">
        <v>6</v>
      </c>
      <c r="I16" s="857">
        <f t="shared" si="2"/>
        <v>3.3</v>
      </c>
      <c r="J16" s="851"/>
    </row>
    <row r="17" spans="1:10" s="852" customFormat="1" ht="15" customHeight="1" thickBot="1" x14ac:dyDescent="0.3">
      <c r="A17" s="114"/>
      <c r="B17" s="840"/>
      <c r="C17" s="860" t="s">
        <v>128</v>
      </c>
      <c r="D17" s="861">
        <f>SUM(D18:D29)</f>
        <v>1017</v>
      </c>
      <c r="E17" s="862">
        <f>SUM(E18:E29)</f>
        <v>44</v>
      </c>
      <c r="F17" s="862">
        <f>SUM(F18:F29)</f>
        <v>352</v>
      </c>
      <c r="G17" s="862">
        <f>SUM(G18:G29)</f>
        <v>530</v>
      </c>
      <c r="H17" s="862">
        <f>SUM(H18:H29)</f>
        <v>91</v>
      </c>
      <c r="I17" s="863">
        <f>AVERAGE(I18:I29)</f>
        <v>3.315691603065829</v>
      </c>
      <c r="J17" s="851"/>
    </row>
    <row r="18" spans="1:10" s="852" customFormat="1" ht="15" customHeight="1" x14ac:dyDescent="0.25">
      <c r="A18" s="26">
        <v>1</v>
      </c>
      <c r="B18" s="864">
        <v>20040</v>
      </c>
      <c r="C18" s="865" t="s">
        <v>2</v>
      </c>
      <c r="D18" s="866">
        <f t="shared" ref="D18:D22" si="3">E18+F18+G18+H18</f>
        <v>112</v>
      </c>
      <c r="E18" s="867"/>
      <c r="F18" s="867">
        <v>55</v>
      </c>
      <c r="G18" s="867">
        <v>52</v>
      </c>
      <c r="H18" s="867">
        <v>5</v>
      </c>
      <c r="I18" s="868">
        <f t="shared" ref="I18:I29" si="4">(H18*2+G18*3+F18*4+E18*5)/D18</f>
        <v>3.4464285714285716</v>
      </c>
      <c r="J18" s="851"/>
    </row>
    <row r="19" spans="1:10" s="852" customFormat="1" ht="15" customHeight="1" x14ac:dyDescent="0.25">
      <c r="A19" s="20">
        <v>2</v>
      </c>
      <c r="B19" s="846">
        <v>20061</v>
      </c>
      <c r="C19" s="869" t="s">
        <v>4</v>
      </c>
      <c r="D19" s="848">
        <f t="shared" si="3"/>
        <v>58</v>
      </c>
      <c r="E19" s="870"/>
      <c r="F19" s="870">
        <v>35</v>
      </c>
      <c r="G19" s="870">
        <v>22</v>
      </c>
      <c r="H19" s="870">
        <v>1</v>
      </c>
      <c r="I19" s="850">
        <f t="shared" si="4"/>
        <v>3.5862068965517242</v>
      </c>
      <c r="J19" s="851"/>
    </row>
    <row r="20" spans="1:10" s="852" customFormat="1" ht="15" customHeight="1" x14ac:dyDescent="0.25">
      <c r="A20" s="20">
        <v>3</v>
      </c>
      <c r="B20" s="846">
        <v>21020</v>
      </c>
      <c r="C20" s="869" t="s">
        <v>13</v>
      </c>
      <c r="D20" s="848">
        <f t="shared" si="3"/>
        <v>78</v>
      </c>
      <c r="E20" s="870">
        <v>4</v>
      </c>
      <c r="F20" s="870">
        <v>25</v>
      </c>
      <c r="G20" s="870">
        <v>46</v>
      </c>
      <c r="H20" s="870">
        <v>3</v>
      </c>
      <c r="I20" s="850">
        <f t="shared" si="4"/>
        <v>3.3846153846153846</v>
      </c>
      <c r="J20" s="851"/>
    </row>
    <row r="21" spans="1:10" s="852" customFormat="1" ht="15" customHeight="1" x14ac:dyDescent="0.25">
      <c r="A21" s="20">
        <v>4</v>
      </c>
      <c r="B21" s="846">
        <v>20060</v>
      </c>
      <c r="C21" s="869" t="s">
        <v>3</v>
      </c>
      <c r="D21" s="848">
        <f t="shared" si="3"/>
        <v>155</v>
      </c>
      <c r="E21" s="870">
        <v>20</v>
      </c>
      <c r="F21" s="870">
        <v>70</v>
      </c>
      <c r="G21" s="870">
        <v>59</v>
      </c>
      <c r="H21" s="870">
        <v>6</v>
      </c>
      <c r="I21" s="850">
        <f t="shared" si="4"/>
        <v>3.6709677419354838</v>
      </c>
      <c r="J21" s="851"/>
    </row>
    <row r="22" spans="1:10" s="852" customFormat="1" ht="15" customHeight="1" x14ac:dyDescent="0.25">
      <c r="A22" s="20">
        <v>5</v>
      </c>
      <c r="B22" s="846">
        <v>20400</v>
      </c>
      <c r="C22" s="869" t="s">
        <v>5</v>
      </c>
      <c r="D22" s="848">
        <f t="shared" si="3"/>
        <v>122</v>
      </c>
      <c r="E22" s="870">
        <v>11</v>
      </c>
      <c r="F22" s="870">
        <v>42</v>
      </c>
      <c r="G22" s="870">
        <v>58</v>
      </c>
      <c r="H22" s="870">
        <v>11</v>
      </c>
      <c r="I22" s="850">
        <f t="shared" si="4"/>
        <v>3.4344262295081966</v>
      </c>
      <c r="J22" s="851"/>
    </row>
    <row r="23" spans="1:10" s="852" customFormat="1" ht="15" customHeight="1" x14ac:dyDescent="0.25">
      <c r="A23" s="20">
        <v>6</v>
      </c>
      <c r="B23" s="846">
        <v>20460</v>
      </c>
      <c r="C23" s="869" t="s">
        <v>6</v>
      </c>
      <c r="D23" s="848">
        <f t="shared" ref="D23:D29" si="5">E23+F23+G23+H23</f>
        <v>80</v>
      </c>
      <c r="E23" s="870"/>
      <c r="F23" s="870">
        <v>33</v>
      </c>
      <c r="G23" s="870">
        <v>36</v>
      </c>
      <c r="H23" s="870">
        <v>11</v>
      </c>
      <c r="I23" s="850">
        <f t="shared" si="4"/>
        <v>3.2749999999999999</v>
      </c>
      <c r="J23" s="851"/>
    </row>
    <row r="24" spans="1:10" s="852" customFormat="1" ht="15" customHeight="1" x14ac:dyDescent="0.25">
      <c r="A24" s="20">
        <v>7</v>
      </c>
      <c r="B24" s="846">
        <v>20490</v>
      </c>
      <c r="C24" s="869" t="s">
        <v>7</v>
      </c>
      <c r="D24" s="848">
        <f t="shared" si="5"/>
        <v>58</v>
      </c>
      <c r="E24" s="870"/>
      <c r="F24" s="870">
        <v>19</v>
      </c>
      <c r="G24" s="870">
        <v>34</v>
      </c>
      <c r="H24" s="870">
        <v>5</v>
      </c>
      <c r="I24" s="850">
        <f t="shared" si="4"/>
        <v>3.2413793103448274</v>
      </c>
      <c r="J24" s="851"/>
    </row>
    <row r="25" spans="1:10" s="852" customFormat="1" ht="15" customHeight="1" x14ac:dyDescent="0.25">
      <c r="A25" s="20">
        <v>8</v>
      </c>
      <c r="B25" s="846">
        <v>20550</v>
      </c>
      <c r="C25" s="869" t="s">
        <v>8</v>
      </c>
      <c r="D25" s="848">
        <f t="shared" si="5"/>
        <v>51</v>
      </c>
      <c r="E25" s="870">
        <v>1</v>
      </c>
      <c r="F25" s="870">
        <v>10</v>
      </c>
      <c r="G25" s="870">
        <v>31</v>
      </c>
      <c r="H25" s="870">
        <v>9</v>
      </c>
      <c r="I25" s="850">
        <f t="shared" si="4"/>
        <v>3.0588235294117645</v>
      </c>
      <c r="J25" s="851"/>
    </row>
    <row r="26" spans="1:10" s="872" customFormat="1" ht="15" customHeight="1" x14ac:dyDescent="0.25">
      <c r="A26" s="20">
        <v>9</v>
      </c>
      <c r="B26" s="846">
        <v>20630</v>
      </c>
      <c r="C26" s="869" t="s">
        <v>9</v>
      </c>
      <c r="D26" s="848">
        <f t="shared" si="5"/>
        <v>54</v>
      </c>
      <c r="E26" s="870">
        <v>7</v>
      </c>
      <c r="F26" s="870">
        <v>19</v>
      </c>
      <c r="G26" s="870">
        <v>22</v>
      </c>
      <c r="H26" s="870">
        <v>6</v>
      </c>
      <c r="I26" s="850">
        <f t="shared" si="4"/>
        <v>3.5</v>
      </c>
      <c r="J26" s="871"/>
    </row>
    <row r="27" spans="1:10" s="852" customFormat="1" ht="15" customHeight="1" x14ac:dyDescent="0.25">
      <c r="A27" s="20">
        <v>10</v>
      </c>
      <c r="B27" s="846">
        <v>20810</v>
      </c>
      <c r="C27" s="869" t="s">
        <v>11</v>
      </c>
      <c r="D27" s="848">
        <f t="shared" si="5"/>
        <v>80</v>
      </c>
      <c r="E27" s="870"/>
      <c r="F27" s="870">
        <v>8</v>
      </c>
      <c r="G27" s="870">
        <v>51</v>
      </c>
      <c r="H27" s="870">
        <v>21</v>
      </c>
      <c r="I27" s="850">
        <f t="shared" si="4"/>
        <v>2.8374999999999999</v>
      </c>
      <c r="J27" s="851"/>
    </row>
    <row r="28" spans="1:10" s="852" customFormat="1" ht="15" customHeight="1" x14ac:dyDescent="0.25">
      <c r="A28" s="20">
        <v>11</v>
      </c>
      <c r="B28" s="846">
        <v>20900</v>
      </c>
      <c r="C28" s="869" t="s">
        <v>12</v>
      </c>
      <c r="D28" s="848">
        <f t="shared" si="5"/>
        <v>123</v>
      </c>
      <c r="E28" s="870">
        <v>1</v>
      </c>
      <c r="F28" s="870">
        <v>23</v>
      </c>
      <c r="G28" s="870">
        <v>88</v>
      </c>
      <c r="H28" s="870">
        <v>11</v>
      </c>
      <c r="I28" s="850">
        <f t="shared" si="4"/>
        <v>3.1138211382113821</v>
      </c>
      <c r="J28" s="851"/>
    </row>
    <row r="29" spans="1:10" s="852" customFormat="1" ht="15" customHeight="1" thickBot="1" x14ac:dyDescent="0.3">
      <c r="A29" s="20">
        <v>12</v>
      </c>
      <c r="B29" s="873">
        <v>21349</v>
      </c>
      <c r="C29" s="874" t="s">
        <v>14</v>
      </c>
      <c r="D29" s="848">
        <f t="shared" si="5"/>
        <v>46</v>
      </c>
      <c r="E29" s="870"/>
      <c r="F29" s="870">
        <v>13</v>
      </c>
      <c r="G29" s="870">
        <v>31</v>
      </c>
      <c r="H29" s="870">
        <v>2</v>
      </c>
      <c r="I29" s="876">
        <f t="shared" si="4"/>
        <v>3.2391304347826089</v>
      </c>
      <c r="J29" s="851"/>
    </row>
    <row r="30" spans="1:10" s="852" customFormat="1" ht="15" customHeight="1" thickBot="1" x14ac:dyDescent="0.3">
      <c r="A30" s="114"/>
      <c r="B30" s="840"/>
      <c r="C30" s="877" t="s">
        <v>129</v>
      </c>
      <c r="D30" s="861">
        <f>SUM(D31:D47)</f>
        <v>1280</v>
      </c>
      <c r="E30" s="878">
        <f>SUM(E31:E47)</f>
        <v>21</v>
      </c>
      <c r="F30" s="878">
        <f>SUM(F31:F47)</f>
        <v>385</v>
      </c>
      <c r="G30" s="878">
        <f>SUM(G31:G47)</f>
        <v>762</v>
      </c>
      <c r="H30" s="878">
        <f>SUM(H31:H47)</f>
        <v>112</v>
      </c>
      <c r="I30" s="863">
        <f>AVERAGE(I31:I47)</f>
        <v>3.2040700443949901</v>
      </c>
      <c r="J30" s="851"/>
    </row>
    <row r="31" spans="1:10" s="852" customFormat="1" ht="15" customHeight="1" x14ac:dyDescent="0.25">
      <c r="A31" s="20">
        <v>1</v>
      </c>
      <c r="B31" s="879">
        <v>30070</v>
      </c>
      <c r="C31" s="11" t="s">
        <v>82</v>
      </c>
      <c r="D31" s="880">
        <f t="shared" ref="D31:D44" si="6">E31+F31+G31+H31</f>
        <v>119</v>
      </c>
      <c r="E31" s="881">
        <v>7</v>
      </c>
      <c r="F31" s="881">
        <v>48</v>
      </c>
      <c r="G31" s="881">
        <v>64</v>
      </c>
      <c r="H31" s="881"/>
      <c r="I31" s="882">
        <f t="shared" ref="I31:I47" si="7">(H31*2+G31*3+F31*4+E31*5)/D31</f>
        <v>3.5210084033613445</v>
      </c>
      <c r="J31" s="851"/>
    </row>
    <row r="32" spans="1:10" s="852" customFormat="1" ht="15" customHeight="1" x14ac:dyDescent="0.25">
      <c r="A32" s="20">
        <v>2</v>
      </c>
      <c r="B32" s="846">
        <v>30480</v>
      </c>
      <c r="C32" s="33" t="s">
        <v>140</v>
      </c>
      <c r="D32" s="848">
        <f t="shared" si="6"/>
        <v>92</v>
      </c>
      <c r="E32" s="849">
        <v>5</v>
      </c>
      <c r="F32" s="849">
        <v>49</v>
      </c>
      <c r="G32" s="849">
        <v>35</v>
      </c>
      <c r="H32" s="849">
        <v>3</v>
      </c>
      <c r="I32" s="850">
        <f t="shared" si="7"/>
        <v>3.6086956521739131</v>
      </c>
      <c r="J32" s="851"/>
    </row>
    <row r="33" spans="1:12" s="852" customFormat="1" ht="15" customHeight="1" x14ac:dyDescent="0.25">
      <c r="A33" s="20">
        <v>3</v>
      </c>
      <c r="B33" s="846">
        <v>30460</v>
      </c>
      <c r="C33" s="33" t="s">
        <v>101</v>
      </c>
      <c r="D33" s="848">
        <f t="shared" si="6"/>
        <v>101</v>
      </c>
      <c r="E33" s="849"/>
      <c r="F33" s="849">
        <v>24</v>
      </c>
      <c r="G33" s="849">
        <v>68</v>
      </c>
      <c r="H33" s="849">
        <v>9</v>
      </c>
      <c r="I33" s="850">
        <f t="shared" si="7"/>
        <v>3.1485148514851486</v>
      </c>
      <c r="J33" s="851"/>
    </row>
    <row r="34" spans="1:12" s="852" customFormat="1" ht="15" customHeight="1" x14ac:dyDescent="0.25">
      <c r="A34" s="20">
        <v>4</v>
      </c>
      <c r="B34" s="879">
        <v>30030</v>
      </c>
      <c r="C34" s="11" t="s">
        <v>81</v>
      </c>
      <c r="D34" s="880">
        <f t="shared" si="6"/>
        <v>75</v>
      </c>
      <c r="E34" s="881">
        <v>5</v>
      </c>
      <c r="F34" s="881">
        <v>32</v>
      </c>
      <c r="G34" s="881">
        <v>36</v>
      </c>
      <c r="H34" s="881">
        <v>2</v>
      </c>
      <c r="I34" s="882">
        <f t="shared" si="7"/>
        <v>3.5333333333333332</v>
      </c>
      <c r="J34" s="851"/>
    </row>
    <row r="35" spans="1:12" s="852" customFormat="1" ht="15" customHeight="1" x14ac:dyDescent="0.25">
      <c r="A35" s="20">
        <v>5</v>
      </c>
      <c r="B35" s="846">
        <v>31000</v>
      </c>
      <c r="C35" s="869" t="s">
        <v>89</v>
      </c>
      <c r="D35" s="848">
        <f t="shared" si="6"/>
        <v>104</v>
      </c>
      <c r="E35" s="849"/>
      <c r="F35" s="849">
        <v>31</v>
      </c>
      <c r="G35" s="849">
        <v>66</v>
      </c>
      <c r="H35" s="849">
        <v>7</v>
      </c>
      <c r="I35" s="850">
        <f t="shared" si="7"/>
        <v>3.2307692307692308</v>
      </c>
      <c r="J35" s="851"/>
    </row>
    <row r="36" spans="1:12" s="852" customFormat="1" ht="15" customHeight="1" x14ac:dyDescent="0.25">
      <c r="A36" s="20">
        <v>6</v>
      </c>
      <c r="B36" s="846">
        <v>30130</v>
      </c>
      <c r="C36" s="33" t="s">
        <v>15</v>
      </c>
      <c r="D36" s="848">
        <f t="shared" si="6"/>
        <v>26</v>
      </c>
      <c r="E36" s="849"/>
      <c r="F36" s="849">
        <v>13</v>
      </c>
      <c r="G36" s="849">
        <v>10</v>
      </c>
      <c r="H36" s="849">
        <v>3</v>
      </c>
      <c r="I36" s="850">
        <f t="shared" si="7"/>
        <v>3.3846153846153846</v>
      </c>
      <c r="J36" s="851"/>
    </row>
    <row r="37" spans="1:12" s="852" customFormat="1" ht="15" customHeight="1" x14ac:dyDescent="0.25">
      <c r="A37" s="20">
        <v>7</v>
      </c>
      <c r="B37" s="846">
        <v>30160</v>
      </c>
      <c r="C37" s="33" t="s">
        <v>16</v>
      </c>
      <c r="D37" s="848">
        <f t="shared" si="6"/>
        <v>72</v>
      </c>
      <c r="E37" s="849"/>
      <c r="F37" s="849">
        <v>14</v>
      </c>
      <c r="G37" s="849">
        <v>57</v>
      </c>
      <c r="H37" s="849">
        <v>1</v>
      </c>
      <c r="I37" s="850">
        <f t="shared" si="7"/>
        <v>3.1805555555555554</v>
      </c>
      <c r="J37" s="851"/>
    </row>
    <row r="38" spans="1:12" s="852" customFormat="1" ht="15" customHeight="1" x14ac:dyDescent="0.25">
      <c r="A38" s="20">
        <v>8</v>
      </c>
      <c r="B38" s="846">
        <v>30310</v>
      </c>
      <c r="C38" s="33" t="s">
        <v>17</v>
      </c>
      <c r="D38" s="848">
        <f t="shared" si="6"/>
        <v>45</v>
      </c>
      <c r="E38" s="849"/>
      <c r="F38" s="849">
        <v>6</v>
      </c>
      <c r="G38" s="849">
        <v>28</v>
      </c>
      <c r="H38" s="849">
        <v>11</v>
      </c>
      <c r="I38" s="850">
        <f t="shared" si="7"/>
        <v>2.8888888888888888</v>
      </c>
      <c r="J38" s="851"/>
    </row>
    <row r="39" spans="1:12" s="852" customFormat="1" ht="15" customHeight="1" x14ac:dyDescent="0.25">
      <c r="A39" s="20">
        <v>9</v>
      </c>
      <c r="B39" s="846">
        <v>30440</v>
      </c>
      <c r="C39" s="33" t="s">
        <v>18</v>
      </c>
      <c r="D39" s="848">
        <f t="shared" si="6"/>
        <v>70</v>
      </c>
      <c r="E39" s="849"/>
      <c r="F39" s="849">
        <v>8</v>
      </c>
      <c r="G39" s="849">
        <v>49</v>
      </c>
      <c r="H39" s="849">
        <v>13</v>
      </c>
      <c r="I39" s="850">
        <f t="shared" si="7"/>
        <v>2.9285714285714284</v>
      </c>
      <c r="J39" s="851"/>
    </row>
    <row r="40" spans="1:12" s="852" customFormat="1" ht="15" customHeight="1" x14ac:dyDescent="0.25">
      <c r="A40" s="20">
        <v>10</v>
      </c>
      <c r="B40" s="846">
        <v>30500</v>
      </c>
      <c r="C40" s="869" t="s">
        <v>20</v>
      </c>
      <c r="D40" s="848">
        <f t="shared" si="6"/>
        <v>35</v>
      </c>
      <c r="E40" s="849"/>
      <c r="F40" s="849">
        <v>6</v>
      </c>
      <c r="G40" s="849">
        <v>26</v>
      </c>
      <c r="H40" s="849">
        <v>3</v>
      </c>
      <c r="I40" s="850">
        <f t="shared" si="7"/>
        <v>3.0857142857142859</v>
      </c>
      <c r="J40" s="851"/>
    </row>
    <row r="41" spans="1:12" ht="15" customHeight="1" x14ac:dyDescent="0.25">
      <c r="A41" s="20">
        <v>11</v>
      </c>
      <c r="B41" s="846">
        <v>30530</v>
      </c>
      <c r="C41" s="869" t="s">
        <v>21</v>
      </c>
      <c r="D41" s="848">
        <f t="shared" si="6"/>
        <v>97</v>
      </c>
      <c r="E41" s="849"/>
      <c r="F41" s="849">
        <v>22</v>
      </c>
      <c r="G41" s="849">
        <v>73</v>
      </c>
      <c r="H41" s="849">
        <v>2</v>
      </c>
      <c r="I41" s="850">
        <f t="shared" si="7"/>
        <v>3.2061855670103094</v>
      </c>
    </row>
    <row r="42" spans="1:12" ht="15" customHeight="1" x14ac:dyDescent="0.25">
      <c r="A42" s="20">
        <v>12</v>
      </c>
      <c r="B42" s="846">
        <v>30640</v>
      </c>
      <c r="C42" s="869" t="s">
        <v>22</v>
      </c>
      <c r="D42" s="848">
        <f t="shared" si="6"/>
        <v>76</v>
      </c>
      <c r="E42" s="849">
        <v>1</v>
      </c>
      <c r="F42" s="849">
        <v>20</v>
      </c>
      <c r="G42" s="849">
        <v>44</v>
      </c>
      <c r="H42" s="849">
        <v>11</v>
      </c>
      <c r="I42" s="850">
        <f t="shared" si="7"/>
        <v>3.1447368421052633</v>
      </c>
    </row>
    <row r="43" spans="1:12" ht="15" customHeight="1" x14ac:dyDescent="0.25">
      <c r="A43" s="20">
        <v>13</v>
      </c>
      <c r="B43" s="846">
        <v>30650</v>
      </c>
      <c r="C43" s="869" t="s">
        <v>102</v>
      </c>
      <c r="D43" s="848">
        <f t="shared" si="6"/>
        <v>54</v>
      </c>
      <c r="E43" s="849"/>
      <c r="F43" s="849">
        <v>10</v>
      </c>
      <c r="G43" s="849">
        <v>29</v>
      </c>
      <c r="H43" s="849">
        <v>15</v>
      </c>
      <c r="I43" s="850">
        <f t="shared" si="7"/>
        <v>2.9074074074074074</v>
      </c>
    </row>
    <row r="44" spans="1:12" ht="15" customHeight="1" x14ac:dyDescent="0.25">
      <c r="A44" s="20">
        <v>14</v>
      </c>
      <c r="B44" s="846">
        <v>30790</v>
      </c>
      <c r="C44" s="869" t="s">
        <v>104</v>
      </c>
      <c r="D44" s="848">
        <f t="shared" si="6"/>
        <v>39</v>
      </c>
      <c r="E44" s="849"/>
      <c r="F44" s="849">
        <v>9</v>
      </c>
      <c r="G44" s="849">
        <v>26</v>
      </c>
      <c r="H44" s="849">
        <v>4</v>
      </c>
      <c r="I44" s="850">
        <f t="shared" si="7"/>
        <v>3.1282051282051282</v>
      </c>
    </row>
    <row r="45" spans="1:12" ht="15" customHeight="1" x14ac:dyDescent="0.25">
      <c r="A45" s="20">
        <v>15</v>
      </c>
      <c r="B45" s="846">
        <v>30890</v>
      </c>
      <c r="C45" s="869" t="s">
        <v>24</v>
      </c>
      <c r="D45" s="848">
        <v>51</v>
      </c>
      <c r="E45" s="849"/>
      <c r="F45" s="849">
        <v>6</v>
      </c>
      <c r="G45" s="849">
        <v>33</v>
      </c>
      <c r="H45" s="849">
        <v>12</v>
      </c>
      <c r="I45" s="883">
        <f t="shared" si="7"/>
        <v>2.8823529411764706</v>
      </c>
    </row>
    <row r="46" spans="1:12" s="835" customFormat="1" ht="15" customHeight="1" x14ac:dyDescent="0.25">
      <c r="A46" s="20">
        <v>16</v>
      </c>
      <c r="B46" s="846">
        <v>30940</v>
      </c>
      <c r="C46" s="869" t="s">
        <v>25</v>
      </c>
      <c r="D46" s="848">
        <v>105</v>
      </c>
      <c r="E46" s="849">
        <v>1</v>
      </c>
      <c r="F46" s="849">
        <v>42</v>
      </c>
      <c r="G46" s="849">
        <v>56</v>
      </c>
      <c r="H46" s="849">
        <v>6</v>
      </c>
      <c r="I46" s="850">
        <f t="shared" si="7"/>
        <v>3.361904761904762</v>
      </c>
      <c r="K46" s="833"/>
      <c r="L46" s="833"/>
    </row>
    <row r="47" spans="1:12" s="835" customFormat="1" ht="15" customHeight="1" thickBot="1" x14ac:dyDescent="0.3">
      <c r="A47" s="20">
        <v>17</v>
      </c>
      <c r="B47" s="873">
        <v>31480</v>
      </c>
      <c r="C47" s="874" t="s">
        <v>26</v>
      </c>
      <c r="D47" s="875">
        <v>119</v>
      </c>
      <c r="E47" s="884">
        <v>2</v>
      </c>
      <c r="F47" s="884">
        <v>45</v>
      </c>
      <c r="G47" s="884">
        <v>62</v>
      </c>
      <c r="H47" s="884">
        <v>10</v>
      </c>
      <c r="I47" s="876">
        <f t="shared" si="7"/>
        <v>3.327731092436975</v>
      </c>
      <c r="K47" s="833"/>
      <c r="L47" s="833"/>
    </row>
    <row r="48" spans="1:12" s="835" customFormat="1" ht="15" customHeight="1" thickBot="1" x14ac:dyDescent="0.3">
      <c r="A48" s="115"/>
      <c r="B48" s="860"/>
      <c r="C48" s="877" t="s">
        <v>130</v>
      </c>
      <c r="D48" s="861">
        <f>SUM(D49:D67)</f>
        <v>1441</v>
      </c>
      <c r="E48" s="862">
        <f t="shared" ref="E48:H48" si="8">SUM(E49:E67)</f>
        <v>100</v>
      </c>
      <c r="F48" s="862">
        <f t="shared" si="8"/>
        <v>681</v>
      </c>
      <c r="G48" s="862">
        <f t="shared" si="8"/>
        <v>579</v>
      </c>
      <c r="H48" s="862">
        <f t="shared" si="8"/>
        <v>81</v>
      </c>
      <c r="I48" s="863">
        <f>AVERAGE(I49:I67)</f>
        <v>3.465490379706369</v>
      </c>
      <c r="K48" s="833"/>
      <c r="L48" s="833"/>
    </row>
    <row r="49" spans="1:12" s="835" customFormat="1" ht="15" customHeight="1" x14ac:dyDescent="0.25">
      <c r="A49" s="20">
        <v>1</v>
      </c>
      <c r="B49" s="879">
        <v>40010</v>
      </c>
      <c r="C49" s="11" t="s">
        <v>85</v>
      </c>
      <c r="D49" s="880">
        <f t="shared" ref="D49:D67" si="9">E49+F49+G49+H49</f>
        <v>208</v>
      </c>
      <c r="E49" s="881">
        <v>22</v>
      </c>
      <c r="F49" s="881">
        <v>101</v>
      </c>
      <c r="G49" s="881">
        <v>81</v>
      </c>
      <c r="H49" s="881">
        <v>4</v>
      </c>
      <c r="I49" s="885">
        <f t="shared" ref="I49:I67" si="10">(H49*2+G49*3+F49*4+E49*5)/D49</f>
        <v>3.6778846153846154</v>
      </c>
      <c r="K49" s="833"/>
      <c r="L49" s="833"/>
    </row>
    <row r="50" spans="1:12" s="835" customFormat="1" ht="15" customHeight="1" x14ac:dyDescent="0.25">
      <c r="A50" s="20">
        <v>2</v>
      </c>
      <c r="B50" s="846">
        <v>40030</v>
      </c>
      <c r="C50" s="33" t="s">
        <v>164</v>
      </c>
      <c r="D50" s="848">
        <f t="shared" si="9"/>
        <v>50</v>
      </c>
      <c r="E50" s="849">
        <v>7</v>
      </c>
      <c r="F50" s="849">
        <v>30</v>
      </c>
      <c r="G50" s="849">
        <v>13</v>
      </c>
      <c r="H50" s="849"/>
      <c r="I50" s="886">
        <f t="shared" si="10"/>
        <v>3.88</v>
      </c>
      <c r="K50" s="833"/>
      <c r="L50" s="833"/>
    </row>
    <row r="51" spans="1:12" s="835" customFormat="1" ht="15" customHeight="1" x14ac:dyDescent="0.25">
      <c r="A51" s="20">
        <v>3</v>
      </c>
      <c r="B51" s="846">
        <v>40410</v>
      </c>
      <c r="C51" s="33" t="s">
        <v>76</v>
      </c>
      <c r="D51" s="848">
        <f t="shared" si="9"/>
        <v>150</v>
      </c>
      <c r="E51" s="849">
        <v>28</v>
      </c>
      <c r="F51" s="849">
        <v>88</v>
      </c>
      <c r="G51" s="849">
        <v>34</v>
      </c>
      <c r="H51" s="849"/>
      <c r="I51" s="886">
        <f t="shared" si="10"/>
        <v>3.96</v>
      </c>
      <c r="K51" s="833"/>
      <c r="L51" s="833"/>
    </row>
    <row r="52" spans="1:12" s="835" customFormat="1" ht="15" customHeight="1" x14ac:dyDescent="0.25">
      <c r="A52" s="20">
        <v>4</v>
      </c>
      <c r="B52" s="846">
        <v>40011</v>
      </c>
      <c r="C52" s="33" t="s">
        <v>114</v>
      </c>
      <c r="D52" s="848">
        <f t="shared" si="9"/>
        <v>156</v>
      </c>
      <c r="E52" s="849">
        <v>6</v>
      </c>
      <c r="F52" s="849">
        <v>57</v>
      </c>
      <c r="G52" s="849">
        <v>72</v>
      </c>
      <c r="H52" s="849">
        <v>21</v>
      </c>
      <c r="I52" s="886">
        <f t="shared" si="10"/>
        <v>3.3076923076923075</v>
      </c>
      <c r="K52" s="833"/>
      <c r="L52" s="833"/>
    </row>
    <row r="53" spans="1:12" s="835" customFormat="1" ht="15" customHeight="1" x14ac:dyDescent="0.25">
      <c r="A53" s="20">
        <v>5</v>
      </c>
      <c r="B53" s="846">
        <v>40080</v>
      </c>
      <c r="C53" s="33" t="s">
        <v>28</v>
      </c>
      <c r="D53" s="848">
        <f t="shared" si="9"/>
        <v>95</v>
      </c>
      <c r="E53" s="849">
        <v>6</v>
      </c>
      <c r="F53" s="849">
        <v>62</v>
      </c>
      <c r="G53" s="849">
        <v>26</v>
      </c>
      <c r="H53" s="849">
        <v>1</v>
      </c>
      <c r="I53" s="886">
        <f t="shared" si="10"/>
        <v>3.7684210526315791</v>
      </c>
      <c r="K53" s="833"/>
      <c r="L53" s="833"/>
    </row>
    <row r="54" spans="1:12" s="835" customFormat="1" ht="15" customHeight="1" x14ac:dyDescent="0.25">
      <c r="A54" s="20">
        <v>6</v>
      </c>
      <c r="B54" s="846">
        <v>40100</v>
      </c>
      <c r="C54" s="33" t="s">
        <v>29</v>
      </c>
      <c r="D54" s="848">
        <f t="shared" si="9"/>
        <v>95</v>
      </c>
      <c r="E54" s="849">
        <v>7</v>
      </c>
      <c r="F54" s="849">
        <v>59</v>
      </c>
      <c r="G54" s="849">
        <v>28</v>
      </c>
      <c r="H54" s="849">
        <v>1</v>
      </c>
      <c r="I54" s="886">
        <f t="shared" si="10"/>
        <v>3.7578947368421054</v>
      </c>
      <c r="K54" s="833"/>
      <c r="L54" s="833"/>
    </row>
    <row r="55" spans="1:12" s="835" customFormat="1" ht="15" customHeight="1" x14ac:dyDescent="0.25">
      <c r="A55" s="20">
        <v>7</v>
      </c>
      <c r="B55" s="846">
        <v>40020</v>
      </c>
      <c r="C55" s="33" t="s">
        <v>141</v>
      </c>
      <c r="D55" s="848">
        <f t="shared" si="9"/>
        <v>29</v>
      </c>
      <c r="E55" s="887">
        <v>4</v>
      </c>
      <c r="F55" s="887">
        <v>9</v>
      </c>
      <c r="G55" s="887">
        <v>16</v>
      </c>
      <c r="H55" s="887"/>
      <c r="I55" s="886">
        <f t="shared" si="10"/>
        <v>3.5862068965517242</v>
      </c>
      <c r="K55" s="833"/>
      <c r="L55" s="833"/>
    </row>
    <row r="56" spans="1:12" s="835" customFormat="1" ht="15" customHeight="1" x14ac:dyDescent="0.25">
      <c r="A56" s="20">
        <v>8</v>
      </c>
      <c r="B56" s="846">
        <v>40031</v>
      </c>
      <c r="C56" s="33" t="s">
        <v>27</v>
      </c>
      <c r="D56" s="848">
        <f t="shared" si="9"/>
        <v>79</v>
      </c>
      <c r="E56" s="849">
        <v>4</v>
      </c>
      <c r="F56" s="849">
        <v>32</v>
      </c>
      <c r="G56" s="849">
        <v>43</v>
      </c>
      <c r="H56" s="849"/>
      <c r="I56" s="886">
        <f t="shared" si="10"/>
        <v>3.5063291139240507</v>
      </c>
      <c r="K56" s="833"/>
      <c r="L56" s="833"/>
    </row>
    <row r="57" spans="1:12" s="835" customFormat="1" ht="15" customHeight="1" x14ac:dyDescent="0.25">
      <c r="A57" s="20">
        <v>9</v>
      </c>
      <c r="B57" s="846">
        <v>40210</v>
      </c>
      <c r="C57" s="33" t="s">
        <v>98</v>
      </c>
      <c r="D57" s="848">
        <f t="shared" si="9"/>
        <v>47</v>
      </c>
      <c r="E57" s="849">
        <v>1</v>
      </c>
      <c r="F57" s="849">
        <v>5</v>
      </c>
      <c r="G57" s="849">
        <v>31</v>
      </c>
      <c r="H57" s="849">
        <v>10</v>
      </c>
      <c r="I57" s="886">
        <f t="shared" si="10"/>
        <v>2.9361702127659575</v>
      </c>
      <c r="K57" s="833"/>
      <c r="L57" s="833"/>
    </row>
    <row r="58" spans="1:12" s="835" customFormat="1" ht="15" customHeight="1" x14ac:dyDescent="0.25">
      <c r="A58" s="20">
        <v>10</v>
      </c>
      <c r="B58" s="846">
        <v>40300</v>
      </c>
      <c r="C58" s="33" t="s">
        <v>99</v>
      </c>
      <c r="D58" s="848">
        <f t="shared" si="9"/>
        <v>23</v>
      </c>
      <c r="E58" s="849"/>
      <c r="F58" s="849">
        <v>5</v>
      </c>
      <c r="G58" s="849">
        <v>16</v>
      </c>
      <c r="H58" s="849">
        <v>2</v>
      </c>
      <c r="I58" s="886">
        <f t="shared" si="10"/>
        <v>3.1304347826086958</v>
      </c>
      <c r="K58" s="833"/>
      <c r="L58" s="833"/>
    </row>
    <row r="59" spans="1:12" s="835" customFormat="1" ht="15" customHeight="1" x14ac:dyDescent="0.25">
      <c r="A59" s="20">
        <v>11</v>
      </c>
      <c r="B59" s="846">
        <v>40360</v>
      </c>
      <c r="C59" s="33" t="s">
        <v>31</v>
      </c>
      <c r="D59" s="848">
        <f t="shared" si="9"/>
        <v>45</v>
      </c>
      <c r="E59" s="849"/>
      <c r="F59" s="849">
        <v>16</v>
      </c>
      <c r="G59" s="849">
        <v>24</v>
      </c>
      <c r="H59" s="849">
        <v>5</v>
      </c>
      <c r="I59" s="886">
        <f t="shared" si="10"/>
        <v>3.2444444444444445</v>
      </c>
      <c r="K59" s="833"/>
      <c r="L59" s="833"/>
    </row>
    <row r="60" spans="1:12" s="835" customFormat="1" ht="15" customHeight="1" x14ac:dyDescent="0.25">
      <c r="A60" s="20">
        <v>12</v>
      </c>
      <c r="B60" s="846">
        <v>40390</v>
      </c>
      <c r="C60" s="869" t="s">
        <v>32</v>
      </c>
      <c r="D60" s="848">
        <f t="shared" si="9"/>
        <v>45</v>
      </c>
      <c r="E60" s="849">
        <v>2</v>
      </c>
      <c r="F60" s="849">
        <v>16</v>
      </c>
      <c r="G60" s="849">
        <v>21</v>
      </c>
      <c r="H60" s="849">
        <v>6</v>
      </c>
      <c r="I60" s="886">
        <f t="shared" si="10"/>
        <v>3.3111111111111109</v>
      </c>
      <c r="K60" s="833"/>
      <c r="L60" s="833"/>
    </row>
    <row r="61" spans="1:12" s="835" customFormat="1" ht="15" customHeight="1" x14ac:dyDescent="0.25">
      <c r="A61" s="20">
        <v>13</v>
      </c>
      <c r="B61" s="888">
        <v>40720</v>
      </c>
      <c r="C61" s="33" t="s">
        <v>143</v>
      </c>
      <c r="D61" s="848">
        <f t="shared" si="9"/>
        <v>80</v>
      </c>
      <c r="E61" s="889">
        <v>4</v>
      </c>
      <c r="F61" s="889">
        <v>28</v>
      </c>
      <c r="G61" s="889">
        <v>41</v>
      </c>
      <c r="H61" s="889">
        <v>7</v>
      </c>
      <c r="I61" s="890">
        <f t="shared" si="10"/>
        <v>3.3624999999999998</v>
      </c>
      <c r="K61" s="833"/>
      <c r="L61" s="833"/>
    </row>
    <row r="62" spans="1:12" s="835" customFormat="1" ht="15" customHeight="1" x14ac:dyDescent="0.25">
      <c r="A62" s="20">
        <v>14</v>
      </c>
      <c r="B62" s="846">
        <v>40730</v>
      </c>
      <c r="C62" s="33" t="s">
        <v>94</v>
      </c>
      <c r="D62" s="848">
        <f t="shared" si="9"/>
        <v>15</v>
      </c>
      <c r="E62" s="849"/>
      <c r="F62" s="849">
        <v>3</v>
      </c>
      <c r="G62" s="849">
        <v>10</v>
      </c>
      <c r="H62" s="849">
        <v>2</v>
      </c>
      <c r="I62" s="886">
        <f t="shared" si="10"/>
        <v>3.0666666666666669</v>
      </c>
      <c r="K62" s="833"/>
      <c r="L62" s="833"/>
    </row>
    <row r="63" spans="1:12" s="835" customFormat="1" ht="15" customHeight="1" x14ac:dyDescent="0.25">
      <c r="A63" s="20">
        <v>15</v>
      </c>
      <c r="B63" s="846">
        <v>40820</v>
      </c>
      <c r="C63" s="33" t="s">
        <v>33</v>
      </c>
      <c r="D63" s="848">
        <f t="shared" si="9"/>
        <v>62</v>
      </c>
      <c r="E63" s="849">
        <v>1</v>
      </c>
      <c r="F63" s="849">
        <v>39</v>
      </c>
      <c r="G63" s="849">
        <v>21</v>
      </c>
      <c r="H63" s="849">
        <v>1</v>
      </c>
      <c r="I63" s="886">
        <f t="shared" si="10"/>
        <v>3.6451612903225805</v>
      </c>
      <c r="K63" s="833"/>
      <c r="L63" s="833"/>
    </row>
    <row r="64" spans="1:12" s="835" customFormat="1" ht="15" customHeight="1" x14ac:dyDescent="0.25">
      <c r="A64" s="20">
        <v>16</v>
      </c>
      <c r="B64" s="846">
        <v>40840</v>
      </c>
      <c r="C64" s="36" t="s">
        <v>34</v>
      </c>
      <c r="D64" s="848">
        <f t="shared" si="9"/>
        <v>52</v>
      </c>
      <c r="E64" s="849"/>
      <c r="F64" s="849">
        <v>17</v>
      </c>
      <c r="G64" s="849">
        <v>26</v>
      </c>
      <c r="H64" s="849">
        <v>9</v>
      </c>
      <c r="I64" s="886">
        <f t="shared" si="10"/>
        <v>3.1538461538461537</v>
      </c>
      <c r="K64" s="833"/>
      <c r="L64" s="833"/>
    </row>
    <row r="65" spans="1:12" s="835" customFormat="1" ht="15" customHeight="1" x14ac:dyDescent="0.25">
      <c r="A65" s="20">
        <v>17</v>
      </c>
      <c r="B65" s="846">
        <v>40950</v>
      </c>
      <c r="C65" s="33" t="s">
        <v>92</v>
      </c>
      <c r="D65" s="848">
        <f t="shared" si="9"/>
        <v>49</v>
      </c>
      <c r="E65" s="849">
        <v>1</v>
      </c>
      <c r="F65" s="849">
        <v>16</v>
      </c>
      <c r="G65" s="849">
        <v>26</v>
      </c>
      <c r="H65" s="849">
        <v>6</v>
      </c>
      <c r="I65" s="886">
        <f t="shared" si="10"/>
        <v>3.2448979591836733</v>
      </c>
      <c r="K65" s="833"/>
      <c r="L65" s="833"/>
    </row>
    <row r="66" spans="1:12" s="835" customFormat="1" ht="15" customHeight="1" x14ac:dyDescent="0.25">
      <c r="A66" s="19">
        <v>18</v>
      </c>
      <c r="B66" s="846">
        <v>40990</v>
      </c>
      <c r="C66" s="33" t="s">
        <v>35</v>
      </c>
      <c r="D66" s="848">
        <f t="shared" si="9"/>
        <v>104</v>
      </c>
      <c r="E66" s="849">
        <v>4</v>
      </c>
      <c r="F66" s="849">
        <v>65</v>
      </c>
      <c r="G66" s="849">
        <v>32</v>
      </c>
      <c r="H66" s="849">
        <v>3</v>
      </c>
      <c r="I66" s="886">
        <f t="shared" si="10"/>
        <v>3.6730769230769229</v>
      </c>
      <c r="K66" s="833"/>
      <c r="L66" s="833"/>
    </row>
    <row r="67" spans="1:12" s="835" customFormat="1" ht="15" customHeight="1" thickBot="1" x14ac:dyDescent="0.3">
      <c r="A67" s="24">
        <v>19</v>
      </c>
      <c r="B67" s="846">
        <v>40133</v>
      </c>
      <c r="C67" s="33" t="s">
        <v>30</v>
      </c>
      <c r="D67" s="848">
        <f t="shared" si="9"/>
        <v>57</v>
      </c>
      <c r="E67" s="849">
        <v>3</v>
      </c>
      <c r="F67" s="849">
        <v>33</v>
      </c>
      <c r="G67" s="849">
        <v>18</v>
      </c>
      <c r="H67" s="849">
        <v>3</v>
      </c>
      <c r="I67" s="886">
        <f t="shared" si="10"/>
        <v>3.6315789473684212</v>
      </c>
      <c r="K67" s="833"/>
      <c r="L67" s="833"/>
    </row>
    <row r="68" spans="1:12" s="835" customFormat="1" ht="15" customHeight="1" thickBot="1" x14ac:dyDescent="0.3">
      <c r="A68" s="114"/>
      <c r="B68" s="840"/>
      <c r="C68" s="116" t="s">
        <v>131</v>
      </c>
      <c r="D68" s="861">
        <f>SUM(D69:D81)</f>
        <v>1154</v>
      </c>
      <c r="E68" s="862">
        <f>SUM(E69:E81)</f>
        <v>21</v>
      </c>
      <c r="F68" s="862">
        <f>SUM(F69:F81)</f>
        <v>472</v>
      </c>
      <c r="G68" s="862">
        <f>SUM(G69:G81)</f>
        <v>622</v>
      </c>
      <c r="H68" s="862">
        <f>SUM(H69:H81)</f>
        <v>39</v>
      </c>
      <c r="I68" s="891">
        <f>AVERAGE(I69:I81)</f>
        <v>3.374786443028523</v>
      </c>
      <c r="K68" s="833"/>
      <c r="L68" s="833"/>
    </row>
    <row r="69" spans="1:12" s="835" customFormat="1" ht="15" customHeight="1" x14ac:dyDescent="0.25">
      <c r="A69" s="20">
        <v>1</v>
      </c>
      <c r="B69" s="846">
        <v>50040</v>
      </c>
      <c r="C69" s="33" t="s">
        <v>79</v>
      </c>
      <c r="D69" s="848">
        <f t="shared" ref="D69:D81" si="11">E69+F69+G69+H69</f>
        <v>74</v>
      </c>
      <c r="E69" s="849">
        <v>3</v>
      </c>
      <c r="F69" s="849">
        <v>30</v>
      </c>
      <c r="G69" s="849">
        <v>41</v>
      </c>
      <c r="H69" s="849"/>
      <c r="I69" s="850">
        <f t="shared" ref="I69:I81" si="12">(H69*2+G69*3+F69*4+E69*5)/D69</f>
        <v>3.4864864864864864</v>
      </c>
      <c r="K69" s="833"/>
      <c r="L69" s="833"/>
    </row>
    <row r="70" spans="1:12" s="835" customFormat="1" ht="15" customHeight="1" x14ac:dyDescent="0.25">
      <c r="A70" s="20">
        <v>2</v>
      </c>
      <c r="B70" s="846">
        <v>50003</v>
      </c>
      <c r="C70" s="33" t="s">
        <v>83</v>
      </c>
      <c r="D70" s="848">
        <f t="shared" si="11"/>
        <v>88</v>
      </c>
      <c r="E70" s="849">
        <v>5</v>
      </c>
      <c r="F70" s="849">
        <v>62</v>
      </c>
      <c r="G70" s="849">
        <v>20</v>
      </c>
      <c r="H70" s="849">
        <v>1</v>
      </c>
      <c r="I70" s="850">
        <f t="shared" si="12"/>
        <v>3.8068181818181817</v>
      </c>
      <c r="K70" s="833"/>
      <c r="L70" s="833"/>
    </row>
    <row r="71" spans="1:12" s="835" customFormat="1" ht="15" customHeight="1" x14ac:dyDescent="0.25">
      <c r="A71" s="20">
        <v>3</v>
      </c>
      <c r="B71" s="846">
        <v>50060</v>
      </c>
      <c r="C71" s="33" t="s">
        <v>37</v>
      </c>
      <c r="D71" s="848">
        <f t="shared" si="11"/>
        <v>126</v>
      </c>
      <c r="E71" s="849">
        <v>1</v>
      </c>
      <c r="F71" s="849">
        <v>50</v>
      </c>
      <c r="G71" s="849">
        <v>75</v>
      </c>
      <c r="H71" s="849"/>
      <c r="I71" s="850">
        <f t="shared" si="12"/>
        <v>3.4126984126984126</v>
      </c>
      <c r="K71" s="833"/>
      <c r="L71" s="833"/>
    </row>
    <row r="72" spans="1:12" s="835" customFormat="1" ht="15" customHeight="1" x14ac:dyDescent="0.25">
      <c r="A72" s="20">
        <v>4</v>
      </c>
      <c r="B72" s="846">
        <v>50170</v>
      </c>
      <c r="C72" s="33" t="s">
        <v>38</v>
      </c>
      <c r="D72" s="848">
        <f t="shared" si="11"/>
        <v>51</v>
      </c>
      <c r="E72" s="849"/>
      <c r="F72" s="849">
        <v>7</v>
      </c>
      <c r="G72" s="849">
        <v>42</v>
      </c>
      <c r="H72" s="849">
        <v>2</v>
      </c>
      <c r="I72" s="850">
        <f t="shared" si="12"/>
        <v>3.0980392156862746</v>
      </c>
      <c r="K72" s="833"/>
      <c r="L72" s="833"/>
    </row>
    <row r="73" spans="1:12" s="835" customFormat="1" ht="15" customHeight="1" x14ac:dyDescent="0.25">
      <c r="A73" s="20">
        <v>5</v>
      </c>
      <c r="B73" s="846">
        <v>50230</v>
      </c>
      <c r="C73" s="33" t="s">
        <v>115</v>
      </c>
      <c r="D73" s="848">
        <f t="shared" si="11"/>
        <v>73</v>
      </c>
      <c r="E73" s="849"/>
      <c r="F73" s="849">
        <v>37</v>
      </c>
      <c r="G73" s="849">
        <v>36</v>
      </c>
      <c r="H73" s="849"/>
      <c r="I73" s="850">
        <f t="shared" si="12"/>
        <v>3.506849315068493</v>
      </c>
      <c r="K73" s="833"/>
      <c r="L73" s="833"/>
    </row>
    <row r="74" spans="1:12" s="835" customFormat="1" ht="15" customHeight="1" x14ac:dyDescent="0.25">
      <c r="A74" s="20">
        <v>6</v>
      </c>
      <c r="B74" s="846">
        <v>50340</v>
      </c>
      <c r="C74" s="869" t="s">
        <v>125</v>
      </c>
      <c r="D74" s="848">
        <f t="shared" si="11"/>
        <v>62</v>
      </c>
      <c r="E74" s="849"/>
      <c r="F74" s="849">
        <v>15</v>
      </c>
      <c r="G74" s="849">
        <v>34</v>
      </c>
      <c r="H74" s="849">
        <v>13</v>
      </c>
      <c r="I74" s="850">
        <f t="shared" si="12"/>
        <v>3.032258064516129</v>
      </c>
      <c r="K74" s="833"/>
      <c r="L74" s="833"/>
    </row>
    <row r="75" spans="1:12" s="835" customFormat="1" ht="15" customHeight="1" x14ac:dyDescent="0.25">
      <c r="A75" s="20">
        <v>7</v>
      </c>
      <c r="B75" s="846">
        <v>50420</v>
      </c>
      <c r="C75" s="33" t="s">
        <v>87</v>
      </c>
      <c r="D75" s="848">
        <f t="shared" si="11"/>
        <v>70</v>
      </c>
      <c r="E75" s="849">
        <v>1</v>
      </c>
      <c r="F75" s="849">
        <v>25</v>
      </c>
      <c r="G75" s="849">
        <v>42</v>
      </c>
      <c r="H75" s="849">
        <v>2</v>
      </c>
      <c r="I75" s="892">
        <f t="shared" si="12"/>
        <v>3.3571428571428572</v>
      </c>
      <c r="K75" s="833"/>
      <c r="L75" s="833"/>
    </row>
    <row r="76" spans="1:12" s="835" customFormat="1" ht="15" customHeight="1" x14ac:dyDescent="0.25">
      <c r="A76" s="20">
        <v>8</v>
      </c>
      <c r="B76" s="846">
        <v>50450</v>
      </c>
      <c r="C76" s="33" t="s">
        <v>96</v>
      </c>
      <c r="D76" s="848">
        <f t="shared" si="11"/>
        <v>101</v>
      </c>
      <c r="E76" s="849">
        <v>1</v>
      </c>
      <c r="F76" s="849">
        <v>41</v>
      </c>
      <c r="G76" s="849">
        <v>57</v>
      </c>
      <c r="H76" s="849">
        <v>2</v>
      </c>
      <c r="I76" s="850">
        <f t="shared" si="12"/>
        <v>3.4059405940594059</v>
      </c>
      <c r="K76" s="833"/>
      <c r="L76" s="833"/>
    </row>
    <row r="77" spans="1:12" s="835" customFormat="1" ht="15" customHeight="1" x14ac:dyDescent="0.25">
      <c r="A77" s="20">
        <v>9</v>
      </c>
      <c r="B77" s="846">
        <v>50620</v>
      </c>
      <c r="C77" s="33" t="s">
        <v>39</v>
      </c>
      <c r="D77" s="848">
        <f t="shared" si="11"/>
        <v>69</v>
      </c>
      <c r="E77" s="849"/>
      <c r="F77" s="849">
        <v>14</v>
      </c>
      <c r="G77" s="849">
        <v>43</v>
      </c>
      <c r="H77" s="849">
        <v>12</v>
      </c>
      <c r="I77" s="893">
        <f t="shared" si="12"/>
        <v>3.0289855072463769</v>
      </c>
      <c r="K77" s="833"/>
      <c r="L77" s="833"/>
    </row>
    <row r="78" spans="1:12" s="835" customFormat="1" ht="15" customHeight="1" x14ac:dyDescent="0.25">
      <c r="A78" s="20">
        <v>10</v>
      </c>
      <c r="B78" s="846">
        <v>50760</v>
      </c>
      <c r="C78" s="33" t="s">
        <v>90</v>
      </c>
      <c r="D78" s="848">
        <f t="shared" si="11"/>
        <v>183</v>
      </c>
      <c r="E78" s="849">
        <v>3</v>
      </c>
      <c r="F78" s="849">
        <v>88</v>
      </c>
      <c r="G78" s="849">
        <v>91</v>
      </c>
      <c r="H78" s="849">
        <v>1</v>
      </c>
      <c r="I78" s="850">
        <f t="shared" si="12"/>
        <v>3.5081967213114753</v>
      </c>
      <c r="K78" s="833"/>
      <c r="L78" s="833"/>
    </row>
    <row r="79" spans="1:12" s="835" customFormat="1" ht="15" customHeight="1" x14ac:dyDescent="0.25">
      <c r="A79" s="20">
        <v>11</v>
      </c>
      <c r="B79" s="846">
        <v>50780</v>
      </c>
      <c r="C79" s="869" t="s">
        <v>97</v>
      </c>
      <c r="D79" s="848">
        <f t="shared" si="11"/>
        <v>106</v>
      </c>
      <c r="E79" s="849">
        <v>1</v>
      </c>
      <c r="F79" s="849">
        <v>44</v>
      </c>
      <c r="G79" s="849">
        <v>59</v>
      </c>
      <c r="H79" s="849">
        <v>2</v>
      </c>
      <c r="I79" s="850">
        <f t="shared" si="12"/>
        <v>3.4150943396226414</v>
      </c>
      <c r="K79" s="833"/>
      <c r="L79" s="833"/>
    </row>
    <row r="80" spans="1:12" s="835" customFormat="1" ht="15" customHeight="1" x14ac:dyDescent="0.25">
      <c r="A80" s="20">
        <v>12</v>
      </c>
      <c r="B80" s="846">
        <v>50930</v>
      </c>
      <c r="C80" s="33" t="s">
        <v>86</v>
      </c>
      <c r="D80" s="848">
        <f t="shared" si="11"/>
        <v>52</v>
      </c>
      <c r="E80" s="849"/>
      <c r="F80" s="849">
        <v>19</v>
      </c>
      <c r="G80" s="849">
        <v>29</v>
      </c>
      <c r="H80" s="849">
        <v>4</v>
      </c>
      <c r="I80" s="850">
        <f t="shared" si="12"/>
        <v>3.2884615384615383</v>
      </c>
      <c r="K80" s="833"/>
      <c r="L80" s="833"/>
    </row>
    <row r="81" spans="1:12" s="835" customFormat="1" ht="15" customHeight="1" thickBot="1" x14ac:dyDescent="0.3">
      <c r="A81" s="20">
        <v>13</v>
      </c>
      <c r="B81" s="846">
        <v>51370</v>
      </c>
      <c r="C81" s="33" t="s">
        <v>116</v>
      </c>
      <c r="D81" s="848">
        <f t="shared" si="11"/>
        <v>99</v>
      </c>
      <c r="E81" s="849">
        <v>6</v>
      </c>
      <c r="F81" s="849">
        <v>40</v>
      </c>
      <c r="G81" s="849">
        <v>53</v>
      </c>
      <c r="H81" s="849"/>
      <c r="I81" s="850">
        <f t="shared" si="12"/>
        <v>3.5252525252525251</v>
      </c>
      <c r="K81" s="833"/>
      <c r="L81" s="833"/>
    </row>
    <row r="82" spans="1:12" s="835" customFormat="1" ht="15" customHeight="1" thickBot="1" x14ac:dyDescent="0.3">
      <c r="A82" s="115"/>
      <c r="B82" s="860"/>
      <c r="C82" s="116" t="s">
        <v>132</v>
      </c>
      <c r="D82" s="861">
        <f>SUM(D83:D113)</f>
        <v>3101</v>
      </c>
      <c r="E82" s="862">
        <f>SUM(E83:E113)</f>
        <v>119</v>
      </c>
      <c r="F82" s="862">
        <f>SUM(F83:F113)</f>
        <v>1340</v>
      </c>
      <c r="G82" s="862">
        <f>SUM(G83:G113)</f>
        <v>1439</v>
      </c>
      <c r="H82" s="862">
        <f>SUM(H83:H113)</f>
        <v>203</v>
      </c>
      <c r="I82" s="863">
        <f>AVERAGE(I83:I113)</f>
        <v>3.3883651805670119</v>
      </c>
      <c r="K82" s="833"/>
      <c r="L82" s="833"/>
    </row>
    <row r="83" spans="1:12" s="835" customFormat="1" ht="15" customHeight="1" x14ac:dyDescent="0.25">
      <c r="A83" s="20">
        <v>1</v>
      </c>
      <c r="B83" s="846">
        <v>60010</v>
      </c>
      <c r="C83" s="33" t="s">
        <v>42</v>
      </c>
      <c r="D83" s="848">
        <f t="shared" ref="D83:D113" si="13">E83+F83+G83+H83</f>
        <v>78</v>
      </c>
      <c r="E83" s="849">
        <v>1</v>
      </c>
      <c r="F83" s="849">
        <v>49</v>
      </c>
      <c r="G83" s="849">
        <v>24</v>
      </c>
      <c r="H83" s="849">
        <v>4</v>
      </c>
      <c r="I83" s="850">
        <f t="shared" ref="I83:I113" si="14">(H83*2+G83*3+F83*4+E83*5)/D83</f>
        <v>3.6025641025641026</v>
      </c>
      <c r="K83" s="833"/>
      <c r="L83" s="833"/>
    </row>
    <row r="84" spans="1:12" s="835" customFormat="1" ht="15" customHeight="1" x14ac:dyDescent="0.25">
      <c r="A84" s="20">
        <v>2</v>
      </c>
      <c r="B84" s="846">
        <v>60020</v>
      </c>
      <c r="C84" s="33" t="s">
        <v>43</v>
      </c>
      <c r="D84" s="848">
        <f t="shared" si="13"/>
        <v>40</v>
      </c>
      <c r="E84" s="849"/>
      <c r="F84" s="849">
        <v>6</v>
      </c>
      <c r="G84" s="849">
        <v>26</v>
      </c>
      <c r="H84" s="849">
        <v>8</v>
      </c>
      <c r="I84" s="850">
        <f t="shared" si="14"/>
        <v>2.95</v>
      </c>
      <c r="K84" s="833"/>
      <c r="L84" s="833"/>
    </row>
    <row r="85" spans="1:12" s="835" customFormat="1" ht="15" customHeight="1" x14ac:dyDescent="0.25">
      <c r="A85" s="20">
        <v>3</v>
      </c>
      <c r="B85" s="846">
        <v>60050</v>
      </c>
      <c r="C85" s="33" t="s">
        <v>44</v>
      </c>
      <c r="D85" s="848">
        <f t="shared" si="13"/>
        <v>105</v>
      </c>
      <c r="E85" s="849"/>
      <c r="F85" s="849">
        <v>34</v>
      </c>
      <c r="G85" s="849">
        <v>61</v>
      </c>
      <c r="H85" s="849">
        <v>10</v>
      </c>
      <c r="I85" s="850">
        <f t="shared" si="14"/>
        <v>3.2285714285714286</v>
      </c>
      <c r="K85" s="833"/>
      <c r="L85" s="833"/>
    </row>
    <row r="86" spans="1:12" s="835" customFormat="1" ht="15" customHeight="1" x14ac:dyDescent="0.25">
      <c r="A86" s="20">
        <v>4</v>
      </c>
      <c r="B86" s="846">
        <v>60070</v>
      </c>
      <c r="C86" s="33" t="s">
        <v>45</v>
      </c>
      <c r="D86" s="848">
        <f t="shared" si="13"/>
        <v>96</v>
      </c>
      <c r="E86" s="849">
        <v>13</v>
      </c>
      <c r="F86" s="849">
        <v>31</v>
      </c>
      <c r="G86" s="849">
        <v>47</v>
      </c>
      <c r="H86" s="849">
        <v>5</v>
      </c>
      <c r="I86" s="850">
        <f t="shared" si="14"/>
        <v>3.5416666666666665</v>
      </c>
      <c r="K86" s="833"/>
      <c r="L86" s="833"/>
    </row>
    <row r="87" spans="1:12" s="835" customFormat="1" ht="15" customHeight="1" x14ac:dyDescent="0.25">
      <c r="A87" s="20">
        <v>5</v>
      </c>
      <c r="B87" s="846">
        <v>60180</v>
      </c>
      <c r="C87" s="33" t="s">
        <v>46</v>
      </c>
      <c r="D87" s="848">
        <f t="shared" si="13"/>
        <v>107</v>
      </c>
      <c r="E87" s="849"/>
      <c r="F87" s="849">
        <v>55</v>
      </c>
      <c r="G87" s="849">
        <v>45</v>
      </c>
      <c r="H87" s="849">
        <v>7</v>
      </c>
      <c r="I87" s="850">
        <f t="shared" si="14"/>
        <v>3.4485981308411215</v>
      </c>
      <c r="K87" s="833"/>
      <c r="L87" s="833"/>
    </row>
    <row r="88" spans="1:12" s="835" customFormat="1" ht="15" customHeight="1" x14ac:dyDescent="0.25">
      <c r="A88" s="20">
        <v>6</v>
      </c>
      <c r="B88" s="846">
        <v>60240</v>
      </c>
      <c r="C88" s="33" t="s">
        <v>48</v>
      </c>
      <c r="D88" s="848">
        <f t="shared" si="13"/>
        <v>142</v>
      </c>
      <c r="E88" s="849">
        <v>2</v>
      </c>
      <c r="F88" s="849">
        <v>59</v>
      </c>
      <c r="G88" s="849">
        <v>72</v>
      </c>
      <c r="H88" s="849">
        <v>9</v>
      </c>
      <c r="I88" s="850">
        <f t="shared" si="14"/>
        <v>3.380281690140845</v>
      </c>
      <c r="K88" s="833"/>
      <c r="L88" s="833"/>
    </row>
    <row r="89" spans="1:12" s="835" customFormat="1" ht="15" customHeight="1" x14ac:dyDescent="0.25">
      <c r="A89" s="20">
        <v>7</v>
      </c>
      <c r="B89" s="846">
        <v>60560</v>
      </c>
      <c r="C89" s="33" t="s">
        <v>49</v>
      </c>
      <c r="D89" s="848">
        <f t="shared" si="13"/>
        <v>42</v>
      </c>
      <c r="E89" s="849">
        <v>1</v>
      </c>
      <c r="F89" s="849">
        <v>20</v>
      </c>
      <c r="G89" s="849">
        <v>17</v>
      </c>
      <c r="H89" s="849">
        <v>4</v>
      </c>
      <c r="I89" s="850">
        <f t="shared" si="14"/>
        <v>3.4285714285714284</v>
      </c>
      <c r="K89" s="833"/>
      <c r="L89" s="833"/>
    </row>
    <row r="90" spans="1:12" s="835" customFormat="1" ht="15" customHeight="1" x14ac:dyDescent="0.25">
      <c r="A90" s="20">
        <v>8</v>
      </c>
      <c r="B90" s="846">
        <v>60660</v>
      </c>
      <c r="C90" s="33" t="s">
        <v>50</v>
      </c>
      <c r="D90" s="848">
        <f t="shared" si="13"/>
        <v>26</v>
      </c>
      <c r="E90" s="849"/>
      <c r="F90" s="849">
        <v>10</v>
      </c>
      <c r="G90" s="849">
        <v>16</v>
      </c>
      <c r="H90" s="849"/>
      <c r="I90" s="850">
        <f t="shared" si="14"/>
        <v>3.3846153846153846</v>
      </c>
      <c r="K90" s="833"/>
      <c r="L90" s="833"/>
    </row>
    <row r="91" spans="1:12" s="835" customFormat="1" ht="15" customHeight="1" x14ac:dyDescent="0.25">
      <c r="A91" s="20">
        <v>9</v>
      </c>
      <c r="B91" s="846">
        <v>60001</v>
      </c>
      <c r="C91" s="33" t="s">
        <v>41</v>
      </c>
      <c r="D91" s="848">
        <f t="shared" si="13"/>
        <v>75</v>
      </c>
      <c r="E91" s="849"/>
      <c r="F91" s="849">
        <v>38</v>
      </c>
      <c r="G91" s="849">
        <v>28</v>
      </c>
      <c r="H91" s="849">
        <v>9</v>
      </c>
      <c r="I91" s="850">
        <f t="shared" si="14"/>
        <v>3.3866666666666667</v>
      </c>
      <c r="K91" s="833"/>
      <c r="L91" s="833"/>
    </row>
    <row r="92" spans="1:12" s="835" customFormat="1" ht="15" customHeight="1" x14ac:dyDescent="0.25">
      <c r="A92" s="20">
        <v>10</v>
      </c>
      <c r="B92" s="846">
        <v>60701</v>
      </c>
      <c r="C92" s="33" t="s">
        <v>51</v>
      </c>
      <c r="D92" s="848">
        <f t="shared" si="13"/>
        <v>36</v>
      </c>
      <c r="E92" s="849"/>
      <c r="F92" s="849">
        <v>8</v>
      </c>
      <c r="G92" s="849">
        <v>18</v>
      </c>
      <c r="H92" s="849">
        <v>10</v>
      </c>
      <c r="I92" s="850">
        <f t="shared" si="14"/>
        <v>2.9444444444444446</v>
      </c>
      <c r="K92" s="833"/>
      <c r="L92" s="833"/>
    </row>
    <row r="93" spans="1:12" s="835" customFormat="1" ht="15" customHeight="1" x14ac:dyDescent="0.25">
      <c r="A93" s="20">
        <v>11</v>
      </c>
      <c r="B93" s="846">
        <v>60850</v>
      </c>
      <c r="C93" s="33" t="s">
        <v>52</v>
      </c>
      <c r="D93" s="848">
        <f t="shared" si="13"/>
        <v>79</v>
      </c>
      <c r="E93" s="849"/>
      <c r="F93" s="849">
        <v>23</v>
      </c>
      <c r="G93" s="849">
        <v>52</v>
      </c>
      <c r="H93" s="849">
        <v>4</v>
      </c>
      <c r="I93" s="850">
        <f t="shared" si="14"/>
        <v>3.240506329113924</v>
      </c>
      <c r="K93" s="833"/>
      <c r="L93" s="833"/>
    </row>
    <row r="94" spans="1:12" s="835" customFormat="1" ht="15" customHeight="1" x14ac:dyDescent="0.25">
      <c r="A94" s="20">
        <v>12</v>
      </c>
      <c r="B94" s="846">
        <v>60910</v>
      </c>
      <c r="C94" s="33" t="s">
        <v>53</v>
      </c>
      <c r="D94" s="848">
        <f t="shared" si="13"/>
        <v>74</v>
      </c>
      <c r="E94" s="849">
        <v>1</v>
      </c>
      <c r="F94" s="849">
        <v>25</v>
      </c>
      <c r="G94" s="849">
        <v>41</v>
      </c>
      <c r="H94" s="849">
        <v>7</v>
      </c>
      <c r="I94" s="850">
        <f t="shared" si="14"/>
        <v>3.2702702702702702</v>
      </c>
      <c r="K94" s="833"/>
      <c r="L94" s="833"/>
    </row>
    <row r="95" spans="1:12" s="835" customFormat="1" ht="15" customHeight="1" x14ac:dyDescent="0.25">
      <c r="A95" s="20">
        <v>13</v>
      </c>
      <c r="B95" s="846">
        <v>60980</v>
      </c>
      <c r="C95" s="33" t="s">
        <v>54</v>
      </c>
      <c r="D95" s="848">
        <f t="shared" si="13"/>
        <v>75</v>
      </c>
      <c r="E95" s="849">
        <v>2</v>
      </c>
      <c r="F95" s="849">
        <v>46</v>
      </c>
      <c r="G95" s="849">
        <v>23</v>
      </c>
      <c r="H95" s="849">
        <v>4</v>
      </c>
      <c r="I95" s="850">
        <f t="shared" si="14"/>
        <v>3.6133333333333333</v>
      </c>
      <c r="K95" s="833"/>
      <c r="L95" s="833"/>
    </row>
    <row r="96" spans="1:12" s="835" customFormat="1" ht="15" customHeight="1" x14ac:dyDescent="0.25">
      <c r="A96" s="20">
        <v>14</v>
      </c>
      <c r="B96" s="846">
        <v>61080</v>
      </c>
      <c r="C96" s="33" t="s">
        <v>55</v>
      </c>
      <c r="D96" s="848">
        <f t="shared" si="13"/>
        <v>135</v>
      </c>
      <c r="E96" s="849">
        <v>2</v>
      </c>
      <c r="F96" s="849">
        <v>54</v>
      </c>
      <c r="G96" s="849">
        <v>66</v>
      </c>
      <c r="H96" s="849">
        <v>13</v>
      </c>
      <c r="I96" s="850">
        <f t="shared" si="14"/>
        <v>3.3333333333333335</v>
      </c>
      <c r="K96" s="833"/>
      <c r="L96" s="833"/>
    </row>
    <row r="97" spans="1:12" s="835" customFormat="1" ht="15" customHeight="1" x14ac:dyDescent="0.25">
      <c r="A97" s="20">
        <v>15</v>
      </c>
      <c r="B97" s="846">
        <v>61150</v>
      </c>
      <c r="C97" s="33" t="s">
        <v>56</v>
      </c>
      <c r="D97" s="848">
        <f t="shared" si="13"/>
        <v>102</v>
      </c>
      <c r="E97" s="849">
        <v>1</v>
      </c>
      <c r="F97" s="849">
        <v>36</v>
      </c>
      <c r="G97" s="849">
        <v>56</v>
      </c>
      <c r="H97" s="849">
        <v>9</v>
      </c>
      <c r="I97" s="850">
        <f t="shared" si="14"/>
        <v>3.284313725490196</v>
      </c>
      <c r="K97" s="833"/>
      <c r="L97" s="833"/>
    </row>
    <row r="98" spans="1:12" s="835" customFormat="1" ht="15" customHeight="1" x14ac:dyDescent="0.25">
      <c r="A98" s="20">
        <v>16</v>
      </c>
      <c r="B98" s="846">
        <v>61210</v>
      </c>
      <c r="C98" s="33" t="s">
        <v>57</v>
      </c>
      <c r="D98" s="848">
        <f t="shared" si="13"/>
        <v>57</v>
      </c>
      <c r="E98" s="849">
        <v>1</v>
      </c>
      <c r="F98" s="849">
        <v>19</v>
      </c>
      <c r="G98" s="849">
        <v>28</v>
      </c>
      <c r="H98" s="849">
        <v>9</v>
      </c>
      <c r="I98" s="850">
        <f t="shared" si="14"/>
        <v>3.2105263157894739</v>
      </c>
      <c r="K98" s="833"/>
      <c r="L98" s="833"/>
    </row>
    <row r="99" spans="1:12" s="835" customFormat="1" ht="15" customHeight="1" x14ac:dyDescent="0.25">
      <c r="A99" s="20">
        <v>17</v>
      </c>
      <c r="B99" s="846">
        <v>61290</v>
      </c>
      <c r="C99" s="33" t="s">
        <v>58</v>
      </c>
      <c r="D99" s="848">
        <f t="shared" si="13"/>
        <v>67</v>
      </c>
      <c r="E99" s="849">
        <v>1</v>
      </c>
      <c r="F99" s="849">
        <v>19</v>
      </c>
      <c r="G99" s="849">
        <v>38</v>
      </c>
      <c r="H99" s="849">
        <v>9</v>
      </c>
      <c r="I99" s="850">
        <f t="shared" si="14"/>
        <v>3.1791044776119404</v>
      </c>
      <c r="K99" s="833"/>
      <c r="L99" s="833"/>
    </row>
    <row r="100" spans="1:12" s="835" customFormat="1" ht="15" customHeight="1" x14ac:dyDescent="0.25">
      <c r="A100" s="20">
        <v>18</v>
      </c>
      <c r="B100" s="846">
        <v>61340</v>
      </c>
      <c r="C100" s="33" t="s">
        <v>59</v>
      </c>
      <c r="D100" s="848">
        <f t="shared" si="13"/>
        <v>81</v>
      </c>
      <c r="E100" s="849"/>
      <c r="F100" s="849">
        <v>22</v>
      </c>
      <c r="G100" s="849">
        <v>52</v>
      </c>
      <c r="H100" s="849">
        <v>7</v>
      </c>
      <c r="I100" s="850">
        <f t="shared" si="14"/>
        <v>3.1851851851851851</v>
      </c>
      <c r="K100" s="833"/>
      <c r="L100" s="833"/>
    </row>
    <row r="101" spans="1:12" s="835" customFormat="1" ht="15" customHeight="1" x14ac:dyDescent="0.25">
      <c r="A101" s="19">
        <v>19</v>
      </c>
      <c r="B101" s="846">
        <v>61390</v>
      </c>
      <c r="C101" s="33" t="s">
        <v>60</v>
      </c>
      <c r="D101" s="848">
        <f t="shared" si="13"/>
        <v>66</v>
      </c>
      <c r="E101" s="849"/>
      <c r="F101" s="849">
        <v>22</v>
      </c>
      <c r="G101" s="849">
        <v>35</v>
      </c>
      <c r="H101" s="849">
        <v>9</v>
      </c>
      <c r="I101" s="850">
        <f t="shared" si="14"/>
        <v>3.1969696969696968</v>
      </c>
      <c r="K101" s="833"/>
      <c r="L101" s="833"/>
    </row>
    <row r="102" spans="1:12" s="835" customFormat="1" ht="15" customHeight="1" x14ac:dyDescent="0.25">
      <c r="A102" s="19">
        <v>20</v>
      </c>
      <c r="B102" s="846">
        <v>61410</v>
      </c>
      <c r="C102" s="33" t="s">
        <v>61</v>
      </c>
      <c r="D102" s="848">
        <f t="shared" si="13"/>
        <v>90</v>
      </c>
      <c r="E102" s="849">
        <v>1</v>
      </c>
      <c r="F102" s="849">
        <v>31</v>
      </c>
      <c r="G102" s="849">
        <v>57</v>
      </c>
      <c r="H102" s="849">
        <v>1</v>
      </c>
      <c r="I102" s="850">
        <f t="shared" si="14"/>
        <v>3.3555555555555556</v>
      </c>
      <c r="K102" s="833"/>
      <c r="L102" s="833"/>
    </row>
    <row r="103" spans="1:12" s="835" customFormat="1" ht="15" customHeight="1" x14ac:dyDescent="0.25">
      <c r="A103" s="20">
        <v>21</v>
      </c>
      <c r="B103" s="846">
        <v>61430</v>
      </c>
      <c r="C103" s="33" t="s">
        <v>144</v>
      </c>
      <c r="D103" s="848">
        <f t="shared" si="13"/>
        <v>179</v>
      </c>
      <c r="E103" s="849">
        <v>5</v>
      </c>
      <c r="F103" s="849">
        <v>91</v>
      </c>
      <c r="G103" s="849">
        <v>79</v>
      </c>
      <c r="H103" s="849">
        <v>4</v>
      </c>
      <c r="I103" s="850">
        <f t="shared" si="14"/>
        <v>3.5418994413407821</v>
      </c>
      <c r="K103" s="833"/>
      <c r="L103" s="833"/>
    </row>
    <row r="104" spans="1:12" s="835" customFormat="1" ht="15" customHeight="1" x14ac:dyDescent="0.25">
      <c r="A104" s="20">
        <v>22</v>
      </c>
      <c r="B104" s="846">
        <v>61440</v>
      </c>
      <c r="C104" s="33" t="s">
        <v>62</v>
      </c>
      <c r="D104" s="848">
        <f t="shared" si="13"/>
        <v>156</v>
      </c>
      <c r="E104" s="849">
        <v>7</v>
      </c>
      <c r="F104" s="849">
        <v>74</v>
      </c>
      <c r="G104" s="849">
        <v>69</v>
      </c>
      <c r="H104" s="849">
        <v>6</v>
      </c>
      <c r="I104" s="850">
        <f t="shared" si="14"/>
        <v>3.5256410256410255</v>
      </c>
      <c r="K104" s="833"/>
      <c r="L104" s="833"/>
    </row>
    <row r="105" spans="1:12" s="835" customFormat="1" ht="15" customHeight="1" x14ac:dyDescent="0.25">
      <c r="A105" s="20">
        <v>23</v>
      </c>
      <c r="B105" s="846">
        <v>61450</v>
      </c>
      <c r="C105" s="33" t="s">
        <v>145</v>
      </c>
      <c r="D105" s="848">
        <f t="shared" si="13"/>
        <v>138</v>
      </c>
      <c r="E105" s="849">
        <v>14</v>
      </c>
      <c r="F105" s="849">
        <v>64</v>
      </c>
      <c r="G105" s="849">
        <v>50</v>
      </c>
      <c r="H105" s="849">
        <v>10</v>
      </c>
      <c r="I105" s="850">
        <f t="shared" si="14"/>
        <v>3.5942028985507246</v>
      </c>
      <c r="K105" s="833"/>
      <c r="L105" s="833"/>
    </row>
    <row r="106" spans="1:12" s="835" customFormat="1" ht="15" customHeight="1" x14ac:dyDescent="0.25">
      <c r="A106" s="20">
        <v>24</v>
      </c>
      <c r="B106" s="846">
        <v>61470</v>
      </c>
      <c r="C106" s="33" t="s">
        <v>63</v>
      </c>
      <c r="D106" s="848">
        <f t="shared" si="13"/>
        <v>118</v>
      </c>
      <c r="E106" s="849">
        <v>1</v>
      </c>
      <c r="F106" s="849">
        <v>45</v>
      </c>
      <c r="G106" s="849">
        <v>68</v>
      </c>
      <c r="H106" s="849">
        <v>4</v>
      </c>
      <c r="I106" s="850">
        <f t="shared" si="14"/>
        <v>3.3644067796610169</v>
      </c>
      <c r="K106" s="833"/>
      <c r="L106" s="833"/>
    </row>
    <row r="107" spans="1:12" s="835" customFormat="1" ht="15" customHeight="1" x14ac:dyDescent="0.25">
      <c r="A107" s="20">
        <v>25</v>
      </c>
      <c r="B107" s="846">
        <v>61490</v>
      </c>
      <c r="C107" s="33" t="s">
        <v>146</v>
      </c>
      <c r="D107" s="848">
        <f t="shared" si="13"/>
        <v>191</v>
      </c>
      <c r="E107" s="849">
        <v>13</v>
      </c>
      <c r="F107" s="849">
        <v>120</v>
      </c>
      <c r="G107" s="849">
        <v>53</v>
      </c>
      <c r="H107" s="849">
        <v>5</v>
      </c>
      <c r="I107" s="850">
        <f t="shared" si="14"/>
        <v>3.738219895287958</v>
      </c>
      <c r="K107" s="833"/>
      <c r="L107" s="833"/>
    </row>
    <row r="108" spans="1:12" s="835" customFormat="1" ht="15" customHeight="1" x14ac:dyDescent="0.25">
      <c r="A108" s="20">
        <v>26</v>
      </c>
      <c r="B108" s="846">
        <v>61500</v>
      </c>
      <c r="C108" s="33" t="s">
        <v>147</v>
      </c>
      <c r="D108" s="848">
        <f t="shared" si="13"/>
        <v>234</v>
      </c>
      <c r="E108" s="849">
        <v>9</v>
      </c>
      <c r="F108" s="849">
        <v>107</v>
      </c>
      <c r="G108" s="849">
        <v>110</v>
      </c>
      <c r="H108" s="849">
        <v>8</v>
      </c>
      <c r="I108" s="850">
        <f t="shared" si="14"/>
        <v>3.5</v>
      </c>
      <c r="K108" s="833"/>
      <c r="L108" s="833"/>
    </row>
    <row r="109" spans="1:12" s="835" customFormat="1" ht="15" customHeight="1" x14ac:dyDescent="0.25">
      <c r="A109" s="20">
        <v>27</v>
      </c>
      <c r="B109" s="846">
        <v>61510</v>
      </c>
      <c r="C109" s="33" t="s">
        <v>64</v>
      </c>
      <c r="D109" s="848">
        <f t="shared" si="13"/>
        <v>106</v>
      </c>
      <c r="E109" s="849">
        <v>9</v>
      </c>
      <c r="F109" s="849">
        <v>71</v>
      </c>
      <c r="G109" s="849">
        <v>25</v>
      </c>
      <c r="H109" s="849">
        <v>1</v>
      </c>
      <c r="I109" s="850">
        <f t="shared" si="14"/>
        <v>3.8301886792452828</v>
      </c>
      <c r="K109" s="833"/>
      <c r="L109" s="833"/>
    </row>
    <row r="110" spans="1:12" s="835" customFormat="1" ht="15" customHeight="1" x14ac:dyDescent="0.25">
      <c r="A110" s="20">
        <v>28</v>
      </c>
      <c r="B110" s="846">
        <v>61520</v>
      </c>
      <c r="C110" s="33" t="s">
        <v>117</v>
      </c>
      <c r="D110" s="848">
        <f t="shared" si="13"/>
        <v>131</v>
      </c>
      <c r="E110" s="849">
        <v>26</v>
      </c>
      <c r="F110" s="849">
        <v>55</v>
      </c>
      <c r="G110" s="849">
        <v>42</v>
      </c>
      <c r="H110" s="849">
        <v>8</v>
      </c>
      <c r="I110" s="850">
        <f t="shared" si="14"/>
        <v>3.7557251908396947</v>
      </c>
      <c r="K110" s="833"/>
      <c r="L110" s="833"/>
    </row>
    <row r="111" spans="1:12" s="835" customFormat="1" ht="15" customHeight="1" x14ac:dyDescent="0.25">
      <c r="A111" s="19">
        <v>29</v>
      </c>
      <c r="B111" s="853">
        <v>61540</v>
      </c>
      <c r="C111" s="35" t="s">
        <v>151</v>
      </c>
      <c r="D111" s="855">
        <f t="shared" si="13"/>
        <v>158</v>
      </c>
      <c r="E111" s="856">
        <v>9</v>
      </c>
      <c r="F111" s="856">
        <v>69</v>
      </c>
      <c r="G111" s="856">
        <v>73</v>
      </c>
      <c r="H111" s="856">
        <v>7</v>
      </c>
      <c r="I111" s="857">
        <f t="shared" si="14"/>
        <v>3.5063291139240507</v>
      </c>
      <c r="K111" s="833"/>
      <c r="L111" s="833"/>
    </row>
    <row r="112" spans="1:12" s="835" customFormat="1" ht="15" customHeight="1" x14ac:dyDescent="0.25">
      <c r="A112" s="19">
        <v>30</v>
      </c>
      <c r="B112" s="846">
        <v>61560</v>
      </c>
      <c r="C112" s="33" t="s">
        <v>160</v>
      </c>
      <c r="D112" s="848">
        <f t="shared" ref="D112" si="15">E112+F112+G112+H112</f>
        <v>86</v>
      </c>
      <c r="E112" s="849"/>
      <c r="F112" s="849">
        <v>25</v>
      </c>
      <c r="G112" s="849">
        <v>50</v>
      </c>
      <c r="H112" s="849">
        <v>11</v>
      </c>
      <c r="I112" s="857">
        <f t="shared" ref="I112" si="16">(H112*2+G112*3+F112*4+E112*5)/D112</f>
        <v>3.1627906976744184</v>
      </c>
      <c r="K112" s="833"/>
      <c r="L112" s="833"/>
    </row>
    <row r="113" spans="1:12" s="835" customFormat="1" ht="15" customHeight="1" thickBot="1" x14ac:dyDescent="0.3">
      <c r="A113" s="24">
        <v>30</v>
      </c>
      <c r="B113" s="901">
        <v>61570</v>
      </c>
      <c r="C113" s="309" t="s">
        <v>162</v>
      </c>
      <c r="D113" s="902">
        <f t="shared" si="13"/>
        <v>31</v>
      </c>
      <c r="E113" s="903"/>
      <c r="F113" s="903">
        <v>12</v>
      </c>
      <c r="G113" s="903">
        <v>18</v>
      </c>
      <c r="H113" s="903">
        <v>1</v>
      </c>
      <c r="I113" s="857">
        <f t="shared" si="14"/>
        <v>3.3548387096774195</v>
      </c>
      <c r="K113" s="833"/>
      <c r="L113" s="833"/>
    </row>
    <row r="114" spans="1:12" s="835" customFormat="1" ht="15" customHeight="1" thickBot="1" x14ac:dyDescent="0.3">
      <c r="A114" s="115"/>
      <c r="B114" s="860"/>
      <c r="C114" s="116" t="s">
        <v>133</v>
      </c>
      <c r="D114" s="861">
        <f>SUM(D115:D123)</f>
        <v>793</v>
      </c>
      <c r="E114" s="862">
        <f>SUM(E115:E123)</f>
        <v>23</v>
      </c>
      <c r="F114" s="862">
        <f>SUM(F115:F123)</f>
        <v>413</v>
      </c>
      <c r="G114" s="862">
        <f>SUM(G115:G123)</f>
        <v>321</v>
      </c>
      <c r="H114" s="862">
        <f>SUM(H115:H123)</f>
        <v>36</v>
      </c>
      <c r="I114" s="863">
        <f>AVERAGE(I115:I123)</f>
        <v>3.5165994664574427</v>
      </c>
      <c r="K114" s="833"/>
      <c r="L114" s="833"/>
    </row>
    <row r="115" spans="1:12" s="835" customFormat="1" ht="15" customHeight="1" x14ac:dyDescent="0.25">
      <c r="A115" s="20">
        <v>1</v>
      </c>
      <c r="B115" s="879">
        <v>70020</v>
      </c>
      <c r="C115" s="11" t="s">
        <v>78</v>
      </c>
      <c r="D115" s="880">
        <f t="shared" ref="D115:D123" si="17">E115+F115+G115+H115</f>
        <v>84</v>
      </c>
      <c r="E115" s="894">
        <v>2</v>
      </c>
      <c r="F115" s="894">
        <v>59</v>
      </c>
      <c r="G115" s="894">
        <v>23</v>
      </c>
      <c r="H115" s="894"/>
      <c r="I115" s="882">
        <f>(H115*2+G115*3+F115*4+E115*5)/D115</f>
        <v>3.75</v>
      </c>
      <c r="K115" s="833"/>
      <c r="L115" s="833"/>
    </row>
    <row r="116" spans="1:12" s="835" customFormat="1" ht="15" customHeight="1" x14ac:dyDescent="0.25">
      <c r="A116" s="20">
        <v>2</v>
      </c>
      <c r="B116" s="846">
        <v>70110</v>
      </c>
      <c r="C116" s="33" t="s">
        <v>118</v>
      </c>
      <c r="D116" s="848">
        <f t="shared" si="17"/>
        <v>103</v>
      </c>
      <c r="E116" s="849">
        <v>1</v>
      </c>
      <c r="F116" s="849">
        <v>60</v>
      </c>
      <c r="G116" s="849">
        <v>41</v>
      </c>
      <c r="H116" s="849">
        <v>1</v>
      </c>
      <c r="I116" s="850">
        <f t="shared" ref="I116:I123" si="18">(H116*2+G116*3+F116*4+E116*5)/D116</f>
        <v>3.592233009708738</v>
      </c>
      <c r="K116" s="833"/>
      <c r="L116" s="833"/>
    </row>
    <row r="117" spans="1:12" s="835" customFormat="1" x14ac:dyDescent="0.25">
      <c r="A117" s="20">
        <v>3</v>
      </c>
      <c r="B117" s="846">
        <v>70021</v>
      </c>
      <c r="C117" s="33" t="s">
        <v>77</v>
      </c>
      <c r="D117" s="848">
        <f t="shared" si="17"/>
        <v>76</v>
      </c>
      <c r="E117" s="849">
        <v>3</v>
      </c>
      <c r="F117" s="849">
        <v>44</v>
      </c>
      <c r="G117" s="849">
        <v>29</v>
      </c>
      <c r="H117" s="849"/>
      <c r="I117" s="850">
        <f t="shared" si="18"/>
        <v>3.6578947368421053</v>
      </c>
      <c r="K117" s="833"/>
      <c r="L117" s="833"/>
    </row>
    <row r="118" spans="1:12" s="835" customFormat="1" x14ac:dyDescent="0.25">
      <c r="A118" s="20">
        <v>4</v>
      </c>
      <c r="B118" s="846">
        <v>70040</v>
      </c>
      <c r="C118" s="33" t="s">
        <v>95</v>
      </c>
      <c r="D118" s="848">
        <f t="shared" si="17"/>
        <v>50</v>
      </c>
      <c r="E118" s="849">
        <v>3</v>
      </c>
      <c r="F118" s="849">
        <v>23</v>
      </c>
      <c r="G118" s="849">
        <v>20</v>
      </c>
      <c r="H118" s="849">
        <v>4</v>
      </c>
      <c r="I118" s="850">
        <f t="shared" si="18"/>
        <v>3.5</v>
      </c>
      <c r="K118" s="833"/>
      <c r="L118" s="833"/>
    </row>
    <row r="119" spans="1:12" s="835" customFormat="1" x14ac:dyDescent="0.25">
      <c r="A119" s="20">
        <v>5</v>
      </c>
      <c r="B119" s="846">
        <v>70100</v>
      </c>
      <c r="C119" s="33" t="s">
        <v>138</v>
      </c>
      <c r="D119" s="848">
        <f t="shared" si="17"/>
        <v>104</v>
      </c>
      <c r="E119" s="849">
        <v>8</v>
      </c>
      <c r="F119" s="849">
        <v>54</v>
      </c>
      <c r="G119" s="849">
        <v>41</v>
      </c>
      <c r="H119" s="849">
        <v>1</v>
      </c>
      <c r="I119" s="850">
        <f t="shared" si="18"/>
        <v>3.6634615384615383</v>
      </c>
      <c r="K119" s="833"/>
      <c r="L119" s="833"/>
    </row>
    <row r="120" spans="1:12" s="835" customFormat="1" x14ac:dyDescent="0.25">
      <c r="A120" s="20">
        <v>6</v>
      </c>
      <c r="B120" s="846">
        <v>70270</v>
      </c>
      <c r="C120" s="33" t="s">
        <v>93</v>
      </c>
      <c r="D120" s="848">
        <f t="shared" si="17"/>
        <v>51</v>
      </c>
      <c r="E120" s="849">
        <v>1</v>
      </c>
      <c r="F120" s="849">
        <v>31</v>
      </c>
      <c r="G120" s="849">
        <v>12</v>
      </c>
      <c r="H120" s="849">
        <v>7</v>
      </c>
      <c r="I120" s="850">
        <f t="shared" si="18"/>
        <v>3.5098039215686274</v>
      </c>
      <c r="K120" s="833"/>
      <c r="L120" s="833"/>
    </row>
    <row r="121" spans="1:12" s="835" customFormat="1" x14ac:dyDescent="0.25">
      <c r="A121" s="19">
        <v>7</v>
      </c>
      <c r="B121" s="846">
        <v>70510</v>
      </c>
      <c r="C121" s="33" t="s">
        <v>103</v>
      </c>
      <c r="D121" s="848">
        <f t="shared" si="17"/>
        <v>39</v>
      </c>
      <c r="E121" s="849"/>
      <c r="F121" s="849">
        <v>12</v>
      </c>
      <c r="G121" s="849">
        <v>23</v>
      </c>
      <c r="H121" s="849">
        <v>4</v>
      </c>
      <c r="I121" s="850">
        <f t="shared" si="18"/>
        <v>3.2051282051282053</v>
      </c>
      <c r="K121" s="833"/>
      <c r="L121" s="833"/>
    </row>
    <row r="122" spans="1:12" s="835" customFormat="1" ht="15" customHeight="1" x14ac:dyDescent="0.25">
      <c r="A122" s="19">
        <v>8</v>
      </c>
      <c r="B122" s="846">
        <v>10880</v>
      </c>
      <c r="C122" s="33" t="s">
        <v>150</v>
      </c>
      <c r="D122" s="848">
        <f t="shared" ref="D122" si="19">E122+F122+G122+H122</f>
        <v>206</v>
      </c>
      <c r="E122" s="849">
        <v>5</v>
      </c>
      <c r="F122" s="849">
        <v>100</v>
      </c>
      <c r="G122" s="849">
        <v>88</v>
      </c>
      <c r="H122" s="849">
        <v>13</v>
      </c>
      <c r="I122" s="850">
        <f t="shared" ref="I122" si="20">(H122*2+G122*3+F122*4+E122*5)/D122</f>
        <v>3.470873786407767</v>
      </c>
      <c r="K122" s="833"/>
      <c r="L122" s="833"/>
    </row>
    <row r="123" spans="1:12" s="835" customFormat="1" ht="15.75" thickBot="1" x14ac:dyDescent="0.3">
      <c r="A123" s="21">
        <v>9</v>
      </c>
      <c r="B123" s="896">
        <v>10890</v>
      </c>
      <c r="C123" s="897" t="s">
        <v>161</v>
      </c>
      <c r="D123" s="898">
        <f t="shared" si="17"/>
        <v>80</v>
      </c>
      <c r="E123" s="899"/>
      <c r="F123" s="899">
        <v>30</v>
      </c>
      <c r="G123" s="899">
        <v>44</v>
      </c>
      <c r="H123" s="899">
        <v>6</v>
      </c>
      <c r="I123" s="900">
        <f t="shared" si="18"/>
        <v>3.3</v>
      </c>
      <c r="K123" s="833"/>
      <c r="L123" s="833"/>
    </row>
    <row r="124" spans="1:12" s="835" customFormat="1" x14ac:dyDescent="0.25">
      <c r="A124" s="833"/>
      <c r="B124" s="834"/>
      <c r="C124" s="833"/>
      <c r="D124" s="1043" t="s">
        <v>119</v>
      </c>
      <c r="E124" s="1043"/>
      <c r="F124" s="1043"/>
      <c r="G124" s="1043"/>
      <c r="H124" s="1043"/>
      <c r="I124" s="895">
        <f>AVERAGE(I7,I9:I16,I18:I29,I31:I47,I49:I67,I69:I81,I83:I113,I115:I123)</f>
        <v>3.379676311167461</v>
      </c>
      <c r="K124" s="833"/>
      <c r="L124" s="833"/>
    </row>
  </sheetData>
  <mergeCells count="8">
    <mergeCell ref="I4:I5"/>
    <mergeCell ref="D124:H124"/>
    <mergeCell ref="C2:D2"/>
    <mergeCell ref="A4:A5"/>
    <mergeCell ref="B4:B5"/>
    <mergeCell ref="C4:C5"/>
    <mergeCell ref="D4:D5"/>
    <mergeCell ref="E4:H4"/>
  </mergeCells>
  <conditionalFormatting sqref="I6:I124">
    <cfRule type="cellIs" dxfId="3" priority="543" stopIfTrue="1" operator="lessThan">
      <formula>3.5</formula>
    </cfRule>
    <cfRule type="cellIs" dxfId="2" priority="544" stopIfTrue="1" operator="between">
      <formula>4</formula>
      <formula>3.5</formula>
    </cfRule>
    <cfRule type="cellIs" dxfId="1" priority="545" stopIfTrue="1" operator="between">
      <formula>4.5</formula>
      <formula>4</formula>
    </cfRule>
    <cfRule type="cellIs" dxfId="0" priority="546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Математ-9 диаграмма по районам</vt:lpstr>
      <vt:lpstr>Математ-9 диаграмма</vt:lpstr>
      <vt:lpstr>Рейтинги 2021 - 2015</vt:lpstr>
      <vt:lpstr>Рейтинг  по сумме мест</vt:lpstr>
      <vt:lpstr>Математика-9 2021Итоги</vt:lpstr>
      <vt:lpstr>Математика-9 2021 расклад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2021-08-24T07:23:39Z</dcterms:modified>
</cp:coreProperties>
</file>